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updateLinks="never"/>
  <mc:AlternateContent xmlns:mc="http://schemas.openxmlformats.org/markup-compatibility/2006">
    <mc:Choice Requires="x15">
      <x15ac:absPath xmlns:x15ac="http://schemas.microsoft.com/office/spreadsheetml/2010/11/ac" url="U:\3-Data_Collection\3.2.3-Member States reporting 2022-2024\00-AR2022forFranca\"/>
    </mc:Choice>
  </mc:AlternateContent>
  <xr:revisionPtr revIDLastSave="0" documentId="8_{FA57E5EC-FD04-45EF-B51E-31B1AA9D88E8}" xr6:coauthVersionLast="47" xr6:coauthVersionMax="47" xr10:uidLastSave="{00000000-0000-0000-0000-000000000000}"/>
  <bookViews>
    <workbookView xWindow="-110" yWindow="-110" windowWidth="19420" windowHeight="10420" tabRatio="795"/>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8" r:id="rId6"/>
    <sheet name="Table 2.1 Stocks" sheetId="7" r:id="rId7"/>
    <sheet name="Table 2.2 Biol variables" sheetId="25" r:id="rId8"/>
    <sheet name="Table 2.3 Diadromous" sheetId="10" r:id="rId9"/>
    <sheet name="Table 2.4 Recreational" sheetId="9" r:id="rId10"/>
    <sheet name="Table 2.5 Sampling plan biol" sheetId="26" r:id="rId11"/>
    <sheet name="Table 2.6 Surveys-at-sea" sheetId="12" r:id="rId12"/>
    <sheet name="Table 3.1 Fishing activity" sheetId="14" r:id="rId13"/>
    <sheet name="Table 4.1 Stomach" sheetId="27" r:id="rId14"/>
    <sheet name="Table 5.1 Fleet population" sheetId="17" r:id="rId15"/>
    <sheet name="Table 5.2 Fleet SocEcon " sheetId="22" r:id="rId16"/>
    <sheet name="Table 6.1 Aquaculture SocEcon" sheetId="23" r:id="rId17"/>
    <sheet name="Table 7.1 Processing SocEcon" sheetId="24" r:id="rId18"/>
    <sheet name="DropDownList-HowToDelete" sheetId="21" r:id="rId19"/>
  </sheets>
  <definedNames>
    <definedName name="_xlnm._FilterDatabase" localSheetId="1" hidden="1">MasterCodeList!$A$1:$U$486</definedName>
    <definedName name="_xlnm._FilterDatabase" localSheetId="6" hidden="1">'Table 2.1 Stocks'!$A$2:$AG$394</definedName>
    <definedName name="_xlnm._FilterDatabase" localSheetId="7" hidden="1">'Table 2.2 Biol variables'!$A$2:$T$344</definedName>
    <definedName name="_xlnm._FilterDatabase" localSheetId="8" hidden="1">'Table 2.3 Diadromous'!$A$2:$AA$63</definedName>
    <definedName name="_xlnm._FilterDatabase" localSheetId="9" hidden="1">'Table 2.4 Recreational'!$A$2:$X$13</definedName>
    <definedName name="_xlnm._FilterDatabase" localSheetId="10" hidden="1">'Table 2.5 Sampling plan biol'!$A$2:$AI$30</definedName>
    <definedName name="_xlnm._FilterDatabase" localSheetId="11" hidden="1">'Table 2.6 Surveys-at-sea'!$A$2:$AD$37</definedName>
    <definedName name="_xlnm._FilterDatabase" localSheetId="16" hidden="1">'Table 6.1 Aquaculture SocEcon'!$A$2:$T$130</definedName>
    <definedName name="_xlnm._FilterDatabase" localSheetId="17" hidden="1">'Table 7.1 Processing SocEcon'!$A$2:$J$41</definedName>
    <definedName name="_xlnm.Print_Area" localSheetId="18">'DropDownList-HowToDelete'!$A$1</definedName>
    <definedName name="_xlnm.Print_Area" localSheetId="1">MasterCodeList!$W$1</definedName>
    <definedName name="_xlnm.Print_Area" localSheetId="0">'Table 0'!$A$1:$E$43</definedName>
    <definedName name="_xlnm.Print_Area" localSheetId="2">'Table 1.1 Data availability'!$A$1:$K$20</definedName>
    <definedName name="_xlnm.Print_Area" localSheetId="6">'Table 2.1 Stocks'!$A$1:$P$2</definedName>
    <definedName name="_xlnm.Print_Area" localSheetId="17">'Table 7.1 Processing SocEcon'!$A$1:$J$6</definedName>
    <definedName name="_xlnm.Print_Titles" localSheetId="2">'Table 1.1 Data availability'!$2:$2</definedName>
    <definedName name="_xlnm.Print_Titles" localSheetId="3">'Table 1.2 Internat coord'!#REF!</definedName>
    <definedName name="_xlnm.Print_Titles" localSheetId="4">'Table 1.3 Bi-multilaterals'!$2:$2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 '!$2:$2</definedName>
    <definedName name="_xlnm.Print_Titles" localSheetId="16">'Table 6.1 Aquaculture SocEcon'!$2:$2</definedName>
    <definedName name="_xlnm.Print_Titles" localSheetId="17">'Table 7.1 Processing SocEcon'!$2:$2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1" i="24" l="1"/>
  <c r="Q41" i="24"/>
  <c r="R40" i="24"/>
  <c r="Q40" i="24"/>
  <c r="R39" i="24"/>
  <c r="Q39" i="24"/>
  <c r="R38" i="24"/>
  <c r="Q38" i="24"/>
  <c r="P38" i="24"/>
  <c r="R37" i="24"/>
  <c r="Q37" i="24"/>
  <c r="R36" i="24"/>
  <c r="Q36" i="24"/>
  <c r="R35" i="24"/>
  <c r="Q35" i="24"/>
  <c r="P35" i="24"/>
  <c r="R34" i="24"/>
  <c r="Q34" i="24"/>
  <c r="R33" i="24"/>
  <c r="Q33" i="24"/>
  <c r="R32" i="24"/>
  <c r="Q32" i="24"/>
  <c r="R31" i="24"/>
  <c r="Q31" i="24"/>
  <c r="R30" i="24"/>
  <c r="Q30" i="24"/>
  <c r="P30" i="24"/>
  <c r="R29" i="24"/>
  <c r="Q29" i="24"/>
  <c r="R28" i="24"/>
  <c r="Q28" i="24"/>
  <c r="R27" i="24"/>
  <c r="Q27" i="24"/>
  <c r="P27" i="24"/>
  <c r="R26" i="24"/>
  <c r="Q26" i="24"/>
  <c r="R25" i="24"/>
  <c r="Q25" i="24"/>
  <c r="R24" i="24"/>
  <c r="Q24" i="24"/>
  <c r="P24" i="24"/>
  <c r="R23" i="24"/>
  <c r="Q23" i="24"/>
  <c r="R22" i="24"/>
  <c r="Q22" i="24"/>
  <c r="R21" i="24"/>
  <c r="Q21" i="24"/>
  <c r="P21" i="24"/>
  <c r="R20" i="24"/>
  <c r="Q20" i="24"/>
  <c r="R19" i="24"/>
  <c r="Q19" i="24"/>
  <c r="R18" i="24"/>
  <c r="Q18" i="24"/>
  <c r="R17" i="24"/>
  <c r="Q17" i="24"/>
  <c r="R16" i="24"/>
  <c r="Q16" i="24"/>
  <c r="P16" i="24"/>
  <c r="R15" i="24"/>
  <c r="Q15" i="24"/>
  <c r="R14" i="24"/>
  <c r="Q14" i="24"/>
  <c r="R13" i="24"/>
  <c r="Q13" i="24"/>
  <c r="P13" i="24"/>
  <c r="R12" i="24"/>
  <c r="Q12" i="24"/>
  <c r="R11" i="24"/>
  <c r="Q11" i="24"/>
  <c r="P11" i="24"/>
  <c r="R10" i="24"/>
  <c r="Q10" i="24"/>
  <c r="R9" i="24"/>
  <c r="Q9" i="24"/>
  <c r="R8" i="24"/>
  <c r="Q8" i="24"/>
  <c r="P8" i="24"/>
  <c r="R7" i="24"/>
  <c r="Q7" i="24"/>
  <c r="R6" i="24"/>
  <c r="Q6" i="24"/>
  <c r="R5" i="24"/>
  <c r="Q5" i="24"/>
  <c r="P5" i="24"/>
  <c r="R4" i="24"/>
  <c r="Q4" i="24"/>
  <c r="R3" i="24"/>
  <c r="Q3" i="24"/>
  <c r="N41" i="24"/>
  <c r="P41" i="24" s="1"/>
  <c r="N40" i="24"/>
  <c r="P40" i="24" s="1"/>
  <c r="N39" i="24"/>
  <c r="P39" i="24" s="1"/>
  <c r="N38" i="24"/>
  <c r="N37" i="24"/>
  <c r="P37" i="24" s="1"/>
  <c r="N36" i="24"/>
  <c r="P36" i="24" s="1"/>
  <c r="N35" i="24"/>
  <c r="N34" i="24"/>
  <c r="P34" i="24" s="1"/>
  <c r="N33" i="24"/>
  <c r="P33" i="24" s="1"/>
  <c r="N32" i="24"/>
  <c r="P32" i="24" s="1"/>
  <c r="N31" i="24"/>
  <c r="P31" i="24" s="1"/>
  <c r="N30" i="24"/>
  <c r="N29" i="24"/>
  <c r="P29" i="24" s="1"/>
  <c r="N28" i="24"/>
  <c r="P28" i="24" s="1"/>
  <c r="N27" i="24"/>
  <c r="N26" i="24"/>
  <c r="P26" i="24" s="1"/>
  <c r="N25" i="24"/>
  <c r="P25" i="24" s="1"/>
  <c r="N24" i="24"/>
  <c r="N23" i="24"/>
  <c r="P23" i="24" s="1"/>
  <c r="N22" i="24"/>
  <c r="P22" i="24" s="1"/>
  <c r="N21" i="24"/>
  <c r="N20" i="24"/>
  <c r="P20" i="24" s="1"/>
  <c r="N19" i="24"/>
  <c r="P19" i="24" s="1"/>
  <c r="N18" i="24"/>
  <c r="P18" i="24" s="1"/>
  <c r="N17" i="24"/>
  <c r="P17" i="24" s="1"/>
  <c r="N16" i="24"/>
  <c r="N15" i="24"/>
  <c r="P15" i="24" s="1"/>
  <c r="N14" i="24"/>
  <c r="P14" i="24" s="1"/>
  <c r="N13" i="24"/>
  <c r="N12" i="24"/>
  <c r="P12" i="24" s="1"/>
  <c r="N11" i="24"/>
  <c r="N10" i="24"/>
  <c r="P10" i="24" s="1"/>
  <c r="N9" i="24"/>
  <c r="P9" i="24" s="1"/>
  <c r="N8" i="24"/>
  <c r="N7" i="24"/>
  <c r="P7" i="24" s="1"/>
  <c r="N6" i="24"/>
  <c r="P6" i="24" s="1"/>
  <c r="N5" i="24"/>
  <c r="N4" i="24"/>
  <c r="P4" i="24" s="1"/>
  <c r="N3" i="24"/>
  <c r="P3" i="24" s="1"/>
  <c r="S130" i="23"/>
  <c r="R130" i="23"/>
  <c r="S129" i="23"/>
  <c r="R129" i="23"/>
  <c r="S128" i="23"/>
  <c r="R128" i="23"/>
  <c r="S127" i="23"/>
  <c r="R127" i="23"/>
  <c r="S126" i="23"/>
  <c r="R126" i="23"/>
  <c r="S125" i="23"/>
  <c r="R125" i="23"/>
  <c r="S124" i="23"/>
  <c r="R124" i="23"/>
  <c r="S123" i="23"/>
  <c r="R123" i="23"/>
  <c r="S122" i="23"/>
  <c r="R122" i="23"/>
  <c r="S121" i="23"/>
  <c r="R121" i="23"/>
  <c r="S120" i="23"/>
  <c r="R120" i="23"/>
  <c r="S119" i="23"/>
  <c r="R119" i="23"/>
  <c r="S118" i="23"/>
  <c r="R118" i="23"/>
  <c r="S117" i="23"/>
  <c r="R117" i="23"/>
  <c r="S116" i="23"/>
  <c r="R116" i="23"/>
  <c r="S115" i="23"/>
  <c r="R115" i="23"/>
  <c r="S114" i="23"/>
  <c r="R114" i="23"/>
  <c r="S113" i="23"/>
  <c r="R113" i="23"/>
  <c r="S112" i="23"/>
  <c r="R112" i="23"/>
  <c r="S111" i="23"/>
  <c r="R111" i="23"/>
  <c r="S110" i="23"/>
  <c r="R110" i="23"/>
  <c r="S109" i="23"/>
  <c r="R109" i="23"/>
  <c r="S108" i="23"/>
  <c r="R108" i="23"/>
  <c r="S107" i="23"/>
  <c r="R107" i="23"/>
  <c r="S106" i="23"/>
  <c r="R106" i="23"/>
  <c r="S105" i="23"/>
  <c r="R105" i="23"/>
  <c r="S104" i="23"/>
  <c r="R104" i="23"/>
  <c r="S103" i="23"/>
  <c r="R103" i="23"/>
  <c r="S102" i="23"/>
  <c r="R102" i="23"/>
  <c r="S101" i="23"/>
  <c r="R101" i="23"/>
  <c r="S100" i="23"/>
  <c r="R100" i="23"/>
  <c r="S99" i="23"/>
  <c r="R99" i="23"/>
  <c r="S98" i="23"/>
  <c r="R98" i="23"/>
  <c r="S97" i="23"/>
  <c r="R97" i="23"/>
  <c r="S96" i="23"/>
  <c r="R96" i="23"/>
  <c r="S95" i="23"/>
  <c r="R95" i="23"/>
  <c r="S94" i="23"/>
  <c r="R94" i="23"/>
  <c r="S93" i="23"/>
  <c r="R93" i="23"/>
  <c r="S92" i="23"/>
  <c r="R92" i="23"/>
  <c r="S91" i="23"/>
  <c r="R91" i="23"/>
  <c r="S90" i="23"/>
  <c r="R90" i="23"/>
  <c r="S89" i="23"/>
  <c r="R89" i="23"/>
  <c r="S88" i="23"/>
  <c r="R88" i="23"/>
  <c r="S87" i="23"/>
  <c r="R87" i="23"/>
  <c r="S86" i="23"/>
  <c r="R86" i="23"/>
  <c r="S85" i="23"/>
  <c r="R85" i="23"/>
  <c r="S84" i="23"/>
  <c r="R84" i="23"/>
  <c r="S83" i="23"/>
  <c r="R83" i="23"/>
  <c r="S82" i="23"/>
  <c r="R82" i="23"/>
  <c r="S81" i="23"/>
  <c r="R81" i="23"/>
  <c r="S80" i="23"/>
  <c r="R80" i="23"/>
  <c r="S79" i="23"/>
  <c r="R79" i="23"/>
  <c r="S78" i="23"/>
  <c r="R78" i="23"/>
  <c r="S77" i="23"/>
  <c r="R77" i="23"/>
  <c r="S76" i="23"/>
  <c r="R76" i="23"/>
  <c r="S75" i="23"/>
  <c r="R75" i="23"/>
  <c r="S74" i="23"/>
  <c r="R74" i="23"/>
  <c r="S73" i="23"/>
  <c r="R73" i="23"/>
  <c r="S72" i="23"/>
  <c r="R72" i="23"/>
  <c r="S71" i="23"/>
  <c r="R71" i="23"/>
  <c r="S70" i="23"/>
  <c r="R70" i="23"/>
  <c r="S69" i="23"/>
  <c r="R69" i="23"/>
  <c r="S68" i="23"/>
  <c r="R68" i="23"/>
  <c r="S67" i="23"/>
  <c r="R67" i="23"/>
  <c r="S66" i="23"/>
  <c r="R66" i="23"/>
  <c r="S65" i="23"/>
  <c r="R65" i="23"/>
  <c r="S64" i="23"/>
  <c r="R64" i="23"/>
  <c r="S63" i="23"/>
  <c r="R63" i="23"/>
  <c r="S62" i="23"/>
  <c r="R62" i="23"/>
  <c r="S61" i="23"/>
  <c r="R61" i="23"/>
  <c r="S60" i="23"/>
  <c r="R60" i="23"/>
  <c r="S59" i="23"/>
  <c r="R59" i="23"/>
  <c r="S58" i="23"/>
  <c r="R58" i="23"/>
  <c r="S57" i="23"/>
  <c r="R57" i="23"/>
  <c r="S56" i="23"/>
  <c r="R56" i="23"/>
  <c r="S55" i="23"/>
  <c r="R55" i="23"/>
  <c r="S54" i="23"/>
  <c r="R54" i="23"/>
  <c r="S53" i="23"/>
  <c r="R53" i="23"/>
  <c r="S52" i="23"/>
  <c r="R52" i="23"/>
  <c r="S51" i="23"/>
  <c r="R51" i="23"/>
  <c r="S50" i="23"/>
  <c r="R50" i="23"/>
  <c r="S49" i="23"/>
  <c r="R49" i="23"/>
  <c r="S48" i="23"/>
  <c r="R48" i="23"/>
  <c r="S47" i="23"/>
  <c r="R47" i="23"/>
  <c r="S46" i="23"/>
  <c r="R46" i="23"/>
  <c r="S45" i="23"/>
  <c r="R45" i="23"/>
  <c r="S44" i="23"/>
  <c r="R44" i="23"/>
  <c r="S43" i="23"/>
  <c r="R43" i="23"/>
  <c r="S42" i="23"/>
  <c r="R42" i="23"/>
  <c r="S41" i="23"/>
  <c r="R41" i="23"/>
  <c r="S40" i="23"/>
  <c r="R40" i="23"/>
  <c r="S39" i="23"/>
  <c r="R39" i="23"/>
  <c r="S38" i="23"/>
  <c r="R38" i="23"/>
  <c r="S37" i="23"/>
  <c r="R37" i="23"/>
  <c r="S36" i="23"/>
  <c r="R36" i="23"/>
  <c r="S35" i="23"/>
  <c r="R35" i="23"/>
  <c r="S34" i="23"/>
  <c r="R34" i="23"/>
  <c r="S33" i="23"/>
  <c r="R33" i="23"/>
  <c r="S32" i="23"/>
  <c r="R32" i="23"/>
  <c r="S31" i="23"/>
  <c r="R31" i="23"/>
  <c r="S30" i="23"/>
  <c r="R30" i="23"/>
  <c r="S29" i="23"/>
  <c r="R29" i="23"/>
  <c r="S28" i="23"/>
  <c r="R28" i="23"/>
  <c r="S27" i="23"/>
  <c r="R27" i="23"/>
  <c r="S26" i="23"/>
  <c r="R26" i="23"/>
  <c r="S25" i="23"/>
  <c r="R25" i="23"/>
  <c r="S24" i="23"/>
  <c r="R24" i="23"/>
  <c r="S23" i="23"/>
  <c r="R23" i="23"/>
  <c r="S22" i="23"/>
  <c r="R22" i="23"/>
  <c r="S21" i="23"/>
  <c r="R21" i="23"/>
  <c r="S20" i="23"/>
  <c r="R20" i="23"/>
  <c r="S19" i="23"/>
  <c r="R19" i="23"/>
  <c r="S18" i="23"/>
  <c r="R18" i="23"/>
  <c r="S17" i="23"/>
  <c r="R17" i="23"/>
  <c r="S16" i="23"/>
  <c r="R16" i="23"/>
  <c r="S15" i="23"/>
  <c r="R15" i="23"/>
  <c r="S14" i="23"/>
  <c r="R14" i="23"/>
  <c r="S13" i="23"/>
  <c r="R13" i="23"/>
  <c r="S12" i="23"/>
  <c r="R12" i="23"/>
  <c r="S11" i="23"/>
  <c r="R11" i="23"/>
  <c r="S10" i="23"/>
  <c r="R10" i="23"/>
  <c r="S9" i="23"/>
  <c r="R9" i="23"/>
  <c r="S8" i="23"/>
  <c r="R8" i="23"/>
  <c r="S7" i="23"/>
  <c r="R7" i="23"/>
  <c r="S6" i="23"/>
  <c r="R6" i="23"/>
  <c r="S5" i="23"/>
  <c r="R5" i="23"/>
  <c r="S4" i="23"/>
  <c r="R4" i="23"/>
  <c r="S3" i="23"/>
  <c r="R3" i="23"/>
  <c r="O130" i="23"/>
  <c r="Q130" i="23" s="1"/>
  <c r="O129" i="23"/>
  <c r="Q129" i="23" s="1"/>
  <c r="O128" i="23"/>
  <c r="Q128" i="23" s="1"/>
  <c r="O127" i="23"/>
  <c r="Q127" i="23"/>
  <c r="O126" i="23"/>
  <c r="Q126" i="23" s="1"/>
  <c r="O125" i="23"/>
  <c r="Q125" i="23" s="1"/>
  <c r="O124" i="23"/>
  <c r="Q124" i="23" s="1"/>
  <c r="O123" i="23"/>
  <c r="Q123" i="23"/>
  <c r="O122" i="23"/>
  <c r="Q122" i="23" s="1"/>
  <c r="O121" i="23"/>
  <c r="Q121" i="23" s="1"/>
  <c r="O120" i="23"/>
  <c r="Q120" i="23" s="1"/>
  <c r="O119" i="23"/>
  <c r="Q119" i="23"/>
  <c r="O118" i="23"/>
  <c r="Q118" i="23" s="1"/>
  <c r="O117" i="23"/>
  <c r="Q117" i="23" s="1"/>
  <c r="O116" i="23"/>
  <c r="Q116" i="23" s="1"/>
  <c r="O115" i="23"/>
  <c r="Q115" i="23"/>
  <c r="O114" i="23"/>
  <c r="Q114" i="23" s="1"/>
  <c r="O113" i="23"/>
  <c r="Q113" i="23" s="1"/>
  <c r="O112" i="23"/>
  <c r="Q112" i="23" s="1"/>
  <c r="O111" i="23"/>
  <c r="Q111" i="23"/>
  <c r="O110" i="23"/>
  <c r="Q110" i="23" s="1"/>
  <c r="O109" i="23"/>
  <c r="Q109" i="23" s="1"/>
  <c r="O108" i="23"/>
  <c r="Q108" i="23" s="1"/>
  <c r="O107" i="23"/>
  <c r="Q107" i="23"/>
  <c r="O106" i="23"/>
  <c r="Q106" i="23" s="1"/>
  <c r="O105" i="23"/>
  <c r="Q105" i="23" s="1"/>
  <c r="O104" i="23"/>
  <c r="Q104" i="23" s="1"/>
  <c r="O103" i="23"/>
  <c r="Q103" i="23"/>
  <c r="O102" i="23"/>
  <c r="Q102" i="23" s="1"/>
  <c r="O101" i="23"/>
  <c r="Q101" i="23" s="1"/>
  <c r="O100" i="23"/>
  <c r="Q100" i="23" s="1"/>
  <c r="O99" i="23"/>
  <c r="Q99" i="23"/>
  <c r="O98" i="23"/>
  <c r="Q98" i="23" s="1"/>
  <c r="O97" i="23"/>
  <c r="Q97" i="23" s="1"/>
  <c r="O96" i="23"/>
  <c r="Q96" i="23" s="1"/>
  <c r="O95" i="23"/>
  <c r="Q95" i="23"/>
  <c r="O94" i="23"/>
  <c r="Q94" i="23" s="1"/>
  <c r="O93" i="23"/>
  <c r="Q93" i="23" s="1"/>
  <c r="O92" i="23"/>
  <c r="Q92" i="23" s="1"/>
  <c r="O91" i="23"/>
  <c r="Q91" i="23"/>
  <c r="O90" i="23"/>
  <c r="Q90" i="23" s="1"/>
  <c r="O89" i="23"/>
  <c r="Q89" i="23" s="1"/>
  <c r="O88" i="23"/>
  <c r="Q88" i="23" s="1"/>
  <c r="O87" i="23"/>
  <c r="Q87" i="23"/>
  <c r="O86" i="23"/>
  <c r="Q86" i="23" s="1"/>
  <c r="O85" i="23"/>
  <c r="Q85" i="23" s="1"/>
  <c r="O84" i="23"/>
  <c r="Q84" i="23" s="1"/>
  <c r="O83" i="23"/>
  <c r="Q83" i="23"/>
  <c r="O82" i="23"/>
  <c r="Q82" i="23" s="1"/>
  <c r="O81" i="23"/>
  <c r="Q81" i="23" s="1"/>
  <c r="O80" i="23"/>
  <c r="Q80" i="23" s="1"/>
  <c r="O79" i="23"/>
  <c r="Q79" i="23"/>
  <c r="O78" i="23"/>
  <c r="Q78" i="23" s="1"/>
  <c r="O77" i="23"/>
  <c r="Q77" i="23" s="1"/>
  <c r="O76" i="23"/>
  <c r="Q76" i="23" s="1"/>
  <c r="O75" i="23"/>
  <c r="Q75" i="23"/>
  <c r="O74" i="23"/>
  <c r="Q74" i="23" s="1"/>
  <c r="O73" i="23"/>
  <c r="Q73" i="23" s="1"/>
  <c r="O72" i="23"/>
  <c r="Q72" i="23" s="1"/>
  <c r="O71" i="23"/>
  <c r="Q71" i="23"/>
  <c r="O70" i="23"/>
  <c r="Q70" i="23" s="1"/>
  <c r="O69" i="23"/>
  <c r="Q69" i="23" s="1"/>
  <c r="O68" i="23"/>
  <c r="Q68" i="23" s="1"/>
  <c r="O67" i="23"/>
  <c r="Q67" i="23"/>
  <c r="O66" i="23"/>
  <c r="Q66" i="23" s="1"/>
  <c r="O65" i="23"/>
  <c r="Q65" i="23" s="1"/>
  <c r="O64" i="23"/>
  <c r="Q64" i="23" s="1"/>
  <c r="O63" i="23"/>
  <c r="Q63" i="23"/>
  <c r="O62" i="23"/>
  <c r="Q62" i="23" s="1"/>
  <c r="O61" i="23"/>
  <c r="Q61" i="23" s="1"/>
  <c r="O60" i="23"/>
  <c r="Q60" i="23" s="1"/>
  <c r="O59" i="23"/>
  <c r="Q59" i="23"/>
  <c r="O58" i="23"/>
  <c r="Q58" i="23" s="1"/>
  <c r="O57" i="23"/>
  <c r="Q57" i="23" s="1"/>
  <c r="O56" i="23"/>
  <c r="Q56" i="23" s="1"/>
  <c r="O55" i="23"/>
  <c r="Q55" i="23"/>
  <c r="O54" i="23"/>
  <c r="Q54" i="23" s="1"/>
  <c r="O53" i="23"/>
  <c r="Q53" i="23" s="1"/>
  <c r="O52" i="23"/>
  <c r="Q52" i="23" s="1"/>
  <c r="O51" i="23"/>
  <c r="Q51" i="23"/>
  <c r="O50" i="23"/>
  <c r="Q50" i="23" s="1"/>
  <c r="O49" i="23"/>
  <c r="Q49" i="23" s="1"/>
  <c r="O48" i="23"/>
  <c r="Q48" i="23" s="1"/>
  <c r="O47" i="23"/>
  <c r="Q47" i="23"/>
  <c r="O46" i="23"/>
  <c r="Q46" i="23" s="1"/>
  <c r="O45" i="23"/>
  <c r="Q45" i="23" s="1"/>
  <c r="O44" i="23"/>
  <c r="Q44" i="23" s="1"/>
  <c r="O43" i="23"/>
  <c r="Q43" i="23"/>
  <c r="O42" i="23"/>
  <c r="Q42" i="23" s="1"/>
  <c r="O41" i="23"/>
  <c r="Q41" i="23" s="1"/>
  <c r="O40" i="23"/>
  <c r="Q40" i="23" s="1"/>
  <c r="O39" i="23"/>
  <c r="Q39" i="23"/>
  <c r="O38" i="23"/>
  <c r="Q38" i="23" s="1"/>
  <c r="O37" i="23"/>
  <c r="Q37" i="23" s="1"/>
  <c r="O36" i="23"/>
  <c r="Q36" i="23" s="1"/>
  <c r="O35" i="23"/>
  <c r="Q35" i="23"/>
  <c r="O34" i="23"/>
  <c r="Q34" i="23" s="1"/>
  <c r="O33" i="23"/>
  <c r="Q33" i="23" s="1"/>
  <c r="O32" i="23"/>
  <c r="Q32" i="23" s="1"/>
  <c r="O31" i="23"/>
  <c r="Q31" i="23"/>
  <c r="O30" i="23"/>
  <c r="Q30" i="23" s="1"/>
  <c r="O29" i="23"/>
  <c r="Q29" i="23" s="1"/>
  <c r="O28" i="23"/>
  <c r="Q28" i="23" s="1"/>
  <c r="O27" i="23"/>
  <c r="Q27" i="23"/>
  <c r="O26" i="23"/>
  <c r="Q26" i="23" s="1"/>
  <c r="O25" i="23"/>
  <c r="Q25" i="23" s="1"/>
  <c r="O24" i="23"/>
  <c r="Q24" i="23" s="1"/>
  <c r="O23" i="23"/>
  <c r="Q23" i="23"/>
  <c r="O22" i="23"/>
  <c r="Q22" i="23" s="1"/>
  <c r="O21" i="23"/>
  <c r="Q21" i="23" s="1"/>
  <c r="O20" i="23"/>
  <c r="Q20" i="23" s="1"/>
  <c r="O19" i="23"/>
  <c r="Q19" i="23"/>
  <c r="O18" i="23"/>
  <c r="Q18" i="23" s="1"/>
  <c r="O17" i="23"/>
  <c r="Q17" i="23" s="1"/>
  <c r="O16" i="23"/>
  <c r="Q16" i="23" s="1"/>
  <c r="O15" i="23"/>
  <c r="Q15" i="23"/>
  <c r="O14" i="23"/>
  <c r="Q14" i="23" s="1"/>
  <c r="O13" i="23"/>
  <c r="Q13" i="23" s="1"/>
  <c r="O12" i="23"/>
  <c r="Q12" i="23" s="1"/>
  <c r="O11" i="23"/>
  <c r="Q11" i="23"/>
  <c r="O10" i="23"/>
  <c r="Q10" i="23" s="1"/>
  <c r="O9" i="23"/>
  <c r="Q9" i="23" s="1"/>
  <c r="O8" i="23"/>
  <c r="Q8" i="23" s="1"/>
  <c r="O7" i="23"/>
  <c r="Q7" i="23"/>
  <c r="O6" i="23"/>
  <c r="Q6" i="23" s="1"/>
  <c r="O5" i="23"/>
  <c r="Q5" i="23" s="1"/>
  <c r="O4" i="23"/>
  <c r="Q4" i="23" s="1"/>
  <c r="O3" i="23"/>
  <c r="Q3" i="23"/>
  <c r="AC26" i="12"/>
  <c r="AC27" i="12"/>
  <c r="AC28" i="12"/>
  <c r="AC29" i="12"/>
  <c r="AC30" i="12"/>
  <c r="AC31" i="12"/>
  <c r="AC32" i="12"/>
  <c r="AC33" i="12"/>
  <c r="AC34" i="12"/>
  <c r="AC35" i="12"/>
  <c r="AC36" i="12"/>
  <c r="AC37" i="12"/>
  <c r="AB26" i="12"/>
  <c r="AB27" i="12"/>
  <c r="AB28" i="12"/>
  <c r="AB29" i="12"/>
  <c r="AB30" i="12"/>
  <c r="AB31" i="12"/>
  <c r="AB32" i="12"/>
  <c r="AB33" i="12"/>
  <c r="AB34" i="12"/>
  <c r="AB35" i="12"/>
  <c r="AB36" i="12"/>
  <c r="AB37" i="12"/>
  <c r="AB24" i="12"/>
  <c r="AC24" i="12"/>
  <c r="S16" i="27"/>
  <c r="S9" i="27"/>
  <c r="S10" i="27"/>
  <c r="S11" i="27"/>
  <c r="S12" i="27"/>
  <c r="S13" i="27"/>
  <c r="S14" i="27"/>
  <c r="S15" i="27"/>
  <c r="T8" i="27"/>
  <c r="T9" i="27"/>
  <c r="T10" i="27"/>
  <c r="T11" i="27"/>
  <c r="T12" i="27"/>
  <c r="T13" i="27"/>
  <c r="T14" i="27"/>
  <c r="T15" i="27"/>
  <c r="T16" i="27"/>
  <c r="Z4" i="26"/>
  <c r="Z5" i="26"/>
  <c r="Z6" i="26"/>
  <c r="Z7" i="26"/>
  <c r="Z8" i="26"/>
  <c r="Z9" i="26"/>
  <c r="Z10" i="26"/>
  <c r="Z11" i="26"/>
  <c r="Z12" i="26"/>
  <c r="Z13" i="26"/>
  <c r="Y4" i="26"/>
  <c r="Y5" i="26"/>
  <c r="Y6" i="26"/>
  <c r="AA6" i="26" s="1"/>
  <c r="Y7" i="26"/>
  <c r="Y8" i="26"/>
  <c r="Y9" i="26"/>
  <c r="Y10" i="26"/>
  <c r="Y11" i="26"/>
  <c r="Y12" i="26"/>
  <c r="Y13" i="26"/>
  <c r="S4" i="25"/>
  <c r="S5" i="25"/>
  <c r="S6" i="25"/>
  <c r="S7" i="25"/>
  <c r="S8" i="25"/>
  <c r="S9" i="25"/>
  <c r="S10" i="25"/>
  <c r="S11" i="25"/>
  <c r="S12" i="25"/>
  <c r="S13" i="25"/>
  <c r="S14" i="25"/>
  <c r="S15" i="25"/>
  <c r="S16" i="25"/>
  <c r="S17" i="25"/>
  <c r="S18" i="25"/>
  <c r="S19" i="25"/>
  <c r="S20" i="25"/>
  <c r="S21" i="25"/>
  <c r="S22" i="25"/>
  <c r="S23" i="25"/>
  <c r="S24" i="25"/>
  <c r="S25" i="25"/>
  <c r="S26" i="25"/>
  <c r="S27" i="25"/>
  <c r="S28" i="25"/>
  <c r="S29" i="25"/>
  <c r="S30" i="25"/>
  <c r="S31" i="25"/>
  <c r="S32" i="25"/>
  <c r="S33" i="25"/>
  <c r="S34" i="25"/>
  <c r="S35" i="25"/>
  <c r="S36" i="25"/>
  <c r="S37" i="25"/>
  <c r="S38" i="25"/>
  <c r="S39" i="25"/>
  <c r="S40" i="25"/>
  <c r="S41" i="25"/>
  <c r="S42" i="25"/>
  <c r="S43" i="25"/>
  <c r="S44" i="25"/>
  <c r="S45" i="25"/>
  <c r="S46" i="25"/>
  <c r="S47" i="25"/>
  <c r="S48" i="25"/>
  <c r="S49" i="25"/>
  <c r="S50" i="25"/>
  <c r="S51" i="25"/>
  <c r="S52" i="25"/>
  <c r="S53" i="25"/>
  <c r="S54" i="25"/>
  <c r="S55" i="25"/>
  <c r="S56" i="25"/>
  <c r="S57" i="25"/>
  <c r="S58" i="25"/>
  <c r="S59" i="25"/>
  <c r="S60" i="25"/>
  <c r="S61" i="25"/>
  <c r="S62" i="25"/>
  <c r="S63" i="25"/>
  <c r="S64" i="25"/>
  <c r="S65" i="25"/>
  <c r="S66" i="25"/>
  <c r="S67" i="25"/>
  <c r="S68" i="25"/>
  <c r="S69" i="25"/>
  <c r="S70" i="25"/>
  <c r="S71" i="25"/>
  <c r="S72" i="25"/>
  <c r="S73" i="25"/>
  <c r="S74" i="25"/>
  <c r="S75" i="25"/>
  <c r="S76" i="25"/>
  <c r="S77" i="25"/>
  <c r="S78" i="25"/>
  <c r="S79" i="25"/>
  <c r="S80" i="25"/>
  <c r="S81" i="25"/>
  <c r="S82" i="25"/>
  <c r="S83" i="25"/>
  <c r="S84" i="25"/>
  <c r="S85" i="25"/>
  <c r="S86" i="25"/>
  <c r="S87" i="25"/>
  <c r="S88" i="25"/>
  <c r="S89" i="25"/>
  <c r="S90" i="25"/>
  <c r="S91" i="25"/>
  <c r="S92" i="25"/>
  <c r="S93" i="25"/>
  <c r="S94" i="25"/>
  <c r="S95" i="25"/>
  <c r="S96" i="25"/>
  <c r="S97" i="25"/>
  <c r="S98" i="25"/>
  <c r="S99" i="25"/>
  <c r="S100" i="25"/>
  <c r="S101" i="25"/>
  <c r="S102" i="25"/>
  <c r="S103" i="25"/>
  <c r="S104" i="25"/>
  <c r="S105" i="25"/>
  <c r="S106" i="25"/>
  <c r="S107" i="25"/>
  <c r="S108" i="25"/>
  <c r="S109" i="25"/>
  <c r="S110" i="25"/>
  <c r="S111" i="25"/>
  <c r="S112" i="25"/>
  <c r="S113" i="25"/>
  <c r="S114" i="25"/>
  <c r="S115" i="25"/>
  <c r="S116" i="25"/>
  <c r="S117" i="25"/>
  <c r="S118" i="25"/>
  <c r="S119" i="25"/>
  <c r="S120" i="25"/>
  <c r="S121" i="25"/>
  <c r="S122" i="25"/>
  <c r="S123" i="25"/>
  <c r="S124" i="25"/>
  <c r="S125" i="25"/>
  <c r="S126" i="25"/>
  <c r="S127" i="25"/>
  <c r="S128" i="25"/>
  <c r="S129" i="25"/>
  <c r="S130" i="25"/>
  <c r="S131" i="25"/>
  <c r="S132" i="25"/>
  <c r="S133" i="25"/>
  <c r="S134" i="25"/>
  <c r="S135" i="25"/>
  <c r="S136" i="25"/>
  <c r="S137" i="25"/>
  <c r="S138" i="25"/>
  <c r="S139" i="25"/>
  <c r="S140" i="25"/>
  <c r="S141" i="25"/>
  <c r="S142" i="25"/>
  <c r="S143" i="25"/>
  <c r="S144" i="25"/>
  <c r="S145" i="25"/>
  <c r="S146" i="25"/>
  <c r="S147" i="25"/>
  <c r="S148" i="25"/>
  <c r="S149" i="25"/>
  <c r="S150" i="25"/>
  <c r="S151" i="25"/>
  <c r="S152" i="25"/>
  <c r="S153" i="25"/>
  <c r="S154" i="25"/>
  <c r="S155" i="25"/>
  <c r="S156" i="25"/>
  <c r="S157" i="25"/>
  <c r="S158" i="25"/>
  <c r="S159" i="25"/>
  <c r="S160" i="25"/>
  <c r="S161" i="25"/>
  <c r="S162" i="25"/>
  <c r="S163" i="25"/>
  <c r="S164" i="25"/>
  <c r="S165" i="25"/>
  <c r="S166" i="25"/>
  <c r="S167" i="25"/>
  <c r="S168" i="25"/>
  <c r="S169" i="25"/>
  <c r="S170" i="25"/>
  <c r="S171" i="25"/>
  <c r="S172" i="25"/>
  <c r="S173" i="25"/>
  <c r="S174" i="25"/>
  <c r="S175" i="25"/>
  <c r="S176" i="25"/>
  <c r="S177" i="25"/>
  <c r="S178" i="25"/>
  <c r="S179" i="25"/>
  <c r="S180" i="25"/>
  <c r="S181" i="25"/>
  <c r="S182" i="25"/>
  <c r="S183" i="25"/>
  <c r="S184" i="25"/>
  <c r="S185" i="25"/>
  <c r="S186" i="25"/>
  <c r="S187" i="25"/>
  <c r="S188" i="25"/>
  <c r="S189" i="25"/>
  <c r="S190" i="25"/>
  <c r="S191" i="25"/>
  <c r="S192" i="25"/>
  <c r="S193" i="25"/>
  <c r="S194" i="25"/>
  <c r="S195" i="25"/>
  <c r="S196" i="25"/>
  <c r="S197" i="25"/>
  <c r="S198" i="25"/>
  <c r="S199" i="25"/>
  <c r="S200" i="25"/>
  <c r="S201" i="25"/>
  <c r="S202" i="25"/>
  <c r="S203" i="25"/>
  <c r="S204" i="25"/>
  <c r="S205" i="25"/>
  <c r="S206" i="25"/>
  <c r="S207" i="25"/>
  <c r="S208" i="25"/>
  <c r="S209" i="25"/>
  <c r="S210" i="25"/>
  <c r="S211" i="25"/>
  <c r="S212" i="25"/>
  <c r="S213" i="25"/>
  <c r="S214" i="25"/>
  <c r="S215" i="25"/>
  <c r="S216" i="25"/>
  <c r="S217" i="25"/>
  <c r="S218" i="25"/>
  <c r="S219" i="25"/>
  <c r="S220" i="25"/>
  <c r="S221" i="25"/>
  <c r="S222" i="25"/>
  <c r="S223" i="25"/>
  <c r="S224" i="25"/>
  <c r="S225" i="25"/>
  <c r="S226" i="25"/>
  <c r="S227" i="25"/>
  <c r="S228" i="25"/>
  <c r="S229" i="25"/>
  <c r="S230" i="25"/>
  <c r="S231" i="25"/>
  <c r="S232" i="25"/>
  <c r="S233" i="25"/>
  <c r="S234" i="25"/>
  <c r="S235" i="25"/>
  <c r="S236" i="25"/>
  <c r="S237" i="25"/>
  <c r="S238" i="25"/>
  <c r="S239" i="25"/>
  <c r="S240" i="25"/>
  <c r="S241" i="25"/>
  <c r="S242" i="25"/>
  <c r="S243" i="25"/>
  <c r="S244" i="25"/>
  <c r="S245" i="25"/>
  <c r="S246" i="25"/>
  <c r="S247" i="25"/>
  <c r="S248" i="25"/>
  <c r="S249" i="25"/>
  <c r="S250" i="25"/>
  <c r="S251" i="25"/>
  <c r="S252" i="25"/>
  <c r="S253" i="25"/>
  <c r="S254" i="25"/>
  <c r="S255" i="25"/>
  <c r="S256" i="25"/>
  <c r="S257" i="25"/>
  <c r="S258" i="25"/>
  <c r="S259" i="25"/>
  <c r="S260" i="25"/>
  <c r="S261" i="25"/>
  <c r="S262" i="25"/>
  <c r="S263" i="25"/>
  <c r="S264" i="25"/>
  <c r="S265" i="25"/>
  <c r="S266" i="25"/>
  <c r="S267" i="25"/>
  <c r="S268" i="25"/>
  <c r="S269" i="25"/>
  <c r="S270" i="25"/>
  <c r="S271" i="25"/>
  <c r="S272" i="25"/>
  <c r="S273" i="25"/>
  <c r="S274" i="25"/>
  <c r="S275" i="25"/>
  <c r="S276" i="25"/>
  <c r="S277" i="25"/>
  <c r="S278" i="25"/>
  <c r="S279" i="25"/>
  <c r="S280" i="25"/>
  <c r="S281" i="25"/>
  <c r="S282" i="25"/>
  <c r="S283" i="25"/>
  <c r="S284" i="25"/>
  <c r="S285" i="25"/>
  <c r="S286" i="25"/>
  <c r="S287" i="25"/>
  <c r="S288" i="25"/>
  <c r="S289" i="25"/>
  <c r="S290" i="25"/>
  <c r="S291" i="25"/>
  <c r="S292" i="25"/>
  <c r="S293" i="25"/>
  <c r="S294" i="25"/>
  <c r="S295" i="25"/>
  <c r="S296" i="25"/>
  <c r="S297" i="25"/>
  <c r="S298" i="25"/>
  <c r="S299" i="25"/>
  <c r="S300" i="25"/>
  <c r="S301" i="25"/>
  <c r="S302" i="25"/>
  <c r="S303" i="25"/>
  <c r="S304" i="25"/>
  <c r="S305" i="25"/>
  <c r="S306" i="25"/>
  <c r="S307" i="25"/>
  <c r="S308" i="25"/>
  <c r="S309" i="25"/>
  <c r="S310" i="25"/>
  <c r="S311" i="25"/>
  <c r="S312" i="25"/>
  <c r="S313" i="25"/>
  <c r="S314" i="25"/>
  <c r="S315" i="25"/>
  <c r="S316" i="25"/>
  <c r="S317" i="25"/>
  <c r="S318" i="25"/>
  <c r="S319" i="25"/>
  <c r="S320" i="25"/>
  <c r="S321" i="25"/>
  <c r="S322" i="25"/>
  <c r="S323" i="25"/>
  <c r="S324" i="25"/>
  <c r="S325" i="25"/>
  <c r="S326" i="25"/>
  <c r="S327" i="25"/>
  <c r="S328" i="25"/>
  <c r="S329" i="25"/>
  <c r="S330" i="25"/>
  <c r="S331" i="25"/>
  <c r="S332" i="25"/>
  <c r="S333" i="25"/>
  <c r="S334" i="25"/>
  <c r="S335" i="25"/>
  <c r="S336" i="25"/>
  <c r="S337" i="25"/>
  <c r="S338" i="25"/>
  <c r="S339" i="25"/>
  <c r="S340" i="25"/>
  <c r="S341" i="25"/>
  <c r="S342" i="25"/>
  <c r="S343" i="25"/>
  <c r="S344" i="25"/>
  <c r="R4" i="25"/>
  <c r="R5" i="25"/>
  <c r="R6" i="25"/>
  <c r="R7" i="25"/>
  <c r="R8" i="25"/>
  <c r="R9" i="25"/>
  <c r="R10" i="25"/>
  <c r="R11" i="25"/>
  <c r="R12" i="25"/>
  <c r="R13" i="25"/>
  <c r="R14" i="25"/>
  <c r="R15" i="25"/>
  <c r="R16" i="25"/>
  <c r="R17" i="25"/>
  <c r="R18" i="25"/>
  <c r="R19" i="25"/>
  <c r="R20" i="25"/>
  <c r="R21" i="25"/>
  <c r="R22" i="25"/>
  <c r="R23" i="25"/>
  <c r="R24" i="25"/>
  <c r="R25" i="25"/>
  <c r="R26" i="25"/>
  <c r="R27" i="25"/>
  <c r="R28" i="25"/>
  <c r="R29" i="25"/>
  <c r="R30" i="25"/>
  <c r="R31" i="25"/>
  <c r="R32" i="25"/>
  <c r="R33" i="25"/>
  <c r="R34" i="25"/>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1" i="25"/>
  <c r="R62" i="25"/>
  <c r="R63" i="25"/>
  <c r="R64" i="25"/>
  <c r="R65" i="25"/>
  <c r="R66" i="25"/>
  <c r="R67" i="25"/>
  <c r="R68" i="25"/>
  <c r="R69" i="25"/>
  <c r="R70" i="25"/>
  <c r="R71" i="25"/>
  <c r="R72" i="25"/>
  <c r="R73" i="25"/>
  <c r="R74" i="25"/>
  <c r="R75" i="25"/>
  <c r="R76" i="25"/>
  <c r="R77" i="25"/>
  <c r="R78" i="25"/>
  <c r="R79" i="25"/>
  <c r="R80" i="25"/>
  <c r="R81" i="25"/>
  <c r="R82" i="25"/>
  <c r="R83" i="25"/>
  <c r="R84" i="25"/>
  <c r="R85" i="25"/>
  <c r="R86" i="25"/>
  <c r="R87" i="25"/>
  <c r="R88" i="25"/>
  <c r="R89" i="25"/>
  <c r="R90" i="25"/>
  <c r="R91" i="25"/>
  <c r="R92" i="25"/>
  <c r="R93" i="25"/>
  <c r="R94" i="25"/>
  <c r="R95" i="25"/>
  <c r="R96" i="25"/>
  <c r="R97" i="25"/>
  <c r="R98" i="25"/>
  <c r="R99" i="25"/>
  <c r="R100" i="25"/>
  <c r="R101" i="25"/>
  <c r="R102" i="25"/>
  <c r="R103" i="25"/>
  <c r="R104" i="25"/>
  <c r="R105" i="25"/>
  <c r="R106" i="25"/>
  <c r="R107" i="25"/>
  <c r="R108" i="25"/>
  <c r="R109" i="25"/>
  <c r="R110" i="25"/>
  <c r="R111" i="25"/>
  <c r="R112" i="25"/>
  <c r="R113" i="25"/>
  <c r="R114" i="25"/>
  <c r="R115" i="25"/>
  <c r="R116" i="25"/>
  <c r="R117" i="25"/>
  <c r="R118" i="25"/>
  <c r="R119" i="25"/>
  <c r="R120" i="25"/>
  <c r="R121" i="25"/>
  <c r="R122" i="25"/>
  <c r="R123" i="25"/>
  <c r="R124" i="25"/>
  <c r="R125" i="25"/>
  <c r="R126" i="25"/>
  <c r="R127" i="25"/>
  <c r="R128" i="25"/>
  <c r="R129" i="25"/>
  <c r="R130" i="25"/>
  <c r="R131" i="25"/>
  <c r="R132" i="25"/>
  <c r="R133" i="25"/>
  <c r="R134" i="25"/>
  <c r="R135" i="25"/>
  <c r="R136" i="25"/>
  <c r="R137" i="25"/>
  <c r="R138" i="25"/>
  <c r="R139" i="25"/>
  <c r="R140" i="25"/>
  <c r="R141" i="25"/>
  <c r="R142" i="25"/>
  <c r="R143" i="25"/>
  <c r="R144" i="25"/>
  <c r="R145" i="25"/>
  <c r="R146" i="25"/>
  <c r="R147" i="25"/>
  <c r="R148" i="25"/>
  <c r="R149" i="25"/>
  <c r="R150" i="25"/>
  <c r="R151" i="25"/>
  <c r="R152" i="25"/>
  <c r="R153" i="25"/>
  <c r="R154" i="25"/>
  <c r="R155" i="25"/>
  <c r="R156" i="25"/>
  <c r="R157" i="25"/>
  <c r="R158" i="25"/>
  <c r="R159" i="25"/>
  <c r="R160" i="25"/>
  <c r="R161" i="25"/>
  <c r="R162" i="25"/>
  <c r="R163" i="25"/>
  <c r="R164" i="25"/>
  <c r="R165" i="25"/>
  <c r="R166" i="25"/>
  <c r="R167" i="25"/>
  <c r="R168" i="25"/>
  <c r="R169" i="25"/>
  <c r="R170" i="25"/>
  <c r="R171" i="25"/>
  <c r="R172" i="25"/>
  <c r="R173" i="25"/>
  <c r="R174" i="25"/>
  <c r="R175" i="25"/>
  <c r="R176" i="25"/>
  <c r="R177" i="25"/>
  <c r="R178" i="25"/>
  <c r="R179" i="25"/>
  <c r="R180" i="25"/>
  <c r="R181" i="25"/>
  <c r="R182" i="25"/>
  <c r="R183" i="25"/>
  <c r="R184" i="25"/>
  <c r="R185" i="25"/>
  <c r="R186" i="25"/>
  <c r="R187" i="25"/>
  <c r="R188" i="25"/>
  <c r="R189" i="25"/>
  <c r="R190" i="25"/>
  <c r="R191" i="25"/>
  <c r="R192" i="25"/>
  <c r="R193" i="25"/>
  <c r="R194" i="25"/>
  <c r="R195" i="25"/>
  <c r="R196" i="25"/>
  <c r="R197" i="25"/>
  <c r="R198" i="25"/>
  <c r="R199" i="25"/>
  <c r="R200" i="25"/>
  <c r="R201" i="25"/>
  <c r="R202" i="25"/>
  <c r="R203" i="25"/>
  <c r="R204" i="25"/>
  <c r="R205" i="25"/>
  <c r="R206" i="25"/>
  <c r="R207" i="25"/>
  <c r="R208" i="25"/>
  <c r="R209" i="25"/>
  <c r="R210" i="25"/>
  <c r="R211" i="25"/>
  <c r="R212" i="25"/>
  <c r="R213" i="25"/>
  <c r="R214" i="25"/>
  <c r="R215" i="25"/>
  <c r="R216" i="25"/>
  <c r="R217" i="25"/>
  <c r="R218" i="25"/>
  <c r="R219" i="25"/>
  <c r="R220" i="25"/>
  <c r="R221" i="25"/>
  <c r="R222" i="25"/>
  <c r="R223" i="25"/>
  <c r="R224" i="25"/>
  <c r="R225" i="25"/>
  <c r="R226" i="25"/>
  <c r="R227" i="25"/>
  <c r="R228" i="25"/>
  <c r="R229" i="25"/>
  <c r="R230" i="25"/>
  <c r="R231" i="25"/>
  <c r="R232" i="25"/>
  <c r="R233" i="25"/>
  <c r="R234" i="25"/>
  <c r="R235" i="25"/>
  <c r="R236" i="25"/>
  <c r="R237" i="25"/>
  <c r="R238" i="25"/>
  <c r="R239" i="25"/>
  <c r="R240" i="25"/>
  <c r="R241" i="25"/>
  <c r="R242" i="25"/>
  <c r="R243" i="25"/>
  <c r="R244" i="25"/>
  <c r="R245" i="25"/>
  <c r="R246" i="25"/>
  <c r="R247" i="25"/>
  <c r="R248" i="25"/>
  <c r="R249" i="25"/>
  <c r="R250" i="25"/>
  <c r="R251" i="25"/>
  <c r="R252" i="25"/>
  <c r="R253" i="25"/>
  <c r="R254" i="25"/>
  <c r="R255" i="25"/>
  <c r="R256" i="25"/>
  <c r="R257" i="25"/>
  <c r="R258" i="25"/>
  <c r="R259" i="25"/>
  <c r="R260" i="25"/>
  <c r="R261" i="25"/>
  <c r="R262" i="25"/>
  <c r="R263" i="25"/>
  <c r="R264" i="25"/>
  <c r="R265" i="25"/>
  <c r="R266" i="25"/>
  <c r="R267" i="25"/>
  <c r="R268" i="25"/>
  <c r="R269" i="25"/>
  <c r="R270" i="25"/>
  <c r="R271" i="25"/>
  <c r="R272" i="25"/>
  <c r="R273" i="25"/>
  <c r="R274" i="25"/>
  <c r="R275" i="25"/>
  <c r="R276" i="25"/>
  <c r="R277" i="25"/>
  <c r="R278" i="25"/>
  <c r="R279" i="25"/>
  <c r="R280" i="25"/>
  <c r="R281" i="25"/>
  <c r="R282" i="25"/>
  <c r="R283" i="25"/>
  <c r="R284" i="25"/>
  <c r="R285" i="25"/>
  <c r="R286" i="25"/>
  <c r="R287" i="25"/>
  <c r="R288" i="25"/>
  <c r="R289" i="25"/>
  <c r="R290" i="25"/>
  <c r="R291" i="25"/>
  <c r="R292" i="25"/>
  <c r="R293" i="25"/>
  <c r="R294" i="25"/>
  <c r="R295" i="25"/>
  <c r="R296" i="25"/>
  <c r="R297" i="25"/>
  <c r="R298" i="25"/>
  <c r="R299" i="25"/>
  <c r="R300" i="25"/>
  <c r="R301" i="25"/>
  <c r="R302" i="25"/>
  <c r="R303" i="25"/>
  <c r="R304" i="25"/>
  <c r="R305" i="25"/>
  <c r="R306" i="25"/>
  <c r="R307" i="25"/>
  <c r="R308" i="25"/>
  <c r="R309" i="25"/>
  <c r="R310" i="25"/>
  <c r="R311" i="25"/>
  <c r="R312" i="25"/>
  <c r="R313" i="25"/>
  <c r="R314" i="25"/>
  <c r="R315" i="25"/>
  <c r="R316" i="25"/>
  <c r="R317" i="25"/>
  <c r="R318" i="25"/>
  <c r="R319" i="25"/>
  <c r="R320" i="25"/>
  <c r="R321" i="25"/>
  <c r="R322" i="25"/>
  <c r="R323" i="25"/>
  <c r="R324" i="25"/>
  <c r="R325" i="25"/>
  <c r="R326" i="25"/>
  <c r="R327" i="25"/>
  <c r="R328" i="25"/>
  <c r="R329" i="25"/>
  <c r="R330" i="25"/>
  <c r="R331" i="25"/>
  <c r="R332" i="25"/>
  <c r="R333" i="25"/>
  <c r="R334" i="25"/>
  <c r="R335" i="25"/>
  <c r="R336" i="25"/>
  <c r="R337" i="25"/>
  <c r="R338" i="25"/>
  <c r="R339" i="25"/>
  <c r="R340" i="25"/>
  <c r="R341" i="25"/>
  <c r="R342" i="25"/>
  <c r="R343" i="25"/>
  <c r="R344" i="25"/>
  <c r="AA13" i="26"/>
  <c r="AA12" i="26"/>
  <c r="AA11" i="26"/>
  <c r="AA10" i="26"/>
  <c r="AA9" i="26"/>
  <c r="AA8" i="26"/>
  <c r="AA7" i="26"/>
  <c r="AA5" i="26"/>
  <c r="AA4" i="26"/>
  <c r="W3" i="10"/>
  <c r="X3" i="10" s="1"/>
  <c r="T4" i="27"/>
  <c r="S4" i="27"/>
  <c r="T3" i="27"/>
  <c r="S3" i="27"/>
  <c r="S8" i="27"/>
  <c r="T7" i="27"/>
  <c r="S7" i="27"/>
  <c r="T6" i="27"/>
  <c r="S6" i="27"/>
  <c r="T5" i="27"/>
  <c r="S5" i="27"/>
  <c r="AC15" i="12"/>
  <c r="AB15" i="12"/>
  <c r="AC14" i="12"/>
  <c r="AB14" i="12"/>
  <c r="AC13" i="12"/>
  <c r="AB13" i="12"/>
  <c r="AC12" i="12"/>
  <c r="AB12" i="12"/>
  <c r="AC11" i="12"/>
  <c r="AB11" i="12"/>
  <c r="AC10" i="12"/>
  <c r="AB10" i="12"/>
  <c r="AC21" i="12"/>
  <c r="AB21" i="12"/>
  <c r="AC20" i="12"/>
  <c r="AB20" i="12"/>
  <c r="AC19" i="12"/>
  <c r="AB19" i="12"/>
  <c r="AC18" i="12"/>
  <c r="AB18" i="12"/>
  <c r="AC17" i="12"/>
  <c r="AB17" i="12"/>
  <c r="AC16" i="12"/>
  <c r="AB16" i="12"/>
  <c r="AC9" i="12"/>
  <c r="AC8" i="12"/>
  <c r="AC7" i="12"/>
  <c r="AB9" i="12"/>
  <c r="AB8" i="12"/>
  <c r="AB7" i="12"/>
  <c r="AC6" i="12"/>
  <c r="AC5" i="12"/>
  <c r="AC4" i="12"/>
  <c r="AC3" i="12"/>
  <c r="AB6" i="12"/>
  <c r="AB5" i="12"/>
  <c r="AB4" i="12"/>
  <c r="AB3" i="12"/>
  <c r="AC23" i="12"/>
  <c r="AB23" i="12"/>
  <c r="AC22" i="12"/>
  <c r="AB22" i="12"/>
  <c r="S24" i="14"/>
  <c r="P24" i="14"/>
  <c r="R24" i="14" s="1"/>
  <c r="S23" i="14"/>
  <c r="P23" i="14"/>
  <c r="R23" i="14" s="1"/>
  <c r="S22" i="14"/>
  <c r="P22" i="14"/>
  <c r="R22" i="14" s="1"/>
  <c r="S21" i="14"/>
  <c r="P21" i="14"/>
  <c r="R21" i="14" s="1"/>
  <c r="S20" i="14"/>
  <c r="P20" i="14"/>
  <c r="R20" i="14" s="1"/>
  <c r="S19" i="14"/>
  <c r="P19" i="14"/>
  <c r="R19" i="14"/>
  <c r="S18" i="14"/>
  <c r="P18" i="14"/>
  <c r="R18" i="14"/>
  <c r="S17" i="14"/>
  <c r="P17" i="14"/>
  <c r="R17" i="14" s="1"/>
  <c r="S16" i="14"/>
  <c r="P16" i="14"/>
  <c r="R16" i="14" s="1"/>
  <c r="S15" i="14"/>
  <c r="P15" i="14"/>
  <c r="R15" i="14" s="1"/>
  <c r="S14" i="14"/>
  <c r="P14" i="14"/>
  <c r="R14" i="14" s="1"/>
  <c r="S13" i="14"/>
  <c r="P13" i="14"/>
  <c r="R13" i="14" s="1"/>
  <c r="S12" i="14"/>
  <c r="P12" i="14"/>
  <c r="R12" i="14" s="1"/>
  <c r="S11" i="14"/>
  <c r="P11" i="14"/>
  <c r="R11" i="14"/>
  <c r="S10" i="14"/>
  <c r="P10" i="14"/>
  <c r="R10" i="14"/>
  <c r="S9" i="14"/>
  <c r="P9" i="14"/>
  <c r="R9" i="14" s="1"/>
  <c r="S8" i="14"/>
  <c r="P8" i="14"/>
  <c r="R8" i="14" s="1"/>
  <c r="S7" i="14"/>
  <c r="P7" i="14"/>
  <c r="R7" i="14" s="1"/>
  <c r="S6" i="14"/>
  <c r="P6" i="14"/>
  <c r="R6" i="14" s="1"/>
  <c r="S5" i="14"/>
  <c r="P5" i="14"/>
  <c r="R5" i="14" s="1"/>
  <c r="S4" i="14"/>
  <c r="P4" i="14"/>
  <c r="R4" i="14" s="1"/>
  <c r="S3" i="14"/>
  <c r="P3" i="14"/>
  <c r="R3" i="14"/>
  <c r="T473" i="22"/>
  <c r="S473" i="22"/>
  <c r="R473" i="22"/>
  <c r="P473" i="22"/>
  <c r="T472" i="22"/>
  <c r="S472" i="22"/>
  <c r="P472" i="22"/>
  <c r="R472" i="22" s="1"/>
  <c r="T471" i="22"/>
  <c r="S471" i="22"/>
  <c r="R471" i="22"/>
  <c r="P471" i="22"/>
  <c r="T470" i="22"/>
  <c r="S470" i="22"/>
  <c r="P470" i="22"/>
  <c r="R470" i="22" s="1"/>
  <c r="T469" i="22"/>
  <c r="S469" i="22"/>
  <c r="R469" i="22"/>
  <c r="P469" i="22"/>
  <c r="T468" i="22"/>
  <c r="S468" i="22"/>
  <c r="P468" i="22"/>
  <c r="R468" i="22" s="1"/>
  <c r="T467" i="22"/>
  <c r="S467" i="22"/>
  <c r="R467" i="22"/>
  <c r="P467" i="22"/>
  <c r="T466" i="22"/>
  <c r="S466" i="22"/>
  <c r="P466" i="22"/>
  <c r="R466" i="22" s="1"/>
  <c r="T465" i="22"/>
  <c r="S465" i="22"/>
  <c r="R465" i="22"/>
  <c r="P465" i="22"/>
  <c r="T464" i="22"/>
  <c r="S464" i="22"/>
  <c r="P464" i="22"/>
  <c r="R464" i="22" s="1"/>
  <c r="T463" i="22"/>
  <c r="S463" i="22"/>
  <c r="R463" i="22"/>
  <c r="P463" i="22"/>
  <c r="T462" i="22"/>
  <c r="S462" i="22"/>
  <c r="P462" i="22"/>
  <c r="R462" i="22" s="1"/>
  <c r="T461" i="22"/>
  <c r="S461" i="22"/>
  <c r="R461" i="22"/>
  <c r="P461" i="22"/>
  <c r="T460" i="22"/>
  <c r="S460" i="22"/>
  <c r="P460" i="22"/>
  <c r="R460" i="22" s="1"/>
  <c r="T459" i="22"/>
  <c r="S459" i="22"/>
  <c r="R459" i="22"/>
  <c r="P459" i="22"/>
  <c r="T458" i="22"/>
  <c r="S458" i="22"/>
  <c r="P458" i="22"/>
  <c r="R458" i="22" s="1"/>
  <c r="T457" i="22"/>
  <c r="S457" i="22"/>
  <c r="R457" i="22"/>
  <c r="P457" i="22"/>
  <c r="T456" i="22"/>
  <c r="S456" i="22"/>
  <c r="P456" i="22"/>
  <c r="R456" i="22" s="1"/>
  <c r="T455" i="22"/>
  <c r="S455" i="22"/>
  <c r="R455" i="22"/>
  <c r="P455" i="22"/>
  <c r="T454" i="22"/>
  <c r="S454" i="22"/>
  <c r="P454" i="22"/>
  <c r="R454" i="22" s="1"/>
  <c r="T453" i="22"/>
  <c r="S453" i="22"/>
  <c r="R453" i="22"/>
  <c r="P453" i="22"/>
  <c r="T452" i="22"/>
  <c r="S452" i="22"/>
  <c r="P452" i="22"/>
  <c r="R452" i="22" s="1"/>
  <c r="T451" i="22"/>
  <c r="S451" i="22"/>
  <c r="R451" i="22"/>
  <c r="P451" i="22"/>
  <c r="T450" i="22"/>
  <c r="S450" i="22"/>
  <c r="P450" i="22"/>
  <c r="R450" i="22" s="1"/>
  <c r="T449" i="22"/>
  <c r="S449" i="22"/>
  <c r="R449" i="22"/>
  <c r="P449" i="22"/>
  <c r="T448" i="22"/>
  <c r="S448" i="22"/>
  <c r="P448" i="22"/>
  <c r="R448" i="22" s="1"/>
  <c r="T447" i="22"/>
  <c r="S447" i="22"/>
  <c r="R447" i="22"/>
  <c r="P447" i="22"/>
  <c r="T446" i="22"/>
  <c r="S446" i="22"/>
  <c r="P446" i="22"/>
  <c r="R446" i="22" s="1"/>
  <c r="T445" i="22"/>
  <c r="S445" i="22"/>
  <c r="R445" i="22"/>
  <c r="P445" i="22"/>
  <c r="T444" i="22"/>
  <c r="S444" i="22"/>
  <c r="P444" i="22"/>
  <c r="R444" i="22" s="1"/>
  <c r="T443" i="22"/>
  <c r="S443" i="22"/>
  <c r="R443" i="22"/>
  <c r="P443" i="22"/>
  <c r="T442" i="22"/>
  <c r="S442" i="22"/>
  <c r="P442" i="22"/>
  <c r="R442" i="22" s="1"/>
  <c r="T441" i="22"/>
  <c r="S441" i="22"/>
  <c r="R441" i="22"/>
  <c r="P441" i="22"/>
  <c r="T440" i="22"/>
  <c r="S440" i="22"/>
  <c r="P440" i="22"/>
  <c r="R440" i="22" s="1"/>
  <c r="T439" i="22"/>
  <c r="S439" i="22"/>
  <c r="R439" i="22"/>
  <c r="P439" i="22"/>
  <c r="T438" i="22"/>
  <c r="S438" i="22"/>
  <c r="P438" i="22"/>
  <c r="R438" i="22" s="1"/>
  <c r="T437" i="22"/>
  <c r="S437" i="22"/>
  <c r="R437" i="22"/>
  <c r="P437" i="22"/>
  <c r="T436" i="22"/>
  <c r="S436" i="22"/>
  <c r="P436" i="22"/>
  <c r="R436" i="22" s="1"/>
  <c r="T435" i="22"/>
  <c r="S435" i="22"/>
  <c r="R435" i="22"/>
  <c r="P435" i="22"/>
  <c r="T434" i="22"/>
  <c r="S434" i="22"/>
  <c r="P434" i="22"/>
  <c r="R434" i="22" s="1"/>
  <c r="T433" i="22"/>
  <c r="S433" i="22"/>
  <c r="R433" i="22"/>
  <c r="P433" i="22"/>
  <c r="T432" i="22"/>
  <c r="S432" i="22"/>
  <c r="P432" i="22"/>
  <c r="R432" i="22" s="1"/>
  <c r="T431" i="22"/>
  <c r="S431" i="22"/>
  <c r="R431" i="22"/>
  <c r="P431" i="22"/>
  <c r="T430" i="22"/>
  <c r="S430" i="22"/>
  <c r="P430" i="22"/>
  <c r="R430" i="22" s="1"/>
  <c r="T429" i="22"/>
  <c r="S429" i="22"/>
  <c r="R429" i="22"/>
  <c r="P429" i="22"/>
  <c r="T428" i="22"/>
  <c r="S428" i="22"/>
  <c r="P428" i="22"/>
  <c r="R428" i="22" s="1"/>
  <c r="T427" i="22"/>
  <c r="S427" i="22"/>
  <c r="R427" i="22"/>
  <c r="P427" i="22"/>
  <c r="T426" i="22"/>
  <c r="S426" i="22"/>
  <c r="P426" i="22"/>
  <c r="R426" i="22" s="1"/>
  <c r="T425" i="22"/>
  <c r="S425" i="22"/>
  <c r="R425" i="22"/>
  <c r="P425" i="22"/>
  <c r="T424" i="22"/>
  <c r="S424" i="22"/>
  <c r="P424" i="22"/>
  <c r="R424" i="22" s="1"/>
  <c r="T423" i="22"/>
  <c r="S423" i="22"/>
  <c r="R423" i="22"/>
  <c r="P423" i="22"/>
  <c r="T422" i="22"/>
  <c r="S422" i="22"/>
  <c r="P422" i="22"/>
  <c r="R422" i="22" s="1"/>
  <c r="T421" i="22"/>
  <c r="S421" i="22"/>
  <c r="R421" i="22"/>
  <c r="P421" i="22"/>
  <c r="T420" i="22"/>
  <c r="S420" i="22"/>
  <c r="P420" i="22"/>
  <c r="R420" i="22" s="1"/>
  <c r="T419" i="22"/>
  <c r="S419" i="22"/>
  <c r="R419" i="22"/>
  <c r="P419" i="22"/>
  <c r="T418" i="22"/>
  <c r="S418" i="22"/>
  <c r="P418" i="22"/>
  <c r="R418" i="22" s="1"/>
  <c r="T417" i="22"/>
  <c r="S417" i="22"/>
  <c r="R417" i="22"/>
  <c r="P417" i="22"/>
  <c r="T416" i="22"/>
  <c r="S416" i="22"/>
  <c r="P416" i="22"/>
  <c r="R416" i="22" s="1"/>
  <c r="T415" i="22"/>
  <c r="S415" i="22"/>
  <c r="R415" i="22"/>
  <c r="P415" i="22"/>
  <c r="T414" i="22"/>
  <c r="S414" i="22"/>
  <c r="P414" i="22"/>
  <c r="R414" i="22" s="1"/>
  <c r="T413" i="22"/>
  <c r="S413" i="22"/>
  <c r="R413" i="22"/>
  <c r="P413" i="22"/>
  <c r="T412" i="22"/>
  <c r="S412" i="22"/>
  <c r="P412" i="22"/>
  <c r="R412" i="22" s="1"/>
  <c r="T411" i="22"/>
  <c r="S411" i="22"/>
  <c r="R411" i="22"/>
  <c r="P411" i="22"/>
  <c r="T410" i="22"/>
  <c r="S410" i="22"/>
  <c r="P410" i="22"/>
  <c r="R410" i="22"/>
  <c r="T409" i="22"/>
  <c r="S409" i="22"/>
  <c r="R409" i="22"/>
  <c r="P409" i="22"/>
  <c r="T408" i="22"/>
  <c r="S408" i="22"/>
  <c r="P408" i="22"/>
  <c r="R408" i="22" s="1"/>
  <c r="T407" i="22"/>
  <c r="S407" i="22"/>
  <c r="P407" i="22"/>
  <c r="R407" i="22" s="1"/>
  <c r="T406" i="22"/>
  <c r="S406" i="22"/>
  <c r="P406" i="22"/>
  <c r="R406" i="22" s="1"/>
  <c r="T405" i="22"/>
  <c r="S405" i="22"/>
  <c r="P405" i="22"/>
  <c r="R405" i="22" s="1"/>
  <c r="T404" i="22"/>
  <c r="S404" i="22"/>
  <c r="P404" i="22"/>
  <c r="R404" i="22"/>
  <c r="T403" i="22"/>
  <c r="S403" i="22"/>
  <c r="R403" i="22"/>
  <c r="P403" i="22"/>
  <c r="T402" i="22"/>
  <c r="S402" i="22"/>
  <c r="P402" i="22"/>
  <c r="R402" i="22" s="1"/>
  <c r="T401" i="22"/>
  <c r="S401" i="22"/>
  <c r="P401" i="22"/>
  <c r="R401" i="22" s="1"/>
  <c r="T400" i="22"/>
  <c r="S400" i="22"/>
  <c r="P400" i="22"/>
  <c r="R400" i="22" s="1"/>
  <c r="T399" i="22"/>
  <c r="S399" i="22"/>
  <c r="R399" i="22"/>
  <c r="P399" i="22"/>
  <c r="T398" i="22"/>
  <c r="S398" i="22"/>
  <c r="P398" i="22"/>
  <c r="R398" i="22"/>
  <c r="T397" i="22"/>
  <c r="S397" i="22"/>
  <c r="R397" i="22"/>
  <c r="P397" i="22"/>
  <c r="T396" i="22"/>
  <c r="S396" i="22"/>
  <c r="P396" i="22"/>
  <c r="R396" i="22"/>
  <c r="T395" i="22"/>
  <c r="S395" i="22"/>
  <c r="P395" i="22"/>
  <c r="R395" i="22" s="1"/>
  <c r="T394" i="22"/>
  <c r="S394" i="22"/>
  <c r="P394" i="22"/>
  <c r="R394" i="22" s="1"/>
  <c r="T393" i="22"/>
  <c r="S393" i="22"/>
  <c r="P393" i="22"/>
  <c r="R393" i="22" s="1"/>
  <c r="T392" i="22"/>
  <c r="S392" i="22"/>
  <c r="P392" i="22"/>
  <c r="R392" i="22"/>
  <c r="T391" i="22"/>
  <c r="S391" i="22"/>
  <c r="R391" i="22"/>
  <c r="P391" i="22"/>
  <c r="T390" i="22"/>
  <c r="S390" i="22"/>
  <c r="P390" i="22"/>
  <c r="R390" i="22"/>
  <c r="T389" i="22"/>
  <c r="S389" i="22"/>
  <c r="P389" i="22"/>
  <c r="R389" i="22" s="1"/>
  <c r="T388" i="22"/>
  <c r="S388" i="22"/>
  <c r="P388" i="22"/>
  <c r="R388" i="22" s="1"/>
  <c r="T387" i="22"/>
  <c r="S387" i="22"/>
  <c r="P387" i="22"/>
  <c r="R387" i="22" s="1"/>
  <c r="T386" i="22"/>
  <c r="S386" i="22"/>
  <c r="P386" i="22"/>
  <c r="R386" i="22"/>
  <c r="T385" i="22"/>
  <c r="S385" i="22"/>
  <c r="R385" i="22"/>
  <c r="P385" i="22"/>
  <c r="T384" i="22"/>
  <c r="S384" i="22"/>
  <c r="P384" i="22"/>
  <c r="R384" i="22"/>
  <c r="T383" i="22"/>
  <c r="S383" i="22"/>
  <c r="P383" i="22"/>
  <c r="R383" i="22" s="1"/>
  <c r="T382" i="22"/>
  <c r="S382" i="22"/>
  <c r="P382" i="22"/>
  <c r="R382" i="22" s="1"/>
  <c r="T381" i="22"/>
  <c r="S381" i="22"/>
  <c r="P381" i="22"/>
  <c r="R381" i="22" s="1"/>
  <c r="T380" i="22"/>
  <c r="S380" i="22"/>
  <c r="P380" i="22"/>
  <c r="R380" i="22" s="1"/>
  <c r="T379" i="22"/>
  <c r="S379" i="22"/>
  <c r="R379" i="22"/>
  <c r="P379" i="22"/>
  <c r="T378" i="22"/>
  <c r="S378" i="22"/>
  <c r="P378" i="22"/>
  <c r="R378" i="22"/>
  <c r="T377" i="22"/>
  <c r="S377" i="22"/>
  <c r="P377" i="22"/>
  <c r="R377" i="22" s="1"/>
  <c r="T376" i="22"/>
  <c r="S376" i="22"/>
  <c r="P376" i="22"/>
  <c r="R376" i="22" s="1"/>
  <c r="T375" i="22"/>
  <c r="S375" i="22"/>
  <c r="P375" i="22"/>
  <c r="R375" i="22" s="1"/>
  <c r="T374" i="22"/>
  <c r="S374" i="22"/>
  <c r="P374" i="22"/>
  <c r="R374" i="22"/>
  <c r="T373" i="22"/>
  <c r="S373" i="22"/>
  <c r="R373" i="22"/>
  <c r="P373" i="22"/>
  <c r="T372" i="22"/>
  <c r="S372" i="22"/>
  <c r="P372" i="22"/>
  <c r="R372" i="22"/>
  <c r="T371" i="22"/>
  <c r="S371" i="22"/>
  <c r="R371" i="22"/>
  <c r="P371" i="22"/>
  <c r="T370" i="22"/>
  <c r="S370" i="22"/>
  <c r="P370" i="22"/>
  <c r="R370" i="22" s="1"/>
  <c r="T369" i="22"/>
  <c r="S369" i="22"/>
  <c r="P369" i="22"/>
  <c r="R369" i="22" s="1"/>
  <c r="T368" i="22"/>
  <c r="S368" i="22"/>
  <c r="P368" i="22"/>
  <c r="R368" i="22" s="1"/>
  <c r="T367" i="22"/>
  <c r="S367" i="22"/>
  <c r="R367" i="22"/>
  <c r="P367" i="22"/>
  <c r="T366" i="22"/>
  <c r="S366" i="22"/>
  <c r="P366" i="22"/>
  <c r="R366" i="22"/>
  <c r="T365" i="22"/>
  <c r="S365" i="22"/>
  <c r="R365" i="22"/>
  <c r="P365" i="22"/>
  <c r="T364" i="22"/>
  <c r="S364" i="22"/>
  <c r="P364" i="22"/>
  <c r="R364" i="22" s="1"/>
  <c r="T363" i="22"/>
  <c r="S363" i="22"/>
  <c r="P363" i="22"/>
  <c r="R363" i="22"/>
  <c r="T362" i="22"/>
  <c r="S362" i="22"/>
  <c r="P362" i="22"/>
  <c r="R362" i="22"/>
  <c r="T361" i="22"/>
  <c r="S361" i="22"/>
  <c r="P361" i="22"/>
  <c r="R361" i="22" s="1"/>
  <c r="T360" i="22"/>
  <c r="S360" i="22"/>
  <c r="P360" i="22"/>
  <c r="R360" i="22"/>
  <c r="T359" i="22"/>
  <c r="S359" i="22"/>
  <c r="P359" i="22"/>
  <c r="R359" i="22"/>
  <c r="T358" i="22"/>
  <c r="S358" i="22"/>
  <c r="P358" i="22"/>
  <c r="R358" i="22" s="1"/>
  <c r="T357" i="22"/>
  <c r="S357" i="22"/>
  <c r="P357" i="22"/>
  <c r="R357" i="22"/>
  <c r="T356" i="22"/>
  <c r="S356" i="22"/>
  <c r="P356" i="22"/>
  <c r="R356" i="22" s="1"/>
  <c r="T355" i="22"/>
  <c r="S355" i="22"/>
  <c r="P355" i="22"/>
  <c r="R355" i="22" s="1"/>
  <c r="T354" i="22"/>
  <c r="S354" i="22"/>
  <c r="P354" i="22"/>
  <c r="R354" i="22"/>
  <c r="T353" i="22"/>
  <c r="S353" i="22"/>
  <c r="P353" i="22"/>
  <c r="R353" i="22"/>
  <c r="T352" i="22"/>
  <c r="S352" i="22"/>
  <c r="P352" i="22"/>
  <c r="R352" i="22" s="1"/>
  <c r="T351" i="22"/>
  <c r="S351" i="22"/>
  <c r="P351" i="22"/>
  <c r="R351" i="22"/>
  <c r="T350" i="22"/>
  <c r="S350" i="22"/>
  <c r="P350" i="22"/>
  <c r="R350" i="22"/>
  <c r="T349" i="22"/>
  <c r="S349" i="22"/>
  <c r="P349" i="22"/>
  <c r="R349" i="22" s="1"/>
  <c r="T348" i="22"/>
  <c r="S348" i="22"/>
  <c r="P348" i="22"/>
  <c r="R348" i="22"/>
  <c r="T347" i="22"/>
  <c r="S347" i="22"/>
  <c r="P347" i="22"/>
  <c r="R347" i="22"/>
  <c r="T346" i="22"/>
  <c r="S346" i="22"/>
  <c r="P346" i="22"/>
  <c r="R346" i="22" s="1"/>
  <c r="T345" i="22"/>
  <c r="S345" i="22"/>
  <c r="P345" i="22"/>
  <c r="R345" i="22"/>
  <c r="T344" i="22"/>
  <c r="S344" i="22"/>
  <c r="P344" i="22"/>
  <c r="R344" i="22" s="1"/>
  <c r="T343" i="22"/>
  <c r="S343" i="22"/>
  <c r="P343" i="22"/>
  <c r="R343" i="22" s="1"/>
  <c r="T342" i="22"/>
  <c r="S342" i="22"/>
  <c r="P342" i="22"/>
  <c r="R342" i="22"/>
  <c r="T341" i="22"/>
  <c r="S341" i="22"/>
  <c r="P341" i="22"/>
  <c r="R341" i="22"/>
  <c r="T340" i="22"/>
  <c r="S340" i="22"/>
  <c r="P340" i="22"/>
  <c r="R340" i="22" s="1"/>
  <c r="T339" i="22"/>
  <c r="S339" i="22"/>
  <c r="P339" i="22"/>
  <c r="R339" i="22"/>
  <c r="T338" i="22"/>
  <c r="S338" i="22"/>
  <c r="P338" i="22"/>
  <c r="R338" i="22"/>
  <c r="T337" i="22"/>
  <c r="S337" i="22"/>
  <c r="P337" i="22"/>
  <c r="R337" i="22" s="1"/>
  <c r="T336" i="22"/>
  <c r="S336" i="22"/>
  <c r="P336" i="22"/>
  <c r="R336" i="22"/>
  <c r="T335" i="22"/>
  <c r="S335" i="22"/>
  <c r="P335" i="22"/>
  <c r="R335" i="22" s="1"/>
  <c r="T334" i="22"/>
  <c r="S334" i="22"/>
  <c r="P334" i="22"/>
  <c r="R334" i="22" s="1"/>
  <c r="T333" i="22"/>
  <c r="S333" i="22"/>
  <c r="P333" i="22"/>
  <c r="R333" i="22"/>
  <c r="T332" i="22"/>
  <c r="S332" i="22"/>
  <c r="P332" i="22"/>
  <c r="R332" i="22" s="1"/>
  <c r="T331" i="22"/>
  <c r="S331" i="22"/>
  <c r="P331" i="22"/>
  <c r="R331" i="22" s="1"/>
  <c r="T330" i="22"/>
  <c r="S330" i="22"/>
  <c r="P330" i="22"/>
  <c r="R330" i="22" s="1"/>
  <c r="T329" i="22"/>
  <c r="S329" i="22"/>
  <c r="P329" i="22"/>
  <c r="R329" i="22" s="1"/>
  <c r="T328" i="22"/>
  <c r="S328" i="22"/>
  <c r="P328" i="22"/>
  <c r="R328" i="22" s="1"/>
  <c r="T327" i="22"/>
  <c r="S327" i="22"/>
  <c r="P327" i="22"/>
  <c r="R327" i="22"/>
  <c r="T326" i="22"/>
  <c r="S326" i="22"/>
  <c r="P326" i="22"/>
  <c r="R326" i="22"/>
  <c r="T325" i="22"/>
  <c r="S325" i="22"/>
  <c r="P325" i="22"/>
  <c r="R325" i="22" s="1"/>
  <c r="T324" i="22"/>
  <c r="S324" i="22"/>
  <c r="P324" i="22"/>
  <c r="R324" i="22" s="1"/>
  <c r="T323" i="22"/>
  <c r="S323" i="22"/>
  <c r="P323" i="22"/>
  <c r="R323" i="22"/>
  <c r="T322" i="22"/>
  <c r="S322" i="22"/>
  <c r="R322" i="22"/>
  <c r="P322" i="22"/>
  <c r="T321" i="22"/>
  <c r="S321" i="22"/>
  <c r="P321" i="22"/>
  <c r="R321" i="22"/>
  <c r="T320" i="22"/>
  <c r="S320" i="22"/>
  <c r="P320" i="22"/>
  <c r="R320" i="22" s="1"/>
  <c r="T319" i="22"/>
  <c r="S319" i="22"/>
  <c r="P319" i="22"/>
  <c r="R319" i="22" s="1"/>
  <c r="T318" i="22"/>
  <c r="S318" i="22"/>
  <c r="P318" i="22"/>
  <c r="R318" i="22"/>
  <c r="T317" i="22"/>
  <c r="S317" i="22"/>
  <c r="P317" i="22"/>
  <c r="R317" i="22"/>
  <c r="T316" i="22"/>
  <c r="S316" i="22"/>
  <c r="P316" i="22"/>
  <c r="R316" i="22" s="1"/>
  <c r="T315" i="22"/>
  <c r="S315" i="22"/>
  <c r="P315" i="22"/>
  <c r="R315" i="22"/>
  <c r="T314" i="22"/>
  <c r="S314" i="22"/>
  <c r="P314" i="22"/>
  <c r="R314" i="22"/>
  <c r="T313" i="22"/>
  <c r="S313" i="22"/>
  <c r="P313" i="22"/>
  <c r="R313" i="22" s="1"/>
  <c r="T312" i="22"/>
  <c r="S312" i="22"/>
  <c r="P312" i="22"/>
  <c r="R312" i="22"/>
  <c r="T311" i="22"/>
  <c r="S311" i="22"/>
  <c r="P311" i="22"/>
  <c r="R311" i="22"/>
  <c r="T310" i="22"/>
  <c r="S310" i="22"/>
  <c r="P310" i="22"/>
  <c r="R310" i="22" s="1"/>
  <c r="T309" i="22"/>
  <c r="S309" i="22"/>
  <c r="P309" i="22"/>
  <c r="R309" i="22"/>
  <c r="T308" i="22"/>
  <c r="S308" i="22"/>
  <c r="P308" i="22"/>
  <c r="R308" i="22" s="1"/>
  <c r="T307" i="22"/>
  <c r="S307" i="22"/>
  <c r="P307" i="22"/>
  <c r="R307" i="22" s="1"/>
  <c r="T306" i="22"/>
  <c r="S306" i="22"/>
  <c r="P306" i="22"/>
  <c r="R306" i="22"/>
  <c r="T305" i="22"/>
  <c r="S305" i="22"/>
  <c r="P305" i="22"/>
  <c r="R305" i="22"/>
  <c r="T304" i="22"/>
  <c r="S304" i="22"/>
  <c r="P304" i="22"/>
  <c r="R304" i="22" s="1"/>
  <c r="T303" i="22"/>
  <c r="S303" i="22"/>
  <c r="P303" i="22"/>
  <c r="R303" i="22"/>
  <c r="T302" i="22"/>
  <c r="S302" i="22"/>
  <c r="P302" i="22"/>
  <c r="R302" i="22"/>
  <c r="T301" i="22"/>
  <c r="S301" i="22"/>
  <c r="P301" i="22"/>
  <c r="R301" i="22" s="1"/>
  <c r="T300" i="22"/>
  <c r="S300" i="22"/>
  <c r="P300" i="22"/>
  <c r="R300" i="22"/>
  <c r="T299" i="22"/>
  <c r="S299" i="22"/>
  <c r="P299" i="22"/>
  <c r="R299" i="22" s="1"/>
  <c r="T298" i="22"/>
  <c r="S298" i="22"/>
  <c r="P298" i="22"/>
  <c r="R298" i="22" s="1"/>
  <c r="T297" i="22"/>
  <c r="S297" i="22"/>
  <c r="P297" i="22"/>
  <c r="R297" i="22"/>
  <c r="T296" i="22"/>
  <c r="S296" i="22"/>
  <c r="P296" i="22"/>
  <c r="R296" i="22" s="1"/>
  <c r="T295" i="22"/>
  <c r="S295" i="22"/>
  <c r="P295" i="22"/>
  <c r="R295" i="22" s="1"/>
  <c r="T294" i="22"/>
  <c r="S294" i="22"/>
  <c r="P294" i="22"/>
  <c r="R294" i="22" s="1"/>
  <c r="T293" i="22"/>
  <c r="S293" i="22"/>
  <c r="P293" i="22"/>
  <c r="R293" i="22" s="1"/>
  <c r="T292" i="22"/>
  <c r="S292" i="22"/>
  <c r="P292" i="22"/>
  <c r="R292" i="22"/>
  <c r="T291" i="22"/>
  <c r="S291" i="22"/>
  <c r="P291" i="22"/>
  <c r="R291" i="22"/>
  <c r="T290" i="22"/>
  <c r="S290" i="22"/>
  <c r="P290" i="22"/>
  <c r="R290" i="22"/>
  <c r="T289" i="22"/>
  <c r="S289" i="22"/>
  <c r="P289" i="22"/>
  <c r="R289" i="22" s="1"/>
  <c r="T288" i="22"/>
  <c r="S288" i="22"/>
  <c r="P288" i="22"/>
  <c r="R288" i="22" s="1"/>
  <c r="T287" i="22"/>
  <c r="S287" i="22"/>
  <c r="P287" i="22"/>
  <c r="R287" i="22"/>
  <c r="T286" i="22"/>
  <c r="S286" i="22"/>
  <c r="R286" i="22"/>
  <c r="P286" i="22"/>
  <c r="T285" i="22"/>
  <c r="S285" i="22"/>
  <c r="P285" i="22"/>
  <c r="R285" i="22"/>
  <c r="T284" i="22"/>
  <c r="S284" i="22"/>
  <c r="P284" i="22"/>
  <c r="R284" i="22" s="1"/>
  <c r="T283" i="22"/>
  <c r="S283" i="22"/>
  <c r="P283" i="22"/>
  <c r="R283" i="22"/>
  <c r="T282" i="22"/>
  <c r="S282" i="22"/>
  <c r="P282" i="22"/>
  <c r="R282" i="22" s="1"/>
  <c r="T281" i="22"/>
  <c r="S281" i="22"/>
  <c r="P281" i="22"/>
  <c r="R281" i="22"/>
  <c r="T280" i="22"/>
  <c r="S280" i="22"/>
  <c r="P280" i="22"/>
  <c r="R280" i="22" s="1"/>
  <c r="T279" i="22"/>
  <c r="S279" i="22"/>
  <c r="P279" i="22"/>
  <c r="R279" i="22"/>
  <c r="T278" i="22"/>
  <c r="S278" i="22"/>
  <c r="P278" i="22"/>
  <c r="R278" i="22" s="1"/>
  <c r="T277" i="22"/>
  <c r="S277" i="22"/>
  <c r="P277" i="22"/>
  <c r="R277" i="22"/>
  <c r="T276" i="22"/>
  <c r="S276" i="22"/>
  <c r="P276" i="22"/>
  <c r="R276" i="22" s="1"/>
  <c r="T275" i="22"/>
  <c r="S275" i="22"/>
  <c r="P275" i="22"/>
  <c r="R275" i="22" s="1"/>
  <c r="T274" i="22"/>
  <c r="S274" i="22"/>
  <c r="P274" i="22"/>
  <c r="R274" i="22"/>
  <c r="T273" i="22"/>
  <c r="S273" i="22"/>
  <c r="P273" i="22"/>
  <c r="R273" i="22"/>
  <c r="T272" i="22"/>
  <c r="S272" i="22"/>
  <c r="P272" i="22"/>
  <c r="R272" i="22" s="1"/>
  <c r="T271" i="22"/>
  <c r="S271" i="22"/>
  <c r="P271" i="22"/>
  <c r="R271" i="22"/>
  <c r="T270" i="22"/>
  <c r="S270" i="22"/>
  <c r="P270" i="22"/>
  <c r="R270" i="22"/>
  <c r="T269" i="22"/>
  <c r="S269" i="22"/>
  <c r="P269" i="22"/>
  <c r="R269" i="22"/>
  <c r="T268" i="22"/>
  <c r="S268" i="22"/>
  <c r="P268" i="22"/>
  <c r="R268" i="22"/>
  <c r="T267" i="22"/>
  <c r="S267" i="22"/>
  <c r="P267" i="22"/>
  <c r="R267" i="22"/>
  <c r="T266" i="22"/>
  <c r="S266" i="22"/>
  <c r="P266" i="22"/>
  <c r="R266" i="22"/>
  <c r="T265" i="22"/>
  <c r="S265" i="22"/>
  <c r="P265" i="22"/>
  <c r="R265" i="22"/>
  <c r="T264" i="22"/>
  <c r="S264" i="22"/>
  <c r="P264" i="22"/>
  <c r="R264" i="22"/>
  <c r="T263" i="22"/>
  <c r="S263" i="22"/>
  <c r="P263" i="22"/>
  <c r="R263" i="22"/>
  <c r="T262" i="22"/>
  <c r="S262" i="22"/>
  <c r="P262" i="22"/>
  <c r="R262" i="22"/>
  <c r="T261" i="22"/>
  <c r="S261" i="22"/>
  <c r="P261" i="22"/>
  <c r="R261" i="22"/>
  <c r="T260" i="22"/>
  <c r="S260" i="22"/>
  <c r="P260" i="22"/>
  <c r="R260" i="22"/>
  <c r="T259" i="22"/>
  <c r="S259" i="22"/>
  <c r="P259" i="22"/>
  <c r="R259" i="22"/>
  <c r="T258" i="22"/>
  <c r="S258" i="22"/>
  <c r="P258" i="22"/>
  <c r="R258" i="22"/>
  <c r="T257" i="22"/>
  <c r="S257" i="22"/>
  <c r="P257" i="22"/>
  <c r="R257" i="22" s="1"/>
  <c r="T256" i="22"/>
  <c r="S256" i="22"/>
  <c r="P256" i="22"/>
  <c r="R256" i="22"/>
  <c r="T255" i="22"/>
  <c r="S255" i="22"/>
  <c r="P255" i="22"/>
  <c r="R255" i="22"/>
  <c r="T254" i="22"/>
  <c r="S254" i="22"/>
  <c r="P254" i="22"/>
  <c r="R254" i="22" s="1"/>
  <c r="T253" i="22"/>
  <c r="S253" i="22"/>
  <c r="P253" i="22"/>
  <c r="R253" i="22" s="1"/>
  <c r="T252" i="22"/>
  <c r="S252" i="22"/>
  <c r="P252" i="22"/>
  <c r="R252" i="22"/>
  <c r="T251" i="22"/>
  <c r="S251" i="22"/>
  <c r="P251" i="22"/>
  <c r="R251" i="22" s="1"/>
  <c r="T250" i="22"/>
  <c r="S250" i="22"/>
  <c r="P250" i="22"/>
  <c r="R250" i="22"/>
  <c r="T249" i="22"/>
  <c r="S249" i="22"/>
  <c r="P249" i="22"/>
  <c r="R249" i="22" s="1"/>
  <c r="T248" i="22"/>
  <c r="S248" i="22"/>
  <c r="P248" i="22"/>
  <c r="R248" i="22"/>
  <c r="T247" i="22"/>
  <c r="S247" i="22"/>
  <c r="P247" i="22"/>
  <c r="R247" i="22" s="1"/>
  <c r="T246" i="22"/>
  <c r="S246" i="22"/>
  <c r="P246" i="22"/>
  <c r="R246" i="22" s="1"/>
  <c r="T245" i="22"/>
  <c r="S245" i="22"/>
  <c r="P245" i="22"/>
  <c r="R245" i="22" s="1"/>
  <c r="T244" i="22"/>
  <c r="S244" i="22"/>
  <c r="P244" i="22"/>
  <c r="R244" i="22"/>
  <c r="T243" i="22"/>
  <c r="S243" i="22"/>
  <c r="P243" i="22"/>
  <c r="R243" i="22" s="1"/>
  <c r="T242" i="22"/>
  <c r="S242" i="22"/>
  <c r="P242" i="22"/>
  <c r="R242" i="22" s="1"/>
  <c r="T241" i="22"/>
  <c r="S241" i="22"/>
  <c r="P241" i="22"/>
  <c r="R241" i="22" s="1"/>
  <c r="T240" i="22"/>
  <c r="S240" i="22"/>
  <c r="P240" i="22"/>
  <c r="R240" i="22"/>
  <c r="T239" i="22"/>
  <c r="S239" i="22"/>
  <c r="R239" i="22"/>
  <c r="P239" i="22"/>
  <c r="T238" i="22"/>
  <c r="S238" i="22"/>
  <c r="P238" i="22"/>
  <c r="R238" i="22"/>
  <c r="T237" i="22"/>
  <c r="S237" i="22"/>
  <c r="P237" i="22"/>
  <c r="R237" i="22" s="1"/>
  <c r="T236" i="22"/>
  <c r="S236" i="22"/>
  <c r="P236" i="22"/>
  <c r="R236" i="22"/>
  <c r="T235" i="22"/>
  <c r="S235" i="22"/>
  <c r="P235" i="22"/>
  <c r="R235" i="22" s="1"/>
  <c r="T234" i="22"/>
  <c r="S234" i="22"/>
  <c r="P234" i="22"/>
  <c r="R234" i="22"/>
  <c r="T233" i="22"/>
  <c r="S233" i="22"/>
  <c r="P233" i="22"/>
  <c r="R233" i="22" s="1"/>
  <c r="T232" i="22"/>
  <c r="S232" i="22"/>
  <c r="P232" i="22"/>
  <c r="R232" i="22"/>
  <c r="T231" i="22"/>
  <c r="S231" i="22"/>
  <c r="P231" i="22"/>
  <c r="R231" i="22" s="1"/>
  <c r="T230" i="22"/>
  <c r="S230" i="22"/>
  <c r="P230" i="22"/>
  <c r="R230" i="22"/>
  <c r="T229" i="22"/>
  <c r="S229" i="22"/>
  <c r="P229" i="22"/>
  <c r="R229" i="22" s="1"/>
  <c r="T228" i="22"/>
  <c r="S228" i="22"/>
  <c r="P228" i="22"/>
  <c r="R228" i="22" s="1"/>
  <c r="T227" i="22"/>
  <c r="S227" i="22"/>
  <c r="P227" i="22"/>
  <c r="R227" i="22" s="1"/>
  <c r="T226" i="22"/>
  <c r="S226" i="22"/>
  <c r="P226" i="22"/>
  <c r="R226" i="22"/>
  <c r="T225" i="22"/>
  <c r="S225" i="22"/>
  <c r="P225" i="22"/>
  <c r="R225" i="22" s="1"/>
  <c r="T224" i="22"/>
  <c r="S224" i="22"/>
  <c r="P224" i="22"/>
  <c r="R224" i="22" s="1"/>
  <c r="T223" i="22"/>
  <c r="S223" i="22"/>
  <c r="P223" i="22"/>
  <c r="R223" i="22" s="1"/>
  <c r="T222" i="22"/>
  <c r="S222" i="22"/>
  <c r="P222" i="22"/>
  <c r="R222" i="22"/>
  <c r="T221" i="22"/>
  <c r="S221" i="22"/>
  <c r="R221" i="22"/>
  <c r="P221" i="22"/>
  <c r="T220" i="22"/>
  <c r="S220" i="22"/>
  <c r="P220" i="22"/>
  <c r="R220" i="22"/>
  <c r="T219" i="22"/>
  <c r="S219" i="22"/>
  <c r="P219" i="22"/>
  <c r="R219" i="22" s="1"/>
  <c r="T218" i="22"/>
  <c r="S218" i="22"/>
  <c r="P218" i="22"/>
  <c r="R218" i="22"/>
  <c r="T217" i="22"/>
  <c r="S217" i="22"/>
  <c r="P217" i="22"/>
  <c r="R217" i="22" s="1"/>
  <c r="T216" i="22"/>
  <c r="S216" i="22"/>
  <c r="P216" i="22"/>
  <c r="R216" i="22"/>
  <c r="T215" i="22"/>
  <c r="S215" i="22"/>
  <c r="P215" i="22"/>
  <c r="R215" i="22" s="1"/>
  <c r="T214" i="22"/>
  <c r="S214" i="22"/>
  <c r="P214" i="22"/>
  <c r="R214" i="22"/>
  <c r="T213" i="22"/>
  <c r="S213" i="22"/>
  <c r="P213" i="22"/>
  <c r="R213" i="22" s="1"/>
  <c r="T212" i="22"/>
  <c r="S212" i="22"/>
  <c r="P212" i="22"/>
  <c r="R212" i="22"/>
  <c r="T211" i="22"/>
  <c r="S211" i="22"/>
  <c r="P211" i="22"/>
  <c r="R211" i="22" s="1"/>
  <c r="T210" i="22"/>
  <c r="S210" i="22"/>
  <c r="P210" i="22"/>
  <c r="R210" i="22" s="1"/>
  <c r="T209" i="22"/>
  <c r="S209" i="22"/>
  <c r="P209" i="22"/>
  <c r="R209" i="22" s="1"/>
  <c r="T208" i="22"/>
  <c r="S208" i="22"/>
  <c r="P208" i="22"/>
  <c r="R208" i="22"/>
  <c r="T207" i="22"/>
  <c r="S207" i="22"/>
  <c r="P207" i="22"/>
  <c r="R207" i="22" s="1"/>
  <c r="T206" i="22"/>
  <c r="S206" i="22"/>
  <c r="P206" i="22"/>
  <c r="R206" i="22" s="1"/>
  <c r="T205" i="22"/>
  <c r="S205" i="22"/>
  <c r="P205" i="22"/>
  <c r="R205" i="22" s="1"/>
  <c r="T204" i="22"/>
  <c r="S204" i="22"/>
  <c r="P204" i="22"/>
  <c r="R204" i="22"/>
  <c r="T203" i="22"/>
  <c r="S203" i="22"/>
  <c r="R203" i="22"/>
  <c r="P203" i="22"/>
  <c r="T202" i="22"/>
  <c r="S202" i="22"/>
  <c r="P202" i="22"/>
  <c r="R202" i="22"/>
  <c r="T201" i="22"/>
  <c r="S201" i="22"/>
  <c r="P201" i="22"/>
  <c r="R201" i="22" s="1"/>
  <c r="T200" i="22"/>
  <c r="S200" i="22"/>
  <c r="P200" i="22"/>
  <c r="R200" i="22"/>
  <c r="T199" i="22"/>
  <c r="S199" i="22"/>
  <c r="P199" i="22"/>
  <c r="R199" i="22" s="1"/>
  <c r="T198" i="22"/>
  <c r="S198" i="22"/>
  <c r="P198" i="22"/>
  <c r="R198" i="22"/>
  <c r="T197" i="22"/>
  <c r="S197" i="22"/>
  <c r="P197" i="22"/>
  <c r="R197" i="22" s="1"/>
  <c r="T196" i="22"/>
  <c r="S196" i="22"/>
  <c r="P196" i="22"/>
  <c r="R196" i="22"/>
  <c r="T195" i="22"/>
  <c r="S195" i="22"/>
  <c r="P195" i="22"/>
  <c r="R195" i="22" s="1"/>
  <c r="T194" i="22"/>
  <c r="S194" i="22"/>
  <c r="P194" i="22"/>
  <c r="R194" i="22"/>
  <c r="T193" i="22"/>
  <c r="S193" i="22"/>
  <c r="P193" i="22"/>
  <c r="R193" i="22" s="1"/>
  <c r="T192" i="22"/>
  <c r="S192" i="22"/>
  <c r="P192" i="22"/>
  <c r="R192" i="22" s="1"/>
  <c r="T191" i="22"/>
  <c r="S191" i="22"/>
  <c r="P191" i="22"/>
  <c r="R191" i="22" s="1"/>
  <c r="T190" i="22"/>
  <c r="S190" i="22"/>
  <c r="P190" i="22"/>
  <c r="R190" i="22"/>
  <c r="T189" i="22"/>
  <c r="S189" i="22"/>
  <c r="P189" i="22"/>
  <c r="R189" i="22" s="1"/>
  <c r="T188" i="22"/>
  <c r="S188" i="22"/>
  <c r="P188" i="22"/>
  <c r="R188" i="22" s="1"/>
  <c r="T187" i="22"/>
  <c r="S187" i="22"/>
  <c r="P187" i="22"/>
  <c r="R187" i="22" s="1"/>
  <c r="T186" i="22"/>
  <c r="S186" i="22"/>
  <c r="P186" i="22"/>
  <c r="R186" i="22"/>
  <c r="T185" i="22"/>
  <c r="S185" i="22"/>
  <c r="R185" i="22"/>
  <c r="P185" i="22"/>
  <c r="T184" i="22"/>
  <c r="S184" i="22"/>
  <c r="P184" i="22"/>
  <c r="R184" i="22"/>
  <c r="T183" i="22"/>
  <c r="S183" i="22"/>
  <c r="P183" i="22"/>
  <c r="R183" i="22" s="1"/>
  <c r="T182" i="22"/>
  <c r="S182" i="22"/>
  <c r="P182" i="22"/>
  <c r="R182" i="22"/>
  <c r="T181" i="22"/>
  <c r="S181" i="22"/>
  <c r="P181" i="22"/>
  <c r="R181" i="22" s="1"/>
  <c r="T180" i="22"/>
  <c r="S180" i="22"/>
  <c r="P180" i="22"/>
  <c r="R180" i="22"/>
  <c r="T179" i="22"/>
  <c r="S179" i="22"/>
  <c r="P179" i="22"/>
  <c r="R179" i="22" s="1"/>
  <c r="T178" i="22"/>
  <c r="S178" i="22"/>
  <c r="P178" i="22"/>
  <c r="R178" i="22" s="1"/>
  <c r="T177" i="22"/>
  <c r="S177" i="22"/>
  <c r="P177" i="22"/>
  <c r="R177" i="22" s="1"/>
  <c r="T176" i="22"/>
  <c r="S176" i="22"/>
  <c r="P176" i="22"/>
  <c r="R176" i="22"/>
  <c r="T175" i="22"/>
  <c r="S175" i="22"/>
  <c r="P175" i="22"/>
  <c r="R175" i="22" s="1"/>
  <c r="T174" i="22"/>
  <c r="S174" i="22"/>
  <c r="P174" i="22"/>
  <c r="R174" i="22" s="1"/>
  <c r="T173" i="22"/>
  <c r="S173" i="22"/>
  <c r="P173" i="22"/>
  <c r="R173" i="22" s="1"/>
  <c r="T172" i="22"/>
  <c r="S172" i="22"/>
  <c r="P172" i="22"/>
  <c r="R172" i="22"/>
  <c r="T171" i="22"/>
  <c r="S171" i="22"/>
  <c r="P171" i="22"/>
  <c r="R171" i="22" s="1"/>
  <c r="T170" i="22"/>
  <c r="S170" i="22"/>
  <c r="R170" i="22"/>
  <c r="P170" i="22"/>
  <c r="T169" i="22"/>
  <c r="S169" i="22"/>
  <c r="P169" i="22"/>
  <c r="R169" i="22" s="1"/>
  <c r="T168" i="22"/>
  <c r="S168" i="22"/>
  <c r="P168" i="22"/>
  <c r="R168" i="22"/>
  <c r="T167" i="22"/>
  <c r="S167" i="22"/>
  <c r="P167" i="22"/>
  <c r="R167" i="22" s="1"/>
  <c r="T166" i="22"/>
  <c r="S166" i="22"/>
  <c r="P166" i="22"/>
  <c r="R166" i="22"/>
  <c r="T165" i="22"/>
  <c r="S165" i="22"/>
  <c r="P165" i="22"/>
  <c r="R165" i="22" s="1"/>
  <c r="T164" i="22"/>
  <c r="S164" i="22"/>
  <c r="P164" i="22"/>
  <c r="R164" i="22" s="1"/>
  <c r="T163" i="22"/>
  <c r="S163" i="22"/>
  <c r="P163" i="22"/>
  <c r="R163" i="22" s="1"/>
  <c r="T162" i="22"/>
  <c r="S162" i="22"/>
  <c r="P162" i="22"/>
  <c r="R162" i="22"/>
  <c r="T161" i="22"/>
  <c r="S161" i="22"/>
  <c r="P161" i="22"/>
  <c r="R161" i="22" s="1"/>
  <c r="T160" i="22"/>
  <c r="S160" i="22"/>
  <c r="P160" i="22"/>
  <c r="R160" i="22"/>
  <c r="T159" i="22"/>
  <c r="S159" i="22"/>
  <c r="P159" i="22"/>
  <c r="R159" i="22" s="1"/>
  <c r="T158" i="22"/>
  <c r="S158" i="22"/>
  <c r="P158" i="22"/>
  <c r="R158" i="22" s="1"/>
  <c r="T157" i="22"/>
  <c r="S157" i="22"/>
  <c r="P157" i="22"/>
  <c r="R157" i="22" s="1"/>
  <c r="T156" i="22"/>
  <c r="S156" i="22"/>
  <c r="P156" i="22"/>
  <c r="R156" i="22"/>
  <c r="T155" i="22"/>
  <c r="S155" i="22"/>
  <c r="P155" i="22"/>
  <c r="R155" i="22" s="1"/>
  <c r="T154" i="22"/>
  <c r="S154" i="22"/>
  <c r="P154" i="22"/>
  <c r="R154" i="22" s="1"/>
  <c r="T153" i="22"/>
  <c r="S153" i="22"/>
  <c r="P153" i="22"/>
  <c r="R153" i="22" s="1"/>
  <c r="T152" i="22"/>
  <c r="S152" i="22"/>
  <c r="P152" i="22"/>
  <c r="R152" i="22"/>
  <c r="T151" i="22"/>
  <c r="S151" i="22"/>
  <c r="P151" i="22"/>
  <c r="R151" i="22" s="1"/>
  <c r="T150" i="22"/>
  <c r="S150" i="22"/>
  <c r="P150" i="22"/>
  <c r="R150" i="22"/>
  <c r="T149" i="22"/>
  <c r="S149" i="22"/>
  <c r="R149" i="22"/>
  <c r="P149" i="22"/>
  <c r="T148" i="22"/>
  <c r="S148" i="22"/>
  <c r="P148" i="22"/>
  <c r="R148" i="22"/>
  <c r="T147" i="22"/>
  <c r="S147" i="22"/>
  <c r="P147" i="22"/>
  <c r="R147" i="22" s="1"/>
  <c r="T146" i="22"/>
  <c r="S146" i="22"/>
  <c r="P146" i="22"/>
  <c r="R146" i="22"/>
  <c r="T145" i="22"/>
  <c r="S145" i="22"/>
  <c r="P145" i="22"/>
  <c r="R145" i="22" s="1"/>
  <c r="T144" i="22"/>
  <c r="S144" i="22"/>
  <c r="P144" i="22"/>
  <c r="R144" i="22"/>
  <c r="T143" i="22"/>
  <c r="S143" i="22"/>
  <c r="P143" i="22"/>
  <c r="R143" i="22" s="1"/>
  <c r="T142" i="22"/>
  <c r="S142" i="22"/>
  <c r="P142" i="22"/>
  <c r="R142" i="22"/>
  <c r="T141" i="22"/>
  <c r="S141" i="22"/>
  <c r="P141" i="22"/>
  <c r="R141" i="22" s="1"/>
  <c r="T140" i="22"/>
  <c r="S140" i="22"/>
  <c r="P140" i="22"/>
  <c r="R140" i="22" s="1"/>
  <c r="T139" i="22"/>
  <c r="S139" i="22"/>
  <c r="P139" i="22"/>
  <c r="R139" i="22" s="1"/>
  <c r="T138" i="22"/>
  <c r="S138" i="22"/>
  <c r="P138" i="22"/>
  <c r="R138" i="22"/>
  <c r="T137" i="22"/>
  <c r="S137" i="22"/>
  <c r="P137" i="22"/>
  <c r="R137" i="22" s="1"/>
  <c r="T136" i="22"/>
  <c r="S136" i="22"/>
  <c r="P136" i="22"/>
  <c r="R136" i="22" s="1"/>
  <c r="T135" i="22"/>
  <c r="S135" i="22"/>
  <c r="P135" i="22"/>
  <c r="R135" i="22" s="1"/>
  <c r="T134" i="22"/>
  <c r="S134" i="22"/>
  <c r="P134" i="22"/>
  <c r="R134" i="22"/>
  <c r="T133" i="22"/>
  <c r="S133" i="22"/>
  <c r="P133" i="22"/>
  <c r="R133" i="22" s="1"/>
  <c r="T132" i="22"/>
  <c r="S132" i="22"/>
  <c r="P132" i="22"/>
  <c r="R132" i="22"/>
  <c r="T131" i="22"/>
  <c r="S131" i="22"/>
  <c r="P131" i="22"/>
  <c r="R131" i="22" s="1"/>
  <c r="T130" i="22"/>
  <c r="S130" i="22"/>
  <c r="P130" i="22"/>
  <c r="R130" i="22"/>
  <c r="T129" i="22"/>
  <c r="S129" i="22"/>
  <c r="P129" i="22"/>
  <c r="R129" i="22" s="1"/>
  <c r="T128" i="22"/>
  <c r="S128" i="22"/>
  <c r="P128" i="22"/>
  <c r="R128" i="22"/>
  <c r="T127" i="22"/>
  <c r="S127" i="22"/>
  <c r="P127" i="22"/>
  <c r="R127" i="22" s="1"/>
  <c r="T126" i="22"/>
  <c r="S126" i="22"/>
  <c r="P126" i="22"/>
  <c r="R126" i="22"/>
  <c r="T125" i="22"/>
  <c r="S125" i="22"/>
  <c r="P125" i="22"/>
  <c r="R125" i="22" s="1"/>
  <c r="T124" i="22"/>
  <c r="S124" i="22"/>
  <c r="P124" i="22"/>
  <c r="R124" i="22" s="1"/>
  <c r="T123" i="22"/>
  <c r="S123" i="22"/>
  <c r="P123" i="22"/>
  <c r="R123" i="22" s="1"/>
  <c r="T122" i="22"/>
  <c r="S122" i="22"/>
  <c r="P122" i="22"/>
  <c r="R122" i="22"/>
  <c r="T121" i="22"/>
  <c r="S121" i="22"/>
  <c r="P121" i="22"/>
  <c r="R121" i="22" s="1"/>
  <c r="T120" i="22"/>
  <c r="S120" i="22"/>
  <c r="P120" i="22"/>
  <c r="R120" i="22" s="1"/>
  <c r="T119" i="22"/>
  <c r="S119" i="22"/>
  <c r="P119" i="22"/>
  <c r="R119" i="22" s="1"/>
  <c r="T118" i="22"/>
  <c r="S118" i="22"/>
  <c r="P118" i="22"/>
  <c r="R118" i="22"/>
  <c r="T117" i="22"/>
  <c r="S117" i="22"/>
  <c r="P117" i="22"/>
  <c r="R117" i="22" s="1"/>
  <c r="T116" i="22"/>
  <c r="S116" i="22"/>
  <c r="P116" i="22"/>
  <c r="R116" i="22"/>
  <c r="T115" i="22"/>
  <c r="S115" i="22"/>
  <c r="P115" i="22"/>
  <c r="R115" i="22" s="1"/>
  <c r="T114" i="22"/>
  <c r="S114" i="22"/>
  <c r="P114" i="22"/>
  <c r="R114" i="22"/>
  <c r="T113" i="22"/>
  <c r="S113" i="22"/>
  <c r="P113" i="22"/>
  <c r="R113" i="22" s="1"/>
  <c r="T112" i="22"/>
  <c r="S112" i="22"/>
  <c r="P112" i="22"/>
  <c r="R112" i="22"/>
  <c r="T111" i="22"/>
  <c r="S111" i="22"/>
  <c r="P111" i="22"/>
  <c r="R111" i="22" s="1"/>
  <c r="T110" i="22"/>
  <c r="S110" i="22"/>
  <c r="P110" i="22"/>
  <c r="R110" i="22"/>
  <c r="T109" i="22"/>
  <c r="S109" i="22"/>
  <c r="P109" i="22"/>
  <c r="R109" i="22" s="1"/>
  <c r="T108" i="22"/>
  <c r="S108" i="22"/>
  <c r="P108" i="22"/>
  <c r="R108" i="22" s="1"/>
  <c r="T107" i="22"/>
  <c r="S107" i="22"/>
  <c r="P107" i="22"/>
  <c r="R107" i="22" s="1"/>
  <c r="T106" i="22"/>
  <c r="S106" i="22"/>
  <c r="P106" i="22"/>
  <c r="R106" i="22"/>
  <c r="T105" i="22"/>
  <c r="S105" i="22"/>
  <c r="P105" i="22"/>
  <c r="R105" i="22" s="1"/>
  <c r="T104" i="22"/>
  <c r="S104" i="22"/>
  <c r="P104" i="22"/>
  <c r="R104" i="22" s="1"/>
  <c r="T103" i="22"/>
  <c r="S103" i="22"/>
  <c r="P103" i="22"/>
  <c r="R103" i="22" s="1"/>
  <c r="T102" i="22"/>
  <c r="S102" i="22"/>
  <c r="P102" i="22"/>
  <c r="R102" i="22"/>
  <c r="T101" i="22"/>
  <c r="S101" i="22"/>
  <c r="P101" i="22"/>
  <c r="R101" i="22" s="1"/>
  <c r="T100" i="22"/>
  <c r="S100" i="22"/>
  <c r="P100" i="22"/>
  <c r="R100" i="22"/>
  <c r="T99" i="22"/>
  <c r="S99" i="22"/>
  <c r="P99" i="22"/>
  <c r="R99" i="22" s="1"/>
  <c r="T98" i="22"/>
  <c r="S98" i="22"/>
  <c r="P98" i="22"/>
  <c r="R98" i="22"/>
  <c r="T97" i="22"/>
  <c r="S97" i="22"/>
  <c r="P97" i="22"/>
  <c r="R97" i="22" s="1"/>
  <c r="T96" i="22"/>
  <c r="S96" i="22"/>
  <c r="P96" i="22"/>
  <c r="R96" i="22" s="1"/>
  <c r="T95" i="22"/>
  <c r="S95" i="22"/>
  <c r="P95" i="22"/>
  <c r="R95" i="22" s="1"/>
  <c r="T94" i="22"/>
  <c r="S94" i="22"/>
  <c r="P94" i="22"/>
  <c r="R94" i="22"/>
  <c r="T93" i="22"/>
  <c r="S93" i="22"/>
  <c r="P93" i="22"/>
  <c r="R93" i="22" s="1"/>
  <c r="T92" i="22"/>
  <c r="S92" i="22"/>
  <c r="P92" i="22"/>
  <c r="R92" i="22" s="1"/>
  <c r="T91" i="22"/>
  <c r="S91" i="22"/>
  <c r="P91" i="22"/>
  <c r="R91" i="22" s="1"/>
  <c r="T90" i="22"/>
  <c r="S90" i="22"/>
  <c r="P90" i="22"/>
  <c r="R90" i="22"/>
  <c r="T89" i="22"/>
  <c r="S89" i="22"/>
  <c r="P89" i="22"/>
  <c r="R89" i="22" s="1"/>
  <c r="T88" i="22"/>
  <c r="S88" i="22"/>
  <c r="P88" i="22"/>
  <c r="R88" i="22" s="1"/>
  <c r="T87" i="22"/>
  <c r="S87" i="22"/>
  <c r="P87" i="22"/>
  <c r="R87" i="22" s="1"/>
  <c r="T86" i="22"/>
  <c r="S86" i="22"/>
  <c r="P86" i="22"/>
  <c r="R86" i="22"/>
  <c r="T85" i="22"/>
  <c r="S85" i="22"/>
  <c r="P85" i="22"/>
  <c r="R85" i="22" s="1"/>
  <c r="T84" i="22"/>
  <c r="S84" i="22"/>
  <c r="P84" i="22"/>
  <c r="R84" i="22"/>
  <c r="T83" i="22"/>
  <c r="S83" i="22"/>
  <c r="P83" i="22"/>
  <c r="R83" i="22" s="1"/>
  <c r="T82" i="22"/>
  <c r="S82" i="22"/>
  <c r="P82" i="22"/>
  <c r="R82" i="22"/>
  <c r="T81" i="22"/>
  <c r="S81" i="22"/>
  <c r="P81" i="22"/>
  <c r="R81" i="22" s="1"/>
  <c r="T80" i="22"/>
  <c r="S80" i="22"/>
  <c r="P80" i="22"/>
  <c r="R80" i="22" s="1"/>
  <c r="T79" i="22"/>
  <c r="S79" i="22"/>
  <c r="P79" i="22"/>
  <c r="R79" i="22" s="1"/>
  <c r="T78" i="22"/>
  <c r="S78" i="22"/>
  <c r="P78" i="22"/>
  <c r="R78" i="22"/>
  <c r="T77" i="22"/>
  <c r="S77" i="22"/>
  <c r="P77" i="22"/>
  <c r="R77" i="22" s="1"/>
  <c r="T76" i="22"/>
  <c r="S76" i="22"/>
  <c r="P76" i="22"/>
  <c r="R76" i="22" s="1"/>
  <c r="T75" i="22"/>
  <c r="S75" i="22"/>
  <c r="P75" i="22"/>
  <c r="R75" i="22"/>
  <c r="T74" i="22"/>
  <c r="S74" i="22"/>
  <c r="P74" i="22"/>
  <c r="R74" i="22" s="1"/>
  <c r="T73" i="22"/>
  <c r="S73" i="22"/>
  <c r="P73" i="22"/>
  <c r="R73" i="22"/>
  <c r="T72" i="22"/>
  <c r="S72" i="22"/>
  <c r="P72" i="22"/>
  <c r="R72" i="22" s="1"/>
  <c r="T71" i="22"/>
  <c r="S71" i="22"/>
  <c r="P71" i="22"/>
  <c r="R71" i="22"/>
  <c r="T70" i="22"/>
  <c r="S70" i="22"/>
  <c r="P70" i="22"/>
  <c r="R70" i="22" s="1"/>
  <c r="T69" i="22"/>
  <c r="S69" i="22"/>
  <c r="P69" i="22"/>
  <c r="R69" i="22"/>
  <c r="T68" i="22"/>
  <c r="S68" i="22"/>
  <c r="P68" i="22"/>
  <c r="R68" i="22" s="1"/>
  <c r="T67" i="22"/>
  <c r="S67" i="22"/>
  <c r="P67" i="22"/>
  <c r="R67" i="22"/>
  <c r="T66" i="22"/>
  <c r="S66" i="22"/>
  <c r="P66" i="22"/>
  <c r="R66" i="22" s="1"/>
  <c r="T65" i="22"/>
  <c r="S65" i="22"/>
  <c r="P65" i="22"/>
  <c r="R65" i="22"/>
  <c r="T64" i="22"/>
  <c r="S64" i="22"/>
  <c r="P64" i="22"/>
  <c r="R64" i="22" s="1"/>
  <c r="T63" i="22"/>
  <c r="S63" i="22"/>
  <c r="P63" i="22"/>
  <c r="R63" i="22"/>
  <c r="T62" i="22"/>
  <c r="S62" i="22"/>
  <c r="P62" i="22"/>
  <c r="R62" i="22" s="1"/>
  <c r="T61" i="22"/>
  <c r="S61" i="22"/>
  <c r="P61" i="22"/>
  <c r="R61" i="22"/>
  <c r="T60" i="22"/>
  <c r="S60" i="22"/>
  <c r="P60" i="22"/>
  <c r="R60" i="22" s="1"/>
  <c r="T59" i="22"/>
  <c r="S59" i="22"/>
  <c r="P59" i="22"/>
  <c r="R59" i="22"/>
  <c r="T58" i="22"/>
  <c r="S58" i="22"/>
  <c r="P58" i="22"/>
  <c r="R58" i="22" s="1"/>
  <c r="T57" i="22"/>
  <c r="S57" i="22"/>
  <c r="P57" i="22"/>
  <c r="R57" i="22"/>
  <c r="T56" i="22"/>
  <c r="S56" i="22"/>
  <c r="P56" i="22"/>
  <c r="R56" i="22" s="1"/>
  <c r="T55" i="22"/>
  <c r="S55" i="22"/>
  <c r="P55" i="22"/>
  <c r="R55" i="22"/>
  <c r="T54" i="22"/>
  <c r="S54" i="22"/>
  <c r="P54" i="22"/>
  <c r="R54" i="22" s="1"/>
  <c r="T53" i="22"/>
  <c r="S53" i="22"/>
  <c r="P53" i="22"/>
  <c r="R53" i="22"/>
  <c r="T52" i="22"/>
  <c r="S52" i="22"/>
  <c r="P52" i="22"/>
  <c r="R52" i="22" s="1"/>
  <c r="T51" i="22"/>
  <c r="S51" i="22"/>
  <c r="P51" i="22"/>
  <c r="R51" i="22"/>
  <c r="T50" i="22"/>
  <c r="S50" i="22"/>
  <c r="P50" i="22"/>
  <c r="R50" i="22" s="1"/>
  <c r="T49" i="22"/>
  <c r="S49" i="22"/>
  <c r="P49" i="22"/>
  <c r="R49" i="22"/>
  <c r="T48" i="22"/>
  <c r="S48" i="22"/>
  <c r="P48" i="22"/>
  <c r="R48" i="22" s="1"/>
  <c r="T47" i="22"/>
  <c r="S47" i="22"/>
  <c r="P47" i="22"/>
  <c r="R47" i="22"/>
  <c r="T46" i="22"/>
  <c r="S46" i="22"/>
  <c r="P46" i="22"/>
  <c r="R46" i="22" s="1"/>
  <c r="T45" i="22"/>
  <c r="S45" i="22"/>
  <c r="P45" i="22"/>
  <c r="R45" i="22"/>
  <c r="T44" i="22"/>
  <c r="S44" i="22"/>
  <c r="P44" i="22"/>
  <c r="R44" i="22" s="1"/>
  <c r="T43" i="22"/>
  <c r="S43" i="22"/>
  <c r="P43" i="22"/>
  <c r="R43" i="22" s="1"/>
  <c r="T42" i="22"/>
  <c r="S42" i="22"/>
  <c r="P42" i="22"/>
  <c r="R42" i="22" s="1"/>
  <c r="T41" i="22"/>
  <c r="S41" i="22"/>
  <c r="P41" i="22"/>
  <c r="R41" i="22" s="1"/>
  <c r="T40" i="22"/>
  <c r="S40" i="22"/>
  <c r="P40" i="22"/>
  <c r="R40" i="22" s="1"/>
  <c r="T39" i="22"/>
  <c r="S39" i="22"/>
  <c r="P39" i="22"/>
  <c r="R39" i="22" s="1"/>
  <c r="T38" i="22"/>
  <c r="S38" i="22"/>
  <c r="P38" i="22"/>
  <c r="R38" i="22" s="1"/>
  <c r="T37" i="22"/>
  <c r="S37" i="22"/>
  <c r="P37" i="22"/>
  <c r="R37" i="22" s="1"/>
  <c r="T36" i="22"/>
  <c r="S36" i="22"/>
  <c r="P36" i="22"/>
  <c r="R36" i="22" s="1"/>
  <c r="T35" i="22"/>
  <c r="S35" i="22"/>
  <c r="P35" i="22"/>
  <c r="R35" i="22" s="1"/>
  <c r="T34" i="22"/>
  <c r="S34" i="22"/>
  <c r="P34" i="22"/>
  <c r="R34" i="22" s="1"/>
  <c r="T33" i="22"/>
  <c r="S33" i="22"/>
  <c r="P33" i="22"/>
  <c r="R33" i="22" s="1"/>
  <c r="T32" i="22"/>
  <c r="S32" i="22"/>
  <c r="P32" i="22"/>
  <c r="R32" i="22" s="1"/>
  <c r="T31" i="22"/>
  <c r="S31" i="22"/>
  <c r="P31" i="22"/>
  <c r="R31" i="22" s="1"/>
  <c r="T30" i="22"/>
  <c r="S30" i="22"/>
  <c r="P30" i="22"/>
  <c r="R30" i="22" s="1"/>
  <c r="T29" i="22"/>
  <c r="S29" i="22"/>
  <c r="P29" i="22"/>
  <c r="R29" i="22" s="1"/>
  <c r="T28" i="22"/>
  <c r="S28" i="22"/>
  <c r="P28" i="22"/>
  <c r="R28" i="22" s="1"/>
  <c r="T27" i="22"/>
  <c r="S27" i="22"/>
  <c r="P27" i="22"/>
  <c r="R27" i="22" s="1"/>
  <c r="T26" i="22"/>
  <c r="S26" i="22"/>
  <c r="P26" i="22"/>
  <c r="R26" i="22" s="1"/>
  <c r="T25" i="22"/>
  <c r="S25" i="22"/>
  <c r="P25" i="22"/>
  <c r="R25" i="22" s="1"/>
  <c r="T24" i="22"/>
  <c r="S24" i="22"/>
  <c r="P24" i="22"/>
  <c r="R24" i="22" s="1"/>
  <c r="T23" i="22"/>
  <c r="S23" i="22"/>
  <c r="P23" i="22"/>
  <c r="R23" i="22" s="1"/>
  <c r="T22" i="22"/>
  <c r="S22" i="22"/>
  <c r="P22" i="22"/>
  <c r="R22" i="22" s="1"/>
  <c r="T21" i="22"/>
  <c r="S21" i="22"/>
  <c r="P21" i="22"/>
  <c r="R21" i="22" s="1"/>
  <c r="T20" i="22"/>
  <c r="S20" i="22"/>
  <c r="P20" i="22"/>
  <c r="R20" i="22" s="1"/>
  <c r="T19" i="22"/>
  <c r="S19" i="22"/>
  <c r="P19" i="22"/>
  <c r="R19" i="22" s="1"/>
  <c r="T18" i="22"/>
  <c r="S18" i="22"/>
  <c r="P18" i="22"/>
  <c r="R18" i="22" s="1"/>
  <c r="T17" i="22"/>
  <c r="S17" i="22"/>
  <c r="P17" i="22"/>
  <c r="R17" i="22" s="1"/>
  <c r="T16" i="22"/>
  <c r="S16" i="22"/>
  <c r="P16" i="22"/>
  <c r="R16" i="22" s="1"/>
  <c r="T15" i="22"/>
  <c r="S15" i="22"/>
  <c r="P15" i="22"/>
  <c r="R15" i="22" s="1"/>
  <c r="T14" i="22"/>
  <c r="S14" i="22"/>
  <c r="P14" i="22"/>
  <c r="R14" i="22" s="1"/>
  <c r="T13" i="22"/>
  <c r="S13" i="22"/>
  <c r="P13" i="22"/>
  <c r="R13" i="22" s="1"/>
  <c r="T12" i="22"/>
  <c r="S12" i="22"/>
  <c r="P12" i="22"/>
  <c r="R12" i="22" s="1"/>
  <c r="T11" i="22"/>
  <c r="S11" i="22"/>
  <c r="P11" i="22"/>
  <c r="R11" i="22" s="1"/>
  <c r="T10" i="22"/>
  <c r="S10" i="22"/>
  <c r="P10" i="22"/>
  <c r="R10" i="22" s="1"/>
  <c r="T9" i="22"/>
  <c r="S9" i="22"/>
  <c r="P9" i="22"/>
  <c r="R9" i="22" s="1"/>
  <c r="T8" i="22"/>
  <c r="S8" i="22"/>
  <c r="P8" i="22"/>
  <c r="R8" i="22" s="1"/>
  <c r="T7" i="22"/>
  <c r="S7" i="22"/>
  <c r="P7" i="22"/>
  <c r="R7" i="22" s="1"/>
  <c r="T6" i="22"/>
  <c r="S6" i="22"/>
  <c r="P6" i="22"/>
  <c r="R6" i="22" s="1"/>
  <c r="T5" i="22"/>
  <c r="S5" i="22"/>
  <c r="P5" i="22"/>
  <c r="R5" i="22" s="1"/>
  <c r="T4" i="22"/>
  <c r="S4" i="22"/>
  <c r="P4" i="22"/>
  <c r="R4" i="22" s="1"/>
  <c r="T3" i="22"/>
  <c r="S3" i="22"/>
  <c r="P3" i="22"/>
  <c r="R3" i="22" s="1"/>
  <c r="AE30" i="26"/>
  <c r="AD30" i="26"/>
  <c r="AE29" i="26"/>
  <c r="AD29" i="26"/>
  <c r="AE28" i="26"/>
  <c r="AD28" i="26"/>
  <c r="AE27" i="26"/>
  <c r="AD27" i="26"/>
  <c r="AE26" i="26"/>
  <c r="AD26" i="26"/>
  <c r="AE25" i="26"/>
  <c r="AD25" i="26"/>
  <c r="AE24" i="26"/>
  <c r="AD24" i="26"/>
  <c r="AE23" i="26"/>
  <c r="AD23" i="26"/>
  <c r="AE22" i="26"/>
  <c r="AD22" i="26"/>
  <c r="AE21" i="26"/>
  <c r="AD21" i="26"/>
  <c r="AE20" i="26"/>
  <c r="AD20" i="26"/>
  <c r="AE19" i="26"/>
  <c r="AD19" i="26"/>
  <c r="AE18" i="26"/>
  <c r="AD18" i="26"/>
  <c r="AE17" i="26"/>
  <c r="AD17" i="26"/>
  <c r="AE16" i="26"/>
  <c r="AD16" i="26"/>
  <c r="AE15" i="26"/>
  <c r="AD15" i="26"/>
  <c r="AE14" i="26"/>
  <c r="AD14" i="26"/>
  <c r="AE4" i="26"/>
  <c r="AD4" i="26"/>
  <c r="Y3" i="26"/>
  <c r="AA3" i="26" s="1"/>
  <c r="Z3" i="26"/>
  <c r="AE3" i="26"/>
  <c r="AD3" i="26"/>
  <c r="P271" i="25"/>
  <c r="P251" i="25"/>
  <c r="P234" i="25"/>
  <c r="P235" i="25"/>
  <c r="P233" i="25"/>
  <c r="R3" i="25"/>
  <c r="S3" i="25"/>
  <c r="AC25" i="12"/>
  <c r="AB25" i="12"/>
  <c r="Y30" i="26"/>
  <c r="AA30" i="26"/>
  <c r="Z30" i="26"/>
  <c r="Y29" i="26"/>
  <c r="AA29" i="26" s="1"/>
  <c r="Z29" i="26"/>
  <c r="Y28" i="26"/>
  <c r="AA28" i="26"/>
  <c r="Z28" i="26"/>
  <c r="Y27" i="26"/>
  <c r="AA27" i="26" s="1"/>
  <c r="Z27" i="26"/>
  <c r="Y26" i="26"/>
  <c r="AA26" i="26"/>
  <c r="Z26" i="26"/>
  <c r="Y25" i="26"/>
  <c r="AA25" i="26" s="1"/>
  <c r="Z25" i="26"/>
  <c r="Y24" i="26"/>
  <c r="AA24" i="26"/>
  <c r="Z24" i="26"/>
  <c r="Y23" i="26"/>
  <c r="AA23" i="26"/>
  <c r="Z23" i="26"/>
  <c r="Y22" i="26"/>
  <c r="AA22" i="26"/>
  <c r="Z22" i="26"/>
  <c r="Y21" i="26"/>
  <c r="AA21" i="26" s="1"/>
  <c r="Z21" i="26"/>
  <c r="Y20" i="26"/>
  <c r="AA20" i="26"/>
  <c r="Z20" i="26"/>
  <c r="Y19" i="26"/>
  <c r="AA19" i="26" s="1"/>
  <c r="Z19" i="26"/>
  <c r="Y18" i="26"/>
  <c r="AA18" i="26"/>
  <c r="Z18" i="26"/>
  <c r="Y17" i="26"/>
  <c r="AA17" i="26" s="1"/>
  <c r="Z17" i="26"/>
  <c r="Y16" i="26"/>
  <c r="AA16" i="26"/>
  <c r="Z16" i="26"/>
  <c r="Y15" i="26"/>
  <c r="AA15" i="26"/>
  <c r="Z15" i="26"/>
  <c r="Y14" i="26"/>
  <c r="AA14" i="26"/>
  <c r="Z14" i="26"/>
  <c r="W63" i="10"/>
  <c r="X63" i="10" s="1"/>
  <c r="W62" i="10"/>
  <c r="X62" i="10"/>
  <c r="W61" i="10"/>
  <c r="X61" i="10" s="1"/>
  <c r="W60" i="10"/>
  <c r="X60" i="10" s="1"/>
  <c r="W59" i="10"/>
  <c r="X59" i="10" s="1"/>
  <c r="W58" i="10"/>
  <c r="X58" i="10" s="1"/>
  <c r="W57" i="10"/>
  <c r="X57" i="10" s="1"/>
  <c r="W56" i="10"/>
  <c r="X56" i="10" s="1"/>
  <c r="W55" i="10"/>
  <c r="X55" i="10" s="1"/>
  <c r="W54" i="10"/>
  <c r="X54" i="10"/>
  <c r="W53" i="10"/>
  <c r="X53" i="10" s="1"/>
  <c r="W52" i="10"/>
  <c r="X52" i="10" s="1"/>
  <c r="W51" i="10"/>
  <c r="X51" i="10" s="1"/>
  <c r="W50" i="10"/>
  <c r="X50" i="10"/>
  <c r="W49" i="10"/>
  <c r="X49" i="10" s="1"/>
  <c r="W48" i="10"/>
  <c r="X48" i="10" s="1"/>
  <c r="W47" i="10"/>
  <c r="X47" i="10" s="1"/>
  <c r="W46" i="10"/>
  <c r="X46" i="10"/>
  <c r="W45" i="10"/>
  <c r="X45" i="10" s="1"/>
  <c r="W44" i="10"/>
  <c r="X44" i="10" s="1"/>
  <c r="W43" i="10"/>
  <c r="X43" i="10" s="1"/>
  <c r="W42" i="10"/>
  <c r="X42" i="10"/>
  <c r="W41" i="10"/>
  <c r="X41" i="10" s="1"/>
  <c r="W40" i="10"/>
  <c r="X40" i="10" s="1"/>
  <c r="W39" i="10"/>
  <c r="X39" i="10" s="1"/>
  <c r="W38" i="10"/>
  <c r="X38" i="10"/>
  <c r="W37" i="10"/>
  <c r="X37" i="10" s="1"/>
  <c r="W36" i="10"/>
  <c r="X36" i="10" s="1"/>
  <c r="W35" i="10"/>
  <c r="X35" i="10" s="1"/>
  <c r="W34" i="10"/>
  <c r="X34" i="10"/>
  <c r="W33" i="10"/>
  <c r="X33" i="10" s="1"/>
  <c r="W32" i="10"/>
  <c r="X32" i="10" s="1"/>
  <c r="W31" i="10"/>
  <c r="X31" i="10" s="1"/>
  <c r="W30" i="10"/>
  <c r="X30" i="10"/>
  <c r="W29" i="10"/>
  <c r="X29" i="10" s="1"/>
  <c r="W28" i="10"/>
  <c r="X28" i="10" s="1"/>
  <c r="W27" i="10"/>
  <c r="X27" i="10" s="1"/>
  <c r="W26" i="10"/>
  <c r="X26" i="10"/>
  <c r="W25" i="10"/>
  <c r="X25" i="10" s="1"/>
  <c r="W24" i="10"/>
  <c r="X24" i="10" s="1"/>
  <c r="W23" i="10"/>
  <c r="X23" i="10" s="1"/>
  <c r="W22" i="10"/>
  <c r="X22" i="10"/>
  <c r="W21" i="10"/>
  <c r="X21" i="10" s="1"/>
  <c r="W20" i="10"/>
  <c r="X20" i="10" s="1"/>
  <c r="W19" i="10"/>
  <c r="X19" i="10" s="1"/>
  <c r="W18" i="10"/>
  <c r="X18" i="10"/>
  <c r="W17" i="10"/>
  <c r="X17" i="10" s="1"/>
  <c r="W16" i="10"/>
  <c r="X16" i="10" s="1"/>
  <c r="W15" i="10"/>
  <c r="X15" i="10" s="1"/>
  <c r="W14" i="10"/>
  <c r="X14" i="10"/>
  <c r="W13" i="10"/>
  <c r="X13" i="10" s="1"/>
  <c r="W12" i="10"/>
  <c r="X12" i="10" s="1"/>
  <c r="W11" i="10"/>
  <c r="X11" i="10" s="1"/>
  <c r="W10" i="10"/>
  <c r="X10" i="10"/>
  <c r="W9" i="10"/>
  <c r="X9" i="10" s="1"/>
  <c r="W8" i="10"/>
  <c r="X8" i="10" s="1"/>
  <c r="W7" i="10"/>
  <c r="X7" i="10" s="1"/>
  <c r="W6" i="10"/>
  <c r="X6" i="10"/>
  <c r="W5" i="10"/>
  <c r="X5" i="10" s="1"/>
  <c r="W4" i="10"/>
  <c r="X4" i="10" s="1"/>
</calcChain>
</file>

<file path=xl/sharedStrings.xml><?xml version="1.0" encoding="utf-8"?>
<sst xmlns="http://schemas.openxmlformats.org/spreadsheetml/2006/main" count="24784" uniqueCount="1946">
  <si>
    <t xml:space="preserve">WP </t>
  </si>
  <si>
    <t>2022 - 2024</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</si>
  <si>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</si>
  <si>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</si>
  <si>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</si>
  <si>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</si>
  <si>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</si>
  <si>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</si>
  <si>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</si>
  <si>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</si>
  <si>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Y</t>
  </si>
  <si>
    <t>Table 1.1</t>
  </si>
  <si>
    <t>Data Availability</t>
  </si>
  <si>
    <t>Table 1.2</t>
  </si>
  <si>
    <t>International coordination</t>
  </si>
  <si>
    <t>Table 1.3</t>
  </si>
  <si>
    <t>Bi and Multilateral agreements</t>
  </si>
  <si>
    <t>Recommendations</t>
  </si>
  <si>
    <t>Text box 1a</t>
  </si>
  <si>
    <t>Test studies</t>
  </si>
  <si>
    <t>Text box 1b</t>
  </si>
  <si>
    <t>Other data collection activities</t>
  </si>
  <si>
    <t>Section 2. Biological data</t>
  </si>
  <si>
    <t>Table 2.1</t>
  </si>
  <si>
    <t>List of required stocks</t>
  </si>
  <si>
    <t>Table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</si>
  <si>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</si>
  <si>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</si>
  <si>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</si>
  <si>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</si>
  <si>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</si>
  <si>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</si>
  <si>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</si>
  <si>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</si>
  <si>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</si>
  <si>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</si>
  <si>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</si>
  <si>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</si>
  <si>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</si>
  <si>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</si>
  <si>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</si>
  <si>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</si>
  <si>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</si>
  <si>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</si>
  <si>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</si>
  <si>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</si>
  <si>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</si>
  <si>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</si>
  <si>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</si>
  <si>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</si>
  <si>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</si>
  <si>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</si>
  <si>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</si>
  <si>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</si>
  <si>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</si>
  <si>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</si>
  <si>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</si>
  <si>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</si>
  <si>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</si>
  <si>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</si>
  <si>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</si>
  <si>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</si>
  <si>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</si>
  <si>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</si>
  <si>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List name</t>
  </si>
  <si>
    <t>List description</t>
  </si>
  <si>
    <t>Code</t>
  </si>
  <si>
    <t>Description</t>
  </si>
  <si>
    <t>Table1.1</t>
  </si>
  <si>
    <t>Table1.2</t>
  </si>
  <si>
    <t>Table1.3</t>
  </si>
  <si>
    <t>Table1.4</t>
  </si>
  <si>
    <t>Table2.1</t>
  </si>
  <si>
    <t>Table2.2</t>
  </si>
  <si>
    <t>Table2.3</t>
  </si>
  <si>
    <t>Table2.4</t>
  </si>
  <si>
    <t>Table2.5</t>
  </si>
  <si>
    <t>Table2.6</t>
  </si>
  <si>
    <t>Table4.1</t>
  </si>
  <si>
    <t>Annex 1.1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</si>
  <si>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</si>
  <si>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</si>
  <si>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</si>
  <si>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</si>
  <si>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</si>
  <si>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</si>
  <si>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</si>
  <si>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</si>
  <si>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</si>
  <si>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</si>
  <si>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</si>
  <si>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</si>
  <si>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</si>
  <si>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</si>
  <si>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</si>
  <si>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</si>
  <si>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</si>
  <si>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</si>
  <si>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</si>
  <si>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</si>
  <si>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</si>
  <si>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</si>
  <si>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</si>
  <si>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</si>
  <si>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</si>
  <si>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</si>
  <si>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</si>
  <si>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</si>
  <si>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</si>
  <si>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</si>
  <si>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</si>
  <si>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</si>
  <si>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</si>
  <si>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</si>
  <si>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</si>
  <si>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</si>
  <si>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</si>
  <si>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</si>
  <si>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</si>
  <si>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</si>
  <si>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</si>
  <si>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</si>
  <si>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</si>
  <si>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</si>
  <si>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</si>
  <si>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</si>
  <si>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</si>
  <si>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</si>
  <si>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</si>
  <si>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</si>
  <si>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</si>
  <si>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</si>
  <si>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</si>
  <si>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</si>
  <si>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</si>
  <si>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</si>
  <si>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</si>
  <si>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</si>
  <si>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</si>
  <si>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</si>
  <si>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</si>
  <si>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</si>
  <si>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</si>
  <si>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</si>
  <si>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</si>
  <si>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</si>
  <si>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</si>
  <si>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</si>
  <si>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</si>
  <si>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</si>
  <si>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</si>
  <si>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</si>
  <si>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</si>
  <si>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</si>
  <si>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</si>
  <si>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</si>
  <si>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</si>
  <si>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</si>
  <si>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</si>
  <si>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</si>
  <si>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</si>
  <si>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</si>
  <si>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</si>
  <si>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</si>
  <si>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</si>
  <si>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</si>
  <si>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</si>
  <si>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</si>
  <si>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</si>
  <si>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</si>
  <si>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</si>
  <si>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</si>
  <si>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</si>
  <si>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</si>
  <si>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</si>
  <si>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</si>
  <si>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</si>
  <si>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</si>
  <si>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</si>
  <si>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</si>
  <si>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</si>
  <si>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</si>
  <si>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</si>
  <si>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</si>
  <si>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</si>
  <si>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</si>
  <si>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</si>
  <si>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</si>
  <si>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</si>
  <si>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</si>
  <si>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</si>
  <si>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</si>
  <si>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</si>
  <si>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</si>
  <si>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</si>
  <si>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</si>
  <si>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</si>
  <si>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</si>
  <si>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</si>
  <si>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</si>
  <si>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</si>
  <si>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</si>
  <si>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</si>
  <si>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</si>
  <si>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</si>
  <si>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</si>
  <si>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</si>
  <si>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</si>
  <si>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</si>
  <si>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</si>
  <si>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</si>
  <si>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</si>
  <si>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</si>
  <si>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</si>
  <si>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</si>
  <si>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</si>
  <si>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</si>
  <si>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</si>
  <si>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</si>
  <si>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</si>
  <si>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</si>
  <si>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</si>
  <si>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</si>
  <si>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</si>
  <si>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</si>
  <si>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</si>
  <si>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</si>
  <si>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</si>
  <si>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</si>
  <si>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</si>
  <si>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</si>
  <si>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</si>
  <si>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</si>
  <si>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</si>
  <si>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</si>
  <si>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</si>
  <si>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</si>
  <si>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</si>
  <si>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</si>
  <si>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</si>
  <si>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</si>
  <si>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</si>
  <si>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</si>
  <si>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</si>
  <si>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</si>
  <si>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</si>
  <si>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</si>
  <si>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</si>
  <si>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</si>
  <si>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</si>
  <si>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</si>
  <si>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</si>
  <si>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</si>
  <si>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</si>
  <si>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</si>
  <si>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</si>
  <si>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</si>
  <si>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</si>
  <si>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</si>
  <si>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</si>
  <si>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</si>
  <si>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</si>
  <si>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</si>
  <si>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</si>
  <si>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</si>
  <si>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</si>
  <si>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</si>
  <si>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</si>
  <si>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</si>
  <si>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</si>
  <si>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</si>
  <si>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</si>
  <si>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</si>
  <si>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</si>
  <si>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</si>
  <si>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</si>
  <si>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</si>
  <si>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</si>
  <si>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</si>
  <si>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</si>
  <si>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</si>
  <si>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</si>
  <si>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</si>
  <si>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</si>
  <si>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</si>
  <si>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</si>
  <si>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</si>
  <si>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</si>
  <si>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</si>
  <si>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</si>
  <si>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</si>
  <si>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</si>
  <si>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</si>
  <si>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</si>
  <si>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</si>
  <si>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</si>
  <si>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</si>
  <si>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</si>
  <si>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</si>
  <si>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</si>
  <si>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</si>
  <si>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</si>
  <si>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</si>
  <si>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</si>
  <si>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</si>
  <si>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Length</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</si>
  <si>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</si>
  <si>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</si>
  <si>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</si>
  <si>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</si>
  <si>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</si>
  <si>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</si>
  <si>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</si>
  <si>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</si>
  <si>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</si>
  <si>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</si>
  <si>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</si>
  <si>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</si>
  <si>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</si>
  <si>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</si>
  <si>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</si>
  <si>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</si>
  <si>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</si>
  <si>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</si>
  <si>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</si>
  <si>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</si>
  <si>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</si>
  <si>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</si>
  <si>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</si>
  <si>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</si>
  <si>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</si>
  <si>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</si>
  <si>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</si>
  <si>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</si>
  <si>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</si>
  <si>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</si>
  <si>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</si>
  <si>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</si>
  <si>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</si>
  <si>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</si>
  <si>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</si>
  <si>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</si>
  <si>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</si>
  <si>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</si>
  <si>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</si>
  <si>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</si>
  <si>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</si>
  <si>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</si>
  <si>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</si>
  <si>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</si>
  <si>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</si>
  <si>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</si>
  <si>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</si>
  <si>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</si>
  <si>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</si>
  <si>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</si>
  <si>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</si>
  <si>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</si>
  <si>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</si>
  <si>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</si>
  <si>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</si>
  <si>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</si>
  <si>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</si>
  <si>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</si>
  <si>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</si>
  <si>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</si>
  <si>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</si>
  <si>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</si>
  <si>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</si>
  <si>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</si>
  <si>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</si>
  <si>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</si>
  <si>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</si>
  <si>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</si>
  <si>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</si>
  <si>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</si>
  <si>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</si>
  <si>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</si>
  <si>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</si>
  <si>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</si>
  <si>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</si>
  <si>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</si>
  <si>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</si>
  <si>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</si>
  <si>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</si>
  <si>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</si>
  <si>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</si>
  <si>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</si>
  <si>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</si>
  <si>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</si>
  <si>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</si>
  <si>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</si>
  <si>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</si>
  <si>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</si>
  <si>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</si>
  <si>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</si>
  <si>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</si>
  <si>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</si>
  <si>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</si>
  <si>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</si>
  <si>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</si>
  <si>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</si>
  <si>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</si>
  <si>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</si>
  <si>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</si>
  <si>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</si>
  <si>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</si>
  <si>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</si>
  <si>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</si>
  <si>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</si>
  <si>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</si>
  <si>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</si>
  <si>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</si>
  <si>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</si>
  <si>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</si>
  <si>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</si>
  <si>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Indirect survey</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</si>
  <si>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</si>
  <si>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</si>
  <si>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</si>
  <si>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</si>
  <si>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</si>
  <si>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</si>
  <si>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</si>
  <si>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t>
  </si>
  <si>
    <t>TAC &lt; 10%</t>
  </si>
  <si>
    <t>Threshold as referred in  EU-MAP Commission Implementing Decision, Chapter II</t>
  </si>
  <si>
    <t>Landings &lt; 10%</t>
  </si>
  <si>
    <t>Landings &lt; 200t.</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</si>
  <si>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</si>
  <si>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</si>
  <si>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</si>
  <si>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</si>
  <si>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</si>
  <si>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</si>
  <si>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</si>
  <si>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</si>
  <si>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</si>
  <si>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</si>
  <si>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</si>
  <si>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</si>
  <si>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</si>
  <si>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</si>
  <si>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</si>
  <si>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</si>
  <si>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</si>
  <si>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</si>
  <si>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</si>
  <si>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</si>
  <si>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</si>
  <si>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</si>
  <si>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</si>
  <si>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</si>
  <si>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</si>
  <si>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</si>
  <si>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</si>
  <si>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</si>
  <si>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</si>
  <si>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</si>
  <si>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</si>
  <si>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</si>
  <si>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</si>
  <si>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</si>
  <si>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</si>
  <si>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</si>
  <si>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</si>
  <si>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</si>
  <si>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</si>
  <si>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</si>
  <si>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</si>
  <si>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</si>
  <si>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</si>
  <si>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</si>
  <si>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</si>
  <si>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</si>
  <si>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</si>
  <si>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</si>
  <si>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</si>
  <si>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</si>
  <si>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</si>
  <si>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</si>
  <si>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</si>
  <si>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</si>
  <si>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</si>
  <si>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</si>
  <si>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</si>
  <si>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</si>
  <si>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</si>
  <si>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</si>
  <si>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</si>
  <si>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</si>
  <si>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</si>
  <si>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</si>
  <si>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</si>
  <si>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</si>
  <si>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</si>
  <si>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</si>
  <si>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</si>
  <si>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</si>
  <si>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</si>
  <si>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</si>
  <si>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</si>
  <si>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</si>
  <si>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</si>
  <si>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</si>
  <si>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</si>
  <si>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</si>
  <si>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</si>
  <si>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</si>
  <si>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</si>
  <si>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</si>
  <si>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</si>
  <si>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</si>
  <si>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</si>
  <si>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</si>
  <si>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</si>
  <si>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</si>
  <si>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</si>
  <si>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</si>
  <si>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</si>
  <si>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</si>
  <si>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</si>
  <si>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</si>
  <si>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</si>
  <si>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</si>
  <si>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</si>
  <si>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</si>
  <si>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</si>
  <si>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</si>
  <si>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</si>
  <si>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</si>
  <si>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</si>
  <si>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</si>
  <si>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</si>
  <si>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</si>
  <si>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</si>
  <si>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</si>
  <si>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Total value of assets</t>
  </si>
  <si>
    <t>Total vessel power</t>
  </si>
  <si>
    <t>Total vessel tonnage</t>
  </si>
  <si>
    <t>Unpaid labour</t>
  </si>
  <si>
    <t>Value of physical capital</t>
  </si>
  <si>
    <t>Value of quota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</si>
  <si>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</si>
  <si>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</si>
  <si>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</si>
  <si>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</si>
  <si>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</si>
  <si>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</si>
  <si>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</si>
  <si>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</si>
  <si>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</si>
  <si>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</si>
  <si>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</si>
  <si>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</si>
  <si>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</si>
  <si>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</si>
  <si>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</si>
  <si>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</si>
  <si>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</si>
  <si>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</si>
  <si>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</si>
  <si>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</si>
  <si>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</si>
  <si>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</si>
  <si>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Weight of sales per species</t>
  </si>
  <si>
    <t>Economic and social variables
Table 7,1</t>
  </si>
  <si>
    <t>Economic and Social Variables</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</si>
  <si>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</si>
  <si>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</si>
  <si>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</si>
  <si>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</si>
  <si>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</si>
  <si>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</si>
  <si>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</si>
  <si>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</si>
  <si>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</si>
  <si>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</si>
  <si>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</si>
  <si>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</si>
  <si>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</si>
  <si>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</si>
  <si>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 xml:space="preserve">Fishing tech </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</si>
  <si>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</si>
  <si>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</si>
  <si>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</si>
  <si>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</si>
  <si>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</si>
  <si>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</si>
  <si>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</si>
  <si>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</si>
  <si>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</si>
  <si>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</si>
  <si>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</si>
  <si>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</si>
  <si>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</si>
  <si>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</si>
  <si>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</si>
  <si>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</si>
  <si>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</si>
  <si>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</si>
  <si>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</si>
  <si>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</si>
  <si>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</si>
  <si>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</si>
  <si>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</si>
  <si>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</si>
  <si>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</si>
  <si>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</si>
  <si>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0-&lt;8 m</t>
  </si>
  <si>
    <t>7.99 metres or smaller</t>
  </si>
  <si>
    <t>8-12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</si>
  <si>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</si>
  <si>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</si>
  <si>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</si>
  <si>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</si>
  <si>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</si>
  <si>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</si>
  <si>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</si>
  <si>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</si>
  <si>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</si>
  <si>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</si>
  <si>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</si>
  <si>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</si>
  <si>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</si>
  <si>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</si>
  <si>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</si>
  <si>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</si>
  <si>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0-&lt;8 m*</t>
  </si>
  <si>
    <t>8-12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</si>
  <si>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</si>
  <si>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</si>
  <si>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</si>
  <si>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</si>
  <si>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</si>
  <si>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</si>
  <si>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</si>
  <si>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</si>
  <si>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</si>
  <si>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</si>
  <si>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</si>
  <si>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</si>
  <si>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</si>
  <si>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</si>
  <si>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</si>
  <si>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</si>
  <si>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</si>
  <si>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</si>
  <si>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</si>
  <si>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</si>
  <si>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</si>
  <si>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</si>
  <si>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</si>
  <si>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 xml:space="preserve">Not Applicable </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</si>
  <si>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</si>
  <si>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</si>
  <si>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</si>
  <si>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</si>
  <si>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</si>
  <si>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</si>
  <si>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</si>
  <si>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</si>
  <si>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</si>
  <si>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</si>
  <si>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</si>
  <si>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</si>
  <si>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</si>
  <si>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</si>
  <si>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</si>
  <si>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</si>
  <si>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</si>
  <si>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</si>
  <si>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</si>
  <si>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</si>
  <si>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</si>
  <si>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</si>
  <si>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</si>
  <si>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</si>
  <si>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</si>
  <si>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</si>
  <si>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</si>
  <si>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</si>
  <si>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</si>
  <si>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</si>
  <si>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</si>
  <si>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</si>
  <si>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</si>
  <si>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</si>
  <si>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</si>
  <si>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</si>
  <si>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</si>
  <si>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</si>
  <si>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</si>
  <si>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</si>
  <si>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</si>
  <si>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</si>
  <si>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</si>
  <si>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</si>
  <si>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</si>
  <si>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</si>
  <si>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</si>
  <si>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</si>
  <si>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</si>
  <si>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</si>
  <si>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</si>
  <si>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</si>
  <si>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</si>
  <si>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</si>
  <si>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</si>
  <si>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</si>
  <si>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</si>
  <si>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</si>
  <si>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</si>
  <si>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</si>
  <si>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</si>
  <si>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</si>
  <si>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</si>
  <si>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</si>
  <si>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</si>
  <si>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</si>
  <si>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</si>
  <si>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</si>
  <si>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</si>
  <si>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</si>
  <si>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</si>
  <si>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</si>
  <si>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</si>
  <si>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</si>
  <si>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</si>
  <si>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</si>
  <si>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</si>
  <si>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</si>
  <si>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</si>
  <si>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</si>
  <si>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</si>
  <si>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</si>
  <si>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</si>
  <si>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</si>
  <si>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</si>
  <si>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</si>
  <si>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</si>
  <si>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</si>
  <si>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</si>
  <si>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</si>
  <si>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</si>
  <si>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</si>
  <si>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</si>
  <si>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</si>
  <si>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</si>
  <si>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</si>
  <si>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</si>
  <si>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</si>
  <si>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</si>
  <si>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</si>
  <si>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</si>
  <si>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</si>
  <si>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</si>
  <si>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</si>
  <si>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</si>
  <si>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</si>
  <si>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</si>
  <si>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</si>
  <si>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</si>
  <si>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</si>
  <si>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</si>
  <si>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</si>
  <si>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</si>
  <si>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</si>
  <si>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</si>
  <si>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</si>
  <si>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</si>
  <si>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</si>
  <si>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</si>
  <si>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</si>
  <si>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</si>
  <si>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</si>
  <si>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</si>
  <si>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</si>
  <si>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</si>
  <si>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</si>
  <si>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</si>
  <si>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</si>
  <si>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</si>
  <si>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</si>
  <si>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</si>
  <si>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</si>
  <si>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</si>
  <si>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</si>
  <si>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</si>
  <si>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</si>
  <si>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</si>
  <si>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</si>
  <si>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</si>
  <si>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</si>
  <si>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</si>
  <si>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</si>
  <si>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</si>
  <si>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</si>
  <si>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</si>
  <si>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</si>
  <si>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</si>
  <si>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</si>
  <si>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</si>
  <si>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</si>
  <si>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</si>
  <si>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</si>
  <si>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</si>
  <si>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</si>
  <si>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</si>
  <si>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Implementation year</t>
  </si>
  <si>
    <t>Used for WP tables 3.1; 5.1; 5.2; 6.1; 7.1</t>
  </si>
  <si>
    <t>2022-2024</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</si>
  <si>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</si>
  <si>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</si>
  <si>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</si>
  <si>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</si>
  <si>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</si>
  <si>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</si>
  <si>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</si>
  <si>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</si>
  <si>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</si>
  <si>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</si>
  <si>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</si>
  <si>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</si>
  <si>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</si>
  <si>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</si>
  <si>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</si>
  <si>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</si>
  <si>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</si>
  <si>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</si>
  <si>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</si>
  <si>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</si>
  <si>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</si>
  <si>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</si>
  <si>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</si>
  <si>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</si>
  <si>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</si>
  <si>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</si>
  <si>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</si>
  <si>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</si>
  <si>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</si>
  <si>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Reference year</t>
  </si>
  <si>
    <t>Availability of the data</t>
  </si>
  <si>
    <t>WP comments</t>
  </si>
  <si>
    <t>Table 2.1 Stocks</t>
  </si>
  <si>
    <t>all</t>
  </si>
  <si>
    <t>N</t>
  </si>
  <si>
    <t>N+1, End of March</t>
  </si>
  <si>
    <t>Data for herring are available end of Feb., all data may be available earlier if needed for e.g. benchmark workshops</t>
  </si>
  <si>
    <t>Table 2.2 Biol variables</t>
  </si>
  <si>
    <t>Tables 2.2 &amp; 2.3</t>
  </si>
  <si>
    <t>data on length, weight, sex, maturity, age</t>
  </si>
  <si>
    <t>N+1</t>
  </si>
  <si>
    <t>applies to European eel</t>
  </si>
  <si>
    <t>Table 2.4 Recreational</t>
  </si>
  <si>
    <t>Table 2.5 Sampling plan biol</t>
  </si>
  <si>
    <t>**</t>
  </si>
  <si>
    <t>** data will be delivered according to deadline given by working groups (e.g. ICES WGBYC)</t>
  </si>
  <si>
    <t>Table 2.6 Surveys-at-sea</t>
  </si>
  <si>
    <t>*</t>
  </si>
  <si>
    <t xml:space="preserve"> * data will be delivered according to deadline given in the survey manuals of the respective survey planning group or corresponding (assessment) working group</t>
  </si>
  <si>
    <t>Table 3.1 Fishing activity</t>
  </si>
  <si>
    <t>2021</t>
  </si>
  <si>
    <t>2023, March 1</t>
  </si>
  <si>
    <t>Table 4.1 Stomach</t>
  </si>
  <si>
    <t>Table 5.2 Fleet SocEcon</t>
  </si>
  <si>
    <t>N-1</t>
  </si>
  <si>
    <t>N+1, March 1</t>
  </si>
  <si>
    <t>2023</t>
  </si>
  <si>
    <t>2025, March 1</t>
  </si>
  <si>
    <t>Table 6.1 Aquaculture SocEcon</t>
  </si>
  <si>
    <t>N+1, November 1</t>
  </si>
  <si>
    <t>2025, November 1</t>
  </si>
  <si>
    <t>Table 7.1 Processing SocEcon</t>
  </si>
  <si>
    <t>N+1, Nobember 1</t>
  </si>
  <si>
    <t>Scoial data for processing industry</t>
  </si>
  <si>
    <t>Table 1.2. Planned regional and international coordination</t>
  </si>
  <si>
    <t>Meeting Acronym</t>
  </si>
  <si>
    <t>Name of meeting</t>
  </si>
  <si>
    <t>National coordination meeting</t>
  </si>
  <si>
    <t>RCG Baltic TM</t>
  </si>
  <si>
    <t>Regional Coordination Group Baltic Technical Meeting</t>
  </si>
  <si>
    <t>RCG NANSEA TM</t>
  </si>
  <si>
    <t>Regional Coordination Group North Atlantic, North Sea and Eastern Arctic Technical Meeting</t>
  </si>
  <si>
    <t>RCG LDF TM</t>
  </si>
  <si>
    <t>Regional Coordination Group Long-Distance Fisheries Technical Meeting</t>
  </si>
  <si>
    <t>RCG Med&amp;BS Annual Meeting</t>
  </si>
  <si>
    <t>Regional Coordination Group Mediterranean and Black Sea Annual Meeting</t>
  </si>
  <si>
    <t>MS does not participate in this RCG</t>
  </si>
  <si>
    <t>RCG LP Annual Meeting</t>
  </si>
  <si>
    <t>Regional Coordination Group Large Pelagics Annual Meeting</t>
  </si>
  <si>
    <t>RCG ECON Annual Meeting</t>
  </si>
  <si>
    <t>Regional Coordination Group on Economic Issues Annual Meeting</t>
  </si>
  <si>
    <t>RCGs DM</t>
  </si>
  <si>
    <t>Regional Coordination Groups Decision Meeting</t>
  </si>
  <si>
    <t>LM</t>
  </si>
  <si>
    <t>Liaison Meeting</t>
  </si>
  <si>
    <t>Participation only with COM invitation</t>
  </si>
  <si>
    <t>NC meeting</t>
  </si>
  <si>
    <t>Expert Group on Fisheries Data Collection - Meeting of National Correspondents</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</si>
  <si>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</si>
  <si>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</si>
  <si>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</si>
  <si>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</si>
  <si>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</si>
  <si>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</si>
  <si>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</si>
  <si>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</si>
  <si>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</si>
  <si>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</si>
  <si>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DEU - LTU - LVA - NLD - POL</t>
  </si>
  <si>
    <t>Multilateral agreement on CECAF sampling</t>
  </si>
  <si>
    <t>DEU: Christoph Stransky (christoph.stransky@thuenen.de),
LTU: Vilda Griūnienė (vilda.griuniene@zum.lt),
LVA: Didzis Ustups (didzis.ustups@bior.lv),
NLD: Sieto Verver (sieto.verver@wur.nl),
POL: Ireneusz Wojcik (iwojcik@mir.gdynia.pl)</t>
  </si>
  <si>
    <t xml:space="preserve">DEU, LTU, LVA, NLD and POL to cooperate in the biological data collection on pelagic fisheries in CECAF waters
</t>
  </si>
  <si>
    <t>POL is responsible for placement observers onboard, in coordination with NLD in respect of the expected vessels' movements.</t>
  </si>
  <si>
    <t>Biological sampling carried on board fishing vessels in CECAF area following the sampling protocol as described in "Biological Data Collection of pelagic fisheries in CECAF waters in compliance with the DCF"</t>
  </si>
  <si>
    <t>POL is responsible for data collection, quality control and delivery to the CECAF pelagic working group of all data collected under this agreement. POL also reports all data to the partners upon request.</t>
  </si>
  <si>
    <t>current period 2021-2023</t>
  </si>
  <si>
    <t>DEU - LTU - NLD - POL</t>
  </si>
  <si>
    <t>Multilateral agreement on SPRFMO sampling</t>
  </si>
  <si>
    <t>DEU: Christoph Stransky (christoph.stransky@thuenen.de),
LTU: Vilda Griūnienė (vilda.griuniene@zum.lt),
NLD: Sieto Verver (sieto.verver@wur.nl),
POL: Ireneusz Wojcik (iwojcik@mir.gdynia.pl)</t>
  </si>
  <si>
    <t xml:space="preserve">DEU, LTU, NLD and POL to cooperate in the biological data collection on pelagic fisheries in SPRMFO waters.
</t>
  </si>
  <si>
    <t>Biological sampling will be carried out on board EU fishing vessels in the SPRFMO area by observers arranged by POL in coordination with NLD in respect of the expected vessels' movements. These observers will follow the sampling protocol as described in “Observer Manual for biological data collection in SPRFMO waters”.</t>
  </si>
  <si>
    <t xml:space="preserve">POL is responsible for data collection, quality control and delivery to the SPRFMO scientific working group of all data collected under this agreement. POL will distribute the data to partners upon request. </t>
  </si>
  <si>
    <t>DEU - POL</t>
  </si>
  <si>
    <t>Bilateral agreement on eel sampling</t>
  </si>
  <si>
    <t>POL: Tomasz Nermer (nermer@mir.gdynia.pl),
DEU: Marko Freese (marko.freese@thuenen.de), Jan-Dag Pohlmann (jan.pohlmann@thuenen.de)</t>
  </si>
  <si>
    <t>Biological sampling of eels from commercial fisheries in the Oder River Basin District will be covered within the POL national Work Plan</t>
  </si>
  <si>
    <t>Sampling by POL only, no coordination required</t>
  </si>
  <si>
    <t>The target sample sizes are 100 yellow and 100 silver eel from commercial fisheries. Sample size might be adjusted to a lower level depending on the availability of eel from the POL commercial fisheries.</t>
  </si>
  <si>
    <t>POL is responsible for submitting the data to the relevant expert groups</t>
  </si>
  <si>
    <t>valid since 2013, updated in 2018</t>
  </si>
  <si>
    <t>agreement file available at https://www.dcf-germany.de/sampling/</t>
  </si>
  <si>
    <t>Multilateral cost-sharing agreement for the ASH survey</t>
  </si>
  <si>
    <t>Cost-sharing agreement for participation to the International Ecosystem Survey in the Nordic Seas</t>
  </si>
  <si>
    <t>DNK is carrying out the survey</t>
  </si>
  <si>
    <t>DEU is contributing by sending staff participating in the survey as well as a cost-sharing model based on the share of TAC is applied according to an agreement.</t>
  </si>
  <si>
    <t>DNK is responsible for reporting of the results from the survey to the relevant ICES working group.</t>
  </si>
  <si>
    <t>Multilateral cost-sharing agreement for the blue whiting survey</t>
  </si>
  <si>
    <t>Cost-sharing agreement for participation to the Blue Whiting Survey</t>
  </si>
  <si>
    <t>IRL and NLD are carrying out the survey</t>
  </si>
  <si>
    <t>IRL and NLD are responsible for reporting of the results from the survey to the relevant ICES working group.</t>
  </si>
  <si>
    <t>DEU - DNK</t>
  </si>
  <si>
    <t xml:space="preserve">Bilateral agreement on recreational cod length sampling
</t>
  </si>
  <si>
    <t xml:space="preserve">DEU: Harry Strehlow (harry.strehlow@thuenen.de),
DNK: Marie Storr-Paulsen (msp@aqua.dtu.dk) 
</t>
  </si>
  <si>
    <t xml:space="preserve">Length sampling of recreational cod catches in SD 22 &amp; 24 onboard recreational charter fishing veseels.
</t>
  </si>
  <si>
    <t>DEU is carrying out the survey in SD 22 &amp; 24</t>
  </si>
  <si>
    <t xml:space="preserve">see Annex 1.1. 
Sampling scheme identifier: Multispecies on-site survey
Sampling scheme type: recreational (on site survey)
Observation type: SciObsAtSea
</t>
  </si>
  <si>
    <t>DEU is responsible for raising the data and reporting of the results to the relevant ICES working group</t>
  </si>
  <si>
    <t>valid since 2019</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</si>
  <si>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</si>
  <si>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</si>
  <si>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</si>
  <si>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</si>
  <si>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</si>
  <si>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</si>
  <si>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</si>
  <si>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</si>
  <si>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</si>
  <si>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</si>
  <si>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</si>
  <si>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</si>
  <si>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2018-2020</t>
  </si>
  <si>
    <t>Anguilla anguilla</t>
  </si>
  <si>
    <t>22-32</t>
  </si>
  <si>
    <t>-</t>
  </si>
  <si>
    <t>National statistics used in column G, as these figures were prepared long before availability of the RCG agreed statistics; figures were checked between these two sources and did not reveal significant differences. This comment is valid for the entire Table 2.1.</t>
  </si>
  <si>
    <t>Clupea harengus</t>
  </si>
  <si>
    <t>25-29; 32</t>
  </si>
  <si>
    <t>1</t>
  </si>
  <si>
    <t>Y in column M refers to Baltic small pelagic RSP</t>
  </si>
  <si>
    <t>22-24</t>
  </si>
  <si>
    <t>55</t>
  </si>
  <si>
    <t>Coregonus albula</t>
  </si>
  <si>
    <t>no obligation to sample FWS</t>
  </si>
  <si>
    <t>Coregonus lavaretus</t>
  </si>
  <si>
    <t>3d</t>
  </si>
  <si>
    <t>Gadus morhua</t>
  </si>
  <si>
    <t>25-32</t>
  </si>
  <si>
    <t>9</t>
  </si>
  <si>
    <t>21</t>
  </si>
  <si>
    <t>Limanda limanda</t>
  </si>
  <si>
    <t>Perca fluviatilis</t>
  </si>
  <si>
    <t>Platichthys flesus</t>
  </si>
  <si>
    <t>Pleuronectes platessa</t>
  </si>
  <si>
    <t>21-23</t>
  </si>
  <si>
    <t>8</t>
  </si>
  <si>
    <t>24-32</t>
  </si>
  <si>
    <t>Salmo salar</t>
  </si>
  <si>
    <t>22-31</t>
  </si>
  <si>
    <t>2</t>
  </si>
  <si>
    <t>Salmo trutta</t>
  </si>
  <si>
    <t>Sander lucioperca</t>
  </si>
  <si>
    <t>Scophthalmus maximus</t>
  </si>
  <si>
    <t>Scophthalmus rhombus</t>
  </si>
  <si>
    <t>Solea solea</t>
  </si>
  <si>
    <t>20-24</t>
  </si>
  <si>
    <t>Sprattus sprattus</t>
  </si>
  <si>
    <t>6</t>
  </si>
  <si>
    <t>1, 2</t>
  </si>
  <si>
    <t>species will be length measured if in sample during observed fishing trip</t>
  </si>
  <si>
    <t>Argentina silus</t>
  </si>
  <si>
    <t>Brosme brosme</t>
  </si>
  <si>
    <t>species will be sampled on voluntary basis depending on funding</t>
  </si>
  <si>
    <t>Galeorhinus galeus</t>
  </si>
  <si>
    <t>Hippoglossoides platessoides</t>
  </si>
  <si>
    <t>Mallotus villosus</t>
  </si>
  <si>
    <t>Melanogrammus aeglefinus</t>
  </si>
  <si>
    <t>Micromesistius poutassou</t>
  </si>
  <si>
    <t>species will be sampled if in catch during sampling trip</t>
  </si>
  <si>
    <t>Molva dypterygia</t>
  </si>
  <si>
    <t>Molva molva</t>
  </si>
  <si>
    <t>Mustelus spp.</t>
  </si>
  <si>
    <t>1, 2, 14</t>
  </si>
  <si>
    <t>Pandalus borealis</t>
  </si>
  <si>
    <t>Pollachius virens</t>
  </si>
  <si>
    <t>Reinhardtius hippoglossoides</t>
  </si>
  <si>
    <t>Scomber scombrus</t>
  </si>
  <si>
    <t>Sebastes mentella</t>
  </si>
  <si>
    <t>Sebastes norvegicus</t>
  </si>
  <si>
    <t>Squalus acanthias</t>
  </si>
  <si>
    <t>All areas</t>
  </si>
  <si>
    <t>Trachurus trachurus</t>
  </si>
  <si>
    <t>2a</t>
  </si>
  <si>
    <t>Ammodytidae</t>
  </si>
  <si>
    <t>3a, 4</t>
  </si>
  <si>
    <t>Anarhichas spp.</t>
  </si>
  <si>
    <t>4</t>
  </si>
  <si>
    <t>3a, 4, 7d</t>
  </si>
  <si>
    <t>Argentina spp.</t>
  </si>
  <si>
    <t>Aspitrigla cuculus</t>
  </si>
  <si>
    <t>3a</t>
  </si>
  <si>
    <t>Coryphaenoides rupestris</t>
  </si>
  <si>
    <t>Crangon crangon</t>
  </si>
  <si>
    <t>4, 7d</t>
  </si>
  <si>
    <t>Dicentrarchus labrax</t>
  </si>
  <si>
    <t>Eutrigla gurnardus</t>
  </si>
  <si>
    <t>3aN</t>
  </si>
  <si>
    <t>3aS</t>
  </si>
  <si>
    <t>Glyptocephalus cynoglossus</t>
  </si>
  <si>
    <t>Helicolenus dactylopterus</t>
  </si>
  <si>
    <t>Lepidorhombus boscii</t>
  </si>
  <si>
    <t>Lepidorhombus whiffiagonis</t>
  </si>
  <si>
    <t>Leucoraja naevus</t>
  </si>
  <si>
    <t>Lophius budegassa</t>
  </si>
  <si>
    <t>Lophius piscatorius</t>
  </si>
  <si>
    <t>Macrourus berglax</t>
  </si>
  <si>
    <t>Merlangius merlangus</t>
  </si>
  <si>
    <t>Merluccius merluccius</t>
  </si>
  <si>
    <t>3a, 4, 7</t>
  </si>
  <si>
    <t>Microstomus kitt</t>
  </si>
  <si>
    <t>Mullus barbatus</t>
  </si>
  <si>
    <t>Mullus surmuletus</t>
  </si>
  <si>
    <t>Nephrops norvegicus</t>
  </si>
  <si>
    <t>3a, 4 and 2a Union waters</t>
  </si>
  <si>
    <t>3a, 4 and 2a Union waters; 4 Norwegian waters south of 62°N</t>
  </si>
  <si>
    <t>Pecten maximus</t>
  </si>
  <si>
    <t>Phycis blennoides</t>
  </si>
  <si>
    <t>Phycis phycis</t>
  </si>
  <si>
    <t>Raja brachyura</t>
  </si>
  <si>
    <t>4a, 4c, 7d</t>
  </si>
  <si>
    <t>Raja clavata</t>
  </si>
  <si>
    <t>Raja microocellata</t>
  </si>
  <si>
    <t>7de</t>
  </si>
  <si>
    <t>Raja montagui</t>
  </si>
  <si>
    <t>Raja undulata</t>
  </si>
  <si>
    <t>Rajidae</t>
  </si>
  <si>
    <t>Scyliorhinus canicula</t>
  </si>
  <si>
    <t>Union waters of 2a, 3a and 4</t>
  </si>
  <si>
    <t>7d</t>
  </si>
  <si>
    <t>Union waters of 4b, 4c and 7d</t>
  </si>
  <si>
    <t>Trigla lucerna</t>
  </si>
  <si>
    <t>Trisopterus esmarki</t>
  </si>
  <si>
    <t>Zeus faber</t>
  </si>
  <si>
    <t>Aequipecten opercularis</t>
  </si>
  <si>
    <t>7</t>
  </si>
  <si>
    <t>Alepocephalus bairdii</t>
  </si>
  <si>
    <t>6, 12</t>
  </si>
  <si>
    <t>6a</t>
  </si>
  <si>
    <t>Aphanopus carbo</t>
  </si>
  <si>
    <t>5, 6, 7, 12</t>
  </si>
  <si>
    <t>9, 10, 13</t>
  </si>
  <si>
    <t>Apristurus spp.</t>
  </si>
  <si>
    <t>5, 6, 7, 8, 9, 10</t>
  </si>
  <si>
    <t>5, 6, 7</t>
  </si>
  <si>
    <t>5a, 14</t>
  </si>
  <si>
    <t>Argyrosomus regius</t>
  </si>
  <si>
    <t>Beryx spp.</t>
  </si>
  <si>
    <t>3-14</t>
  </si>
  <si>
    <t>Cancer pagurus</t>
  </si>
  <si>
    <t>Capros aper</t>
  </si>
  <si>
    <t>6, 7, 8</t>
  </si>
  <si>
    <t>Centrophorus spp.</t>
  </si>
  <si>
    <t>Centroscyllium fabricii</t>
  </si>
  <si>
    <t>Centroscymnus coelolepis</t>
  </si>
  <si>
    <t>Centroscymnus crepidater</t>
  </si>
  <si>
    <t>Chlamydoselachus anguineus</t>
  </si>
  <si>
    <t>5a</t>
  </si>
  <si>
    <t>5b, 6b</t>
  </si>
  <si>
    <t>7aN</t>
  </si>
  <si>
    <t>6a, 7bc</t>
  </si>
  <si>
    <t>7aS, 7gh, 7jk</t>
  </si>
  <si>
    <t>Conger conger</t>
  </si>
  <si>
    <t>5b, 6, 7</t>
  </si>
  <si>
    <t>8, 9, 10, 12, 14</t>
  </si>
  <si>
    <t>Dalatias licha</t>
  </si>
  <si>
    <t>Dasyatis pastinaca</t>
  </si>
  <si>
    <t>7, 8</t>
  </si>
  <si>
    <t>Deania calcea</t>
  </si>
  <si>
    <t>5, 6, 7, 9, 10, 12</t>
  </si>
  <si>
    <t>Dicologlossa cuneata</t>
  </si>
  <si>
    <t>8c, 9</t>
  </si>
  <si>
    <t>Dipturus batis, Dipturis intermedius</t>
  </si>
  <si>
    <t>6, 7a, 7e-k</t>
  </si>
  <si>
    <t>8, 9a</t>
  </si>
  <si>
    <t>Engraulis encrasicolus</t>
  </si>
  <si>
    <t>9, 10</t>
  </si>
  <si>
    <t>Etmopterus princeps</t>
  </si>
  <si>
    <t>Etmopterus spinax</t>
  </si>
  <si>
    <t>6, 7, 8, 10</t>
  </si>
  <si>
    <t>5b</t>
  </si>
  <si>
    <t>6b</t>
  </si>
  <si>
    <t>7a</t>
  </si>
  <si>
    <t>7b, 7c, 7e-k, 8, 9, 10</t>
  </si>
  <si>
    <t>5, 14</t>
  </si>
  <si>
    <t>5-10, 12</t>
  </si>
  <si>
    <t>Galeus melastomus</t>
  </si>
  <si>
    <t>6, 7</t>
  </si>
  <si>
    <t>Galeus murinus</t>
  </si>
  <si>
    <t>Hexanchus griseus</t>
  </si>
  <si>
    <t>Hippoglossus hippoglossus</t>
  </si>
  <si>
    <t>Homarus gammarus</t>
  </si>
  <si>
    <t>Hoplostethus atlanticus</t>
  </si>
  <si>
    <t>Lepidopus caudatus</t>
  </si>
  <si>
    <t>9a</t>
  </si>
  <si>
    <t>8c, 9a</t>
  </si>
  <si>
    <t>7, 8abd</t>
  </si>
  <si>
    <t>Leucoraja circularis</t>
  </si>
  <si>
    <t>Leucoraja fullonica</t>
  </si>
  <si>
    <t>6, 7, 8ab</t>
  </si>
  <si>
    <t>8c</t>
  </si>
  <si>
    <t>7a, 7f-h</t>
  </si>
  <si>
    <t>7e</t>
  </si>
  <si>
    <t>Loligo vulgaris</t>
  </si>
  <si>
    <t>7b-k, 8abd</t>
  </si>
  <si>
    <t>Lophius piscatorious</t>
  </si>
  <si>
    <t>5b, 12, 14</t>
  </si>
  <si>
    <t>Maja brachydactyla</t>
  </si>
  <si>
    <t>14</t>
  </si>
  <si>
    <t>5b, 6a</t>
  </si>
  <si>
    <t>6b, 12, 14</t>
  </si>
  <si>
    <t>7b-k, 8, 9, 10</t>
  </si>
  <si>
    <t>8, 9, 10</t>
  </si>
  <si>
    <t>5b, 6, 12, 14</t>
  </si>
  <si>
    <t>7b-k</t>
  </si>
  <si>
    <t>5b, 6, 7, 12, 14</t>
  </si>
  <si>
    <t>8abde</t>
  </si>
  <si>
    <t>8c, 9, 10</t>
  </si>
  <si>
    <t>Microchirus variegatus</t>
  </si>
  <si>
    <t>1-9, 12, 14</t>
  </si>
  <si>
    <t xml:space="preserve"> 12 international waters</t>
  </si>
  <si>
    <t>Molva macrophthalma</t>
  </si>
  <si>
    <t>10</t>
  </si>
  <si>
    <t>5; 6-14</t>
  </si>
  <si>
    <t>Mustelus asterias</t>
  </si>
  <si>
    <t>6, 7, 8, 9</t>
  </si>
  <si>
    <t>Mustelus mustelus</t>
  </si>
  <si>
    <t>Mustelus punctulatus</t>
  </si>
  <si>
    <t>5-10, 12, 14</t>
  </si>
  <si>
    <t>5b, 6</t>
  </si>
  <si>
    <t>Octopus vulgaris</t>
  </si>
  <si>
    <t>Oxynotus paradoxus</t>
  </si>
  <si>
    <t>Pagellus bogaraveo</t>
  </si>
  <si>
    <t>Pandalus spp.</t>
  </si>
  <si>
    <t>Parapenaeus longirostris</t>
  </si>
  <si>
    <t>7bc</t>
  </si>
  <si>
    <t>7fg</t>
  </si>
  <si>
    <t>7h-k</t>
  </si>
  <si>
    <t>Pollachius pollachius</t>
  </si>
  <si>
    <t>7, 8, 9, 10</t>
  </si>
  <si>
    <t>Polyprion americanus</t>
  </si>
  <si>
    <t>4a, 6</t>
  </si>
  <si>
    <t>7a, 7fg</t>
  </si>
  <si>
    <t>10, 12</t>
  </si>
  <si>
    <t>6, 7b, 7j</t>
  </si>
  <si>
    <t>7a, 7e-h</t>
  </si>
  <si>
    <t>7b, 7j</t>
  </si>
  <si>
    <t>8ab</t>
  </si>
  <si>
    <t>Rostroraja alba</t>
  </si>
  <si>
    <t>Sardina pilchardus</t>
  </si>
  <si>
    <t>8abd</t>
  </si>
  <si>
    <t>Scomber colias</t>
  </si>
  <si>
    <t>5, 6, 7, 8, 9</t>
  </si>
  <si>
    <t>6, 7a-c, 7e-j</t>
  </si>
  <si>
    <t>Scyliorhinus stellaris</t>
  </si>
  <si>
    <t>Scymnodon ringenes</t>
  </si>
  <si>
    <t>5, 12, 14 (shallow pelagic)</t>
  </si>
  <si>
    <t>5, 12, 14 (deep pelagic)</t>
  </si>
  <si>
    <t>5, 14 (demersal)</t>
  </si>
  <si>
    <t>Sepia officinalis</t>
  </si>
  <si>
    <t>7hjk</t>
  </si>
  <si>
    <t>8cde, 9, 10</t>
  </si>
  <si>
    <t>Somniosus microcephalus</t>
  </si>
  <si>
    <t>Sparidae</t>
  </si>
  <si>
    <t>Trachurus mediterraneus</t>
  </si>
  <si>
    <t>8, 9</t>
  </si>
  <si>
    <t>Trachurus picturatus</t>
  </si>
  <si>
    <t>4a, 5b, 6a, 7a-c, 7e-k, 8</t>
  </si>
  <si>
    <t>Trisopterus spp.</t>
  </si>
  <si>
    <t>Amblyraja radiata</t>
  </si>
  <si>
    <t>3LNOPs</t>
  </si>
  <si>
    <t>SA1-6</t>
  </si>
  <si>
    <t>Beryx sp.</t>
  </si>
  <si>
    <t>6G</t>
  </si>
  <si>
    <t>SA 1-3</t>
  </si>
  <si>
    <t>3M</t>
  </si>
  <si>
    <t>3NO</t>
  </si>
  <si>
    <t>3Ps</t>
  </si>
  <si>
    <t>SA1</t>
  </si>
  <si>
    <t>2J3KL</t>
  </si>
  <si>
    <t>3LNO</t>
  </si>
  <si>
    <t>Illex illecebrosus</t>
  </si>
  <si>
    <t>SA 3-4</t>
  </si>
  <si>
    <t>Limanda ferruginea</t>
  </si>
  <si>
    <t>3KLMNO</t>
  </si>
  <si>
    <t>NAFO SA1 + ICES Sub-area 14, NEAFC, NASCO</t>
  </si>
  <si>
    <t>Sebastes spp.</t>
  </si>
  <si>
    <t>3LN</t>
  </si>
  <si>
    <t>19</t>
  </si>
  <si>
    <t>3O</t>
  </si>
  <si>
    <t>Urophycis tenuis</t>
  </si>
  <si>
    <t>Aphanopus intermedius</t>
  </si>
  <si>
    <t>34.1.1, 34.1.2, 34.2</t>
  </si>
  <si>
    <t>Aristeus varidens</t>
  </si>
  <si>
    <t>Brachydeuterus spp.</t>
  </si>
  <si>
    <t>Brama brama</t>
  </si>
  <si>
    <t>Caranx spp.</t>
  </si>
  <si>
    <t>34.3.1, 34.3.3-6</t>
  </si>
  <si>
    <t>Cynoglossus spp.</t>
  </si>
  <si>
    <t>Decapterus spp.</t>
  </si>
  <si>
    <t>Dentex macrophthalmus</t>
  </si>
  <si>
    <t>Epinephelus aeneus</t>
  </si>
  <si>
    <t>34.1.3, 34.3.1, 34.3.3-6</t>
  </si>
  <si>
    <t>Ethmalosa fimbriata</t>
  </si>
  <si>
    <t>Farfantepenaeus notialis</t>
  </si>
  <si>
    <t>Galeoides decadactylus</t>
  </si>
  <si>
    <t>Merluccius polli</t>
  </si>
  <si>
    <t>Merluccius senegalensis</t>
  </si>
  <si>
    <t>Pagellus acarne</t>
  </si>
  <si>
    <t>34.1.1</t>
  </si>
  <si>
    <t>Pagellus bellottii</t>
  </si>
  <si>
    <t>Pagrus caeruleostictus</t>
  </si>
  <si>
    <t>Pomadasys spp.</t>
  </si>
  <si>
    <t>Pseudotolithus spp.</t>
  </si>
  <si>
    <t>34.1.1, 34.1.3</t>
  </si>
  <si>
    <t>Sardinella aurita</t>
  </si>
  <si>
    <t>Sardinella maderensis</t>
  </si>
  <si>
    <t>Sepia hierredda</t>
  </si>
  <si>
    <t>Sparus spp.</t>
  </si>
  <si>
    <t>Trachurus spp.</t>
  </si>
  <si>
    <t>Trachurus murphyi</t>
  </si>
  <si>
    <t>multilateral sampling agreement if fishery is taking place</t>
  </si>
  <si>
    <t>Sarda sarda</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</si>
  <si>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</si>
  <si>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</si>
  <si>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</si>
  <si>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</si>
  <si>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</si>
  <si>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</si>
  <si>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</si>
  <si>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</si>
  <si>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SF Observer</t>
  </si>
  <si>
    <t>O</t>
  </si>
  <si>
    <t>Sebastes marinus</t>
  </si>
  <si>
    <t>Eel_ComFish</t>
  </si>
  <si>
    <t xml:space="preserve"> 22-24</t>
  </si>
  <si>
    <t>OF Observer</t>
  </si>
  <si>
    <t xml:space="preserve"> 25-32</t>
  </si>
  <si>
    <t xml:space="preserve"> 22-32</t>
  </si>
  <si>
    <t xml:space="preserve"> 21-23</t>
  </si>
  <si>
    <t xml:space="preserve"> 24-32</t>
  </si>
  <si>
    <t>Otoliths are collected and stored, but not read currently (following RCG Baltic 2019 agreement)</t>
  </si>
  <si>
    <t>Scophtalmus rhombus</t>
  </si>
  <si>
    <t>Scophtalmus maximus</t>
  </si>
  <si>
    <t xml:space="preserve"> 22-31</t>
  </si>
  <si>
    <t>BITS Q1 &amp; BITS Q4</t>
  </si>
  <si>
    <t>IBTS Q1 &amp; IBTS Q3</t>
  </si>
  <si>
    <t>Union waters of 2a, 3a and 4; 7d</t>
  </si>
  <si>
    <t>Due to the high commercial value of the individual fish, taking the otoliths is only possible very sporadically.</t>
  </si>
  <si>
    <t>Due to the high commercial value of the individual fish, sex determination is only possible very sporadically.</t>
  </si>
  <si>
    <t>Due to the high commercial value of the individual fish, maturity determination is only possible very sporadically.</t>
  </si>
  <si>
    <t>4a, 5b, 6a, 7a-c, 7e-k, 8; 9a</t>
  </si>
  <si>
    <t>Fecundity samples only taken if planned by WGMEGS</t>
  </si>
  <si>
    <t>SF Other</t>
  </si>
  <si>
    <t xml:space="preserve">multilateral sampling agreement </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</si>
  <si>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</si>
  <si>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</si>
  <si>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</si>
  <si>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</si>
  <si>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</si>
  <si>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</si>
  <si>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</si>
  <si>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</si>
  <si>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</si>
  <si>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</si>
  <si>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DE_Schl</t>
  </si>
  <si>
    <t>F</t>
  </si>
  <si>
    <t>Sampling from commercial fishing gears (mainly stow and/or fyke nets)</t>
  </si>
  <si>
    <t>n. individuals</t>
  </si>
  <si>
    <t xml:space="preserve">Frequency = once in this WP (2022-2024) period. </t>
  </si>
  <si>
    <t xml:space="preserve">Frequency = once in this WP period. Diadromous variable = maturity (stage). </t>
  </si>
  <si>
    <t>DE_Rhei</t>
  </si>
  <si>
    <t>DE_Eide</t>
  </si>
  <si>
    <t>n. samplings</t>
  </si>
  <si>
    <t>Growth function is established for eel model, no end-user need for age data</t>
  </si>
  <si>
    <t>Frequency = once in this WP period. Diadromous variable = maturity (stage)</t>
  </si>
  <si>
    <t>DE_Elbe</t>
  </si>
  <si>
    <t>DE_Ems</t>
  </si>
  <si>
    <t>DE_Maas</t>
  </si>
  <si>
    <t>No commercial fishery</t>
  </si>
  <si>
    <t>DE_Oder</t>
  </si>
  <si>
    <t>Sampling by POL, following bilateral agreement with Poland</t>
  </si>
  <si>
    <t>Sampling following bilateral agreement with Poland</t>
  </si>
  <si>
    <t>Sampling following bilateral agreement with Poland, Diadromous variable = maturity (stage)</t>
  </si>
  <si>
    <t>DE_Warn</t>
  </si>
  <si>
    <t>I</t>
  </si>
  <si>
    <t xml:space="preserve">Continous scientific stow net fishery of regional authority. </t>
  </si>
  <si>
    <t>n. surveys</t>
  </si>
  <si>
    <t xml:space="preserve">Continous assessment of biological variables in fishery independent data collection of regional authority. Data will be provided to DCF </t>
  </si>
  <si>
    <t xml:space="preserve">Diadromous variable = maturity (stage). Continous assessment of biological variables in fishery independent data collection of regional authority. Data will be provided to DCF </t>
  </si>
  <si>
    <t>DE_Wese</t>
  </si>
  <si>
    <t>Sampling from commercial fishing gears (See test study in text document)</t>
  </si>
  <si>
    <t>survey</t>
  </si>
  <si>
    <t>Optional. Once in this WP period. Investigation of migrating male silver eels. Assessed variables: individual length, weight, age, stage.</t>
  </si>
  <si>
    <t>EELS_Cont</t>
  </si>
  <si>
    <t>Ichthyoplankton survey</t>
  </si>
  <si>
    <t>Life stage = larvae. Frequency = once in this WP period. Eel larval survey in the European shelf sea. Survey is financed by project but shall be accompanied by EU MAP staff</t>
  </si>
  <si>
    <t>North Sea tributaries</t>
  </si>
  <si>
    <t>Salm_Data</t>
  </si>
  <si>
    <t>F/I</t>
  </si>
  <si>
    <t>Data survey</t>
  </si>
  <si>
    <t>Data query</t>
  </si>
  <si>
    <t>German populations of Salmo salar do currently not contribute to the stock assessment and active data collection within the DCF framework is considered not feasible due to very low abundance. However, available catch data and information on ascending individuals from North Sea rivers from regional authorities will be collected annually and provided to relevant end-users (WGNAS) in order to ensure regular updates on the state of German salmon populations.</t>
  </si>
  <si>
    <t>Baltic Sea tributaries</t>
  </si>
  <si>
    <t>German populations of Salmo salar are extirpated and do currently not contribute to the stock assessment. Thus, active data collection within the DCF framework is considered not fessible.</t>
  </si>
  <si>
    <t>German North Sea populations of Salmo trutta do currently not contribute to the stock assessment and active data collection within the DCF framework is considered not feasible. However, available catch data and information on ascending individuals from North Sea rivers from regional authorities will be collected annually and provided to relevant end-users  (WGTRUTTA).</t>
  </si>
  <si>
    <t>Trout_data</t>
  </si>
  <si>
    <t>Electrofishing</t>
  </si>
  <si>
    <t>One-pass parr abundances (number of 0+ (3-15 cm TL) / 100m²)</t>
  </si>
  <si>
    <t>German Baltic Sea trout parr abundance data is currently used in the stock assessment (WGBAST). Data collection lies de jure in the responsibility of the individual federal states in Germany (Schleswig-Holstein and Mecklenburg-Western Pomerania). Available data on parr abundances from the federal authorities will be collected annually and provided to the relevant end users.</t>
  </si>
  <si>
    <t>No end user need</t>
  </si>
  <si>
    <t>Baltic sea trout smolt abundance data is currently not used in the stock assessment as agreed by ICES WGBAST. Therefore, no regular smolt monitoring is being conducted. See ICES. 2020. Baltic Salmon and Trout Assessment Working Group (WGBAST). ICES Scientific Reports. 2:22. 261 pp. http://doi.org/10.17895/ices.pub.5974</t>
  </si>
  <si>
    <t>Trout_camera</t>
  </si>
  <si>
    <t>Electronic monitoring via remote underwater cameras</t>
  </si>
  <si>
    <t>Data collection lies de jure in the responsibility of the individual federal states in Germany (Schleswig-Holstein and Mecklenburg-Western Pomerania). Available data on adult spawners abundances from the federal authorities will be collected annually and provided to the relevant end users.</t>
  </si>
  <si>
    <t>German populations of Salmo salar do currently not contribute to the stock assessment and active data collection within the DCF framework is considered not feasible. However, available data and information on parr abundance from North Sea rivers from regional authorities will be collected annually and provided to relevant end-users (WGNAS) in order to ensure regular updates on the state of German salmon populations.</t>
  </si>
  <si>
    <t>German populations of Salmo salar do currently not contribute to the stock assessment and active data collection within the DCF framework is considered not feasible. However, available data and information from regional authorities will be collected annually and provided to relevant end-users (WGNAS/WGBAST) in order to ensure regular updates on the state of German salmon populations.</t>
  </si>
  <si>
    <t>German North Sea populations of Salmo trutta do currently not contribute to the stock assessment and active data collection within the DCF framework is considered not feasible. However, available data and information on parr abundance from North Sea rivers from regional authorities will be collected annually and provided to relevant end-users (WGTRUTTA).</t>
  </si>
  <si>
    <t>Table 2.4. Recreational fisheries</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</si>
  <si>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</si>
  <si>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</si>
  <si>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</si>
  <si>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</si>
  <si>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</si>
  <si>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North Sea (ICES area IVb)</t>
  </si>
  <si>
    <t>Multispecies off-site survey</t>
  </si>
  <si>
    <t>Due to low catches data will not be collected annually but on a regular basis (every five years) and extrapolated for years with no new data if needed by end users.</t>
  </si>
  <si>
    <t xml:space="preserve">A regular off-site multispecies survey will be conducted every five years that would also include catches of this species if there are any. 
Weltersbach MS, Riepe C, Lewin W-C, Strehlow HV (2021) Ökologische, soziale und ökonomische Dimensionen des Meeresangelns in Deutschland. Braunschweig: Johann Heinrich von Thünen-Institut, 210 p, Thünen Rep 83, DOI:10.3220/REP1611578297000 </t>
  </si>
  <si>
    <t>Elasmobranchs</t>
  </si>
  <si>
    <t>The last survey did not reveal any catches of Elasmobranchs in marine recreational fisheries (Weltersbach et al., 2021).</t>
  </si>
  <si>
    <t>Baltic Sea (ICES Subdivisions 22-24)</t>
  </si>
  <si>
    <t>Multispecies on-site</t>
  </si>
  <si>
    <t xml:space="preserve">The multispecies on-site (catch rates) and off-site survey (effort) will be combined to estimate cod catch, harvest, and release on an annual basis. </t>
  </si>
  <si>
    <t>Multispecies length sampling</t>
  </si>
  <si>
    <t>The multispecies length sampling aims in collecting length frequency distributions for particular cod from charter vessel sampling. The data is used together with length-weight relationships to convert cod catch, harvest, and release from numbers into biomass on an annual basis.</t>
  </si>
  <si>
    <t>Data will not be collected annually but on a regular basis (every five years) and extrapolated for years with no new data if needed by end users.</t>
  </si>
  <si>
    <t>Salmon survey</t>
  </si>
  <si>
    <t xml:space="preserve">There are no German rivers with a wild salmon discharing into the Baltic Sea. Therefore, no sampling of recreational freshwater salmon fisheries is conducted in this area. </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</si>
  <si>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</si>
  <si>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</si>
  <si>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</si>
  <si>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</si>
  <si>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</si>
  <si>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</si>
  <si>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</si>
  <si>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</si>
  <si>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</si>
  <si>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</si>
  <si>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Arctic 1</t>
  </si>
  <si>
    <t>Trawlers targeting cod, saithe in 1, 2 and other demersal species</t>
  </si>
  <si>
    <t>Fishing trip</t>
  </si>
  <si>
    <t>PSU selection restricted by small number of vessels, quota and seasonal fishery</t>
  </si>
  <si>
    <t>Arctic 2</t>
  </si>
  <si>
    <t>Trawlers targeting herring in 2 (ASH)</t>
  </si>
  <si>
    <t>Baltic active 2224</t>
  </si>
  <si>
    <t>Trawlers in SD2224</t>
  </si>
  <si>
    <t>SD2224</t>
  </si>
  <si>
    <t>OF Self-Sampling</t>
  </si>
  <si>
    <t>Baltic passive 2224</t>
  </si>
  <si>
    <t>Gillnetters and Longliners in SD2224</t>
  </si>
  <si>
    <t>Baltic active 2532</t>
  </si>
  <si>
    <t>Trawlers in SD2532</t>
  </si>
  <si>
    <t>SD2532</t>
  </si>
  <si>
    <t>Baltic herring passive 2224</t>
  </si>
  <si>
    <t>Gillnetters and Pound nets in SD2224</t>
  </si>
  <si>
    <t>Baltic herring active 2224</t>
  </si>
  <si>
    <t>Baltic sprat</t>
  </si>
  <si>
    <t>Trawlers in SD2232</t>
  </si>
  <si>
    <t>SD2232</t>
  </si>
  <si>
    <t>North Sea 1</t>
  </si>
  <si>
    <t>Beam trawl targeting brown shrimp in the German coastal area</t>
  </si>
  <si>
    <t>German coastal area</t>
  </si>
  <si>
    <t>North Sea 2</t>
  </si>
  <si>
    <t>Trawlers targeting small pelagics in 3aN, 4, 7d</t>
  </si>
  <si>
    <t>North Sea 3</t>
  </si>
  <si>
    <t>Trawlers targeting gadoids in 3aN, 4</t>
  </si>
  <si>
    <t>4, 3a</t>
  </si>
  <si>
    <t>PSU selection restricted by small number of vessels</t>
  </si>
  <si>
    <t>North Sea 4</t>
  </si>
  <si>
    <t>Beam trawl targeting flat fish in 4</t>
  </si>
  <si>
    <t>North Sea 5</t>
  </si>
  <si>
    <t>OTB targeting plaice in 4</t>
  </si>
  <si>
    <t>PSU selection restricted by small number of vessels and seasonal fishery</t>
  </si>
  <si>
    <t>North Sea, Out-of-Frame</t>
  </si>
  <si>
    <t>Trawlers targeting Norway lobster in  4</t>
  </si>
  <si>
    <t>No sampling obligation due to low TAC share and landings; Share of German vessels very low compared to the Danish main fleet</t>
  </si>
  <si>
    <t>Trawlers targeting sandeel in 4</t>
  </si>
  <si>
    <t>Gillnetters targeting demersal fish in 3aN, 4</t>
  </si>
  <si>
    <t>3aN, 4</t>
  </si>
  <si>
    <t>Small vessels with low landings; accommodation of an observer on board often not possible</t>
  </si>
  <si>
    <t>Pots-and-traps fishery targeting crustaceans in 4</t>
  </si>
  <si>
    <t>No sampling obligation due to low TAC share and landings; no access to the vessels due to landings in Spanish, Scottish or Irish ports</t>
  </si>
  <si>
    <t>ICES/NAFO</t>
  </si>
  <si>
    <t>North Atlantic 1</t>
  </si>
  <si>
    <t>OTB targeting Greenland halibut / redfish In ICES 12, 14, 5a and NAFO SA1-2</t>
  </si>
  <si>
    <t>12, 14, 5a, NAFO SA1-2</t>
  </si>
  <si>
    <t>North Atlantic 2</t>
  </si>
  <si>
    <t>OTM targeting small pelagic species (mainly mackerel, horse mackerel, blue whiting) in 6, 7bcjk, 7e, 7fgh, 8, 5-14, (4a)</t>
  </si>
  <si>
    <t>6, 7bcjk, 7e, 7fgh, 8, 5-14, (4a)</t>
  </si>
  <si>
    <t>North Atlantic 3</t>
  </si>
  <si>
    <t>OTM targeting redfish in 12, 14, 5a</t>
  </si>
  <si>
    <t>12, 14, 5a</t>
  </si>
  <si>
    <t>North Atlantic 4</t>
  </si>
  <si>
    <t>OTB targeting cod in 14, NAFO 1F</t>
  </si>
  <si>
    <t>North Atlantic, Out-of-Frame</t>
  </si>
  <si>
    <t>Gillnetters targeting demersal fish in 6, 7</t>
  </si>
  <si>
    <t>6, 7bcjk</t>
  </si>
  <si>
    <t>No sampling obligation due to low TAC share and landings; no access to the vessels due to landings in Spanish or Irish ports</t>
  </si>
  <si>
    <t>Pots-and-traps fishery targeting crustaceans in 6, 7</t>
  </si>
  <si>
    <t>CECAF 1</t>
  </si>
  <si>
    <t>OTM targeting sardinellas, sardines, mackerel and jack mackerel in CECAF areas</t>
  </si>
  <si>
    <t>CECAF areas</t>
  </si>
  <si>
    <t>multilateral agreement in place, sampling done by Poland</t>
  </si>
  <si>
    <t>SPFRMO</t>
  </si>
  <si>
    <t>SE Pacific 1</t>
  </si>
  <si>
    <t>OTM targeting jack mackerel in the Southeast Pacific</t>
  </si>
  <si>
    <t>Southeast Pacific</t>
  </si>
  <si>
    <t>no fisheries in reference years, however might be taken up again and might be then eminent, multilateral agreement in place, sampling done by Poland</t>
  </si>
  <si>
    <t>Table 2.6. Research surveys at sea</t>
  </si>
  <si>
    <t>Name of research survey</t>
  </si>
  <si>
    <t>Research survey acronym</t>
  </si>
  <si>
    <t>Mandatory research survey</t>
  </si>
  <si>
    <t>Cost-sharing agreement signed by MS</t>
  </si>
  <si>
    <t>Area(s) covered</t>
  </si>
  <si>
    <t>Time period (month)</t>
  </si>
  <si>
    <t>Relevant international planning group</t>
  </si>
  <si>
    <t>Days at sea planned</t>
  </si>
  <si>
    <t>Type of sampling activities</t>
  </si>
  <si>
    <t>Number of sampling activities planned</t>
  </si>
  <si>
    <t>Research survey database</t>
  </si>
  <si>
    <t>Link to survey manual</t>
  </si>
  <si>
    <t>none</t>
  </si>
  <si>
    <t>3aS, 3b-d</t>
  </si>
  <si>
    <t>2, 3</t>
  </si>
  <si>
    <t>ICES WGBIFS</t>
  </si>
  <si>
    <t>demersal trawl hauls</t>
  </si>
  <si>
    <t>DATRAS</t>
  </si>
  <si>
    <t>DOI: http://doi.org/10.17895/ices.pub.2883</t>
  </si>
  <si>
    <t>CTD casts</t>
  </si>
  <si>
    <t>10, 11</t>
  </si>
  <si>
    <t>57</t>
  </si>
  <si>
    <t>Baltic International Acoustic Survey (Autumn)</t>
  </si>
  <si>
    <t>3a, 3b-d</t>
  </si>
  <si>
    <t>ICES WGBIFS/WGIPS</t>
  </si>
  <si>
    <t xml:space="preserve">NASC values/hydroacoustic transects (nm) </t>
  </si>
  <si>
    <t>ICES Acoustic Trawl Database</t>
  </si>
  <si>
    <t>Manual of International Baltic Acoustic Surveys (IBAS) (ices.dk)</t>
  </si>
  <si>
    <t>(pelagic) trawl hauls</t>
  </si>
  <si>
    <t xml:space="preserve">Sprat Acoustic Survey </t>
  </si>
  <si>
    <t xml:space="preserve">NASC values (nm) </t>
  </si>
  <si>
    <t>DATRAS planned</t>
  </si>
  <si>
    <t xml:space="preserve">http://www.ices.dk/community/groups/Pages/WGBIFS.aspx </t>
  </si>
  <si>
    <t>2, 3, 4, 5, 6, 11</t>
  </si>
  <si>
    <t>ICES WGSINS, ICES HAWG</t>
  </si>
  <si>
    <t xml:space="preserve">ichthyoplankton hauls </t>
  </si>
  <si>
    <t>ICES DATA BASE ON EGGS AND LARVAE</t>
  </si>
  <si>
    <t xml:space="preserve">Fehmarn Juvenile Cod Survey </t>
  </si>
  <si>
    <t>3c SD22</t>
  </si>
  <si>
    <t>9, 10, 11, 12</t>
  </si>
  <si>
    <t>ICES WGBFAS</t>
  </si>
  <si>
    <t>na</t>
  </si>
  <si>
    <t>length frequency samples</t>
  </si>
  <si>
    <t>A detailed description is available on pages 293-310 of ICES. 2019. Benchmark Workshop on Baltic Cod Stocks (WKBALTCOD2). ICES Scientific Reports. 1:9. 310 pp. http://doi.org/10.17895/ices.pub.4984</t>
  </si>
  <si>
    <t>see text box for details</t>
  </si>
  <si>
    <t>ICES IBTSWG</t>
  </si>
  <si>
    <t>bottom trawl hauls</t>
  </si>
  <si>
    <t>67</t>
  </si>
  <si>
    <t>ICES DATRAS</t>
  </si>
  <si>
    <t xml:space="preserve">http://doi.org/10.17895/ices.pub.7562 </t>
  </si>
  <si>
    <t>ICES IBTSWG, WGSINS</t>
  </si>
  <si>
    <t xml:space="preserve">plankton net hauls </t>
  </si>
  <si>
    <t>134</t>
  </si>
  <si>
    <t>ICES FISH EGGS AND LARVAE DATABASE</t>
  </si>
  <si>
    <t>http://doi.org/10.17895/ices.pub.3434</t>
  </si>
  <si>
    <t>ICES Oceanographic database</t>
  </si>
  <si>
    <t>GOV otter board trawls</t>
  </si>
  <si>
    <t xml:space="preserve"> 2-m beam trawl</t>
  </si>
  <si>
    <t>van Veen grab samples</t>
  </si>
  <si>
    <t>water sampling</t>
  </si>
  <si>
    <t>benthos bycatch in fishing trawls</t>
  </si>
  <si>
    <t>4b,4c,7d</t>
  </si>
  <si>
    <t>ICES WGBEAM</t>
  </si>
  <si>
    <t xml:space="preserve">beam trawl hauls </t>
  </si>
  <si>
    <t>https://www.ices.dk/sites/pub/Publication%20Reports/ICES%20Survey%20Protocols%20(SISP)/SISP%2014%20-%20Manual%20for%20the%20Offshore%20Beam%20Trawl%20Surveys%20(WGBEAM).pdf</t>
  </si>
  <si>
    <t>Coasts of NS</t>
  </si>
  <si>
    <t>ICES WGBEAM, ICES WGNSSK, ICES WGCRAN, TMAP</t>
  </si>
  <si>
    <t>30</t>
  </si>
  <si>
    <t>beam trawl hauls</t>
  </si>
  <si>
    <t>No manual available</t>
  </si>
  <si>
    <t>A survey manual is not available yet but in progress. Finalization of survey manual is one ToR of ICES WGBEAM. Date of finalization 2022.</t>
  </si>
  <si>
    <t>ICES WGIPS</t>
  </si>
  <si>
    <t>hydroacoustic transects</t>
  </si>
  <si>
    <t>2850 nm</t>
  </si>
  <si>
    <t>PGNAPES database</t>
  </si>
  <si>
    <t>http://doi.org/10.17895/ices.pub/7582</t>
  </si>
  <si>
    <t>Survey is conducted by Denmark, Germany is contributing financially and providing scientific staff</t>
  </si>
  <si>
    <t>International Herring Larvae survey</t>
  </si>
  <si>
    <t>4,7d</t>
  </si>
  <si>
    <t>1, 9</t>
  </si>
  <si>
    <t>ICES WGSINS, ICES HAWG, ICES WGALES</t>
  </si>
  <si>
    <t>Ichthyoplankton hauls</t>
  </si>
  <si>
    <t>180</t>
  </si>
  <si>
    <t>4b, 4c</t>
  </si>
  <si>
    <t>1770 nm</t>
  </si>
  <si>
    <t>https://www.ices.dk/sites/pub/Publication Reports/ICES Survey Protocols (SISP)/SISP 9 Manual for International Pelagic Surveys (IPS).pdf</t>
  </si>
  <si>
    <t>40</t>
  </si>
  <si>
    <t>90</t>
  </si>
  <si>
    <t>5a, 12, 14; NAFO SA 1-3</t>
  </si>
  <si>
    <t>WGIDEEPS</t>
  </si>
  <si>
    <t>Pelagic trawling, CTD casts</t>
  </si>
  <si>
    <t>https://www.ices.dk/community/groups/Pages/WGIDEEPS.aspx</t>
  </si>
  <si>
    <t>triennial survey, not conducted in 2022, but in 2024</t>
  </si>
  <si>
    <t>Greenland Groundfish survey</t>
  </si>
  <si>
    <t>14, NAFO SA1</t>
  </si>
  <si>
    <t>ICES NWWG</t>
  </si>
  <si>
    <t>Demersal trawls</t>
  </si>
  <si>
    <t>100 trawls</t>
  </si>
  <si>
    <t>national SQL database</t>
  </si>
  <si>
    <t>80 casts</t>
  </si>
  <si>
    <t>Plankton sampling</t>
  </si>
  <si>
    <t>12 stations</t>
  </si>
  <si>
    <t>Blue whiting survey</t>
  </si>
  <si>
    <t>3, 4</t>
  </si>
  <si>
    <t>4300 nm</t>
  </si>
  <si>
    <t>ICES Acoustic trawl surveys</t>
  </si>
  <si>
    <t>SISP 9-IPS</t>
  </si>
  <si>
    <t xml:space="preserve">International Mackerel and Horse Mackerel Egg Survey (Triennial) </t>
  </si>
  <si>
    <t>6a, 7, 8, 9a</t>
  </si>
  <si>
    <t>ICES WGMEGS https://www.ices.dk/community/groups/Pages/WGMEGS.aspx</t>
  </si>
  <si>
    <t>plankton net hauls</t>
  </si>
  <si>
    <t>app. 200</t>
  </si>
  <si>
    <t xml:space="preserve">https://www.ices.dk/sites/pub/Publication%20Reports/ICES%20Survey%20Protocols%20(SISP)/SISP%206%20-%20MEGS%20V1.3.pdf </t>
  </si>
  <si>
    <t>triennial survey</t>
  </si>
  <si>
    <t>Fish trawl hauls</t>
  </si>
  <si>
    <t>not set</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</si>
  <si>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</si>
  <si>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</si>
  <si>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</si>
  <si>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</si>
  <si>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</si>
  <si>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</si>
  <si>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</si>
  <si>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Vessels using Polyvalent “passive” gears only 0-&lt; 8 m*</t>
  </si>
  <si>
    <t>Estimated based on days at sea</t>
  </si>
  <si>
    <t>Estimated based on days at sea and gear information</t>
  </si>
  <si>
    <t>Not applicable to the DEU fleet</t>
  </si>
  <si>
    <t>Table 4.1. Stomach sampling and analysis</t>
  </si>
  <si>
    <t>Time period (quarter)</t>
  </si>
  <si>
    <t>Species for stomach sampling</t>
  </si>
  <si>
    <t>Expected number of stomachs</t>
  </si>
  <si>
    <t>Link to stomach sampling protocol</t>
  </si>
  <si>
    <t>Metagenomic techniques</t>
  </si>
  <si>
    <t>ICES areas III + IV</t>
  </si>
  <si>
    <t>A stomach sampling protocol for ICES area 4 is currently being worked on in the RCG NANSEA. The expected number of stomachs preseted in column L is based on the stomach sampling protocol draft, where the plan is to sample 2 stomachs per 5 cm length class stomachs of two - three species annually in a rolling scheme, sampling the same species eg. in year 1, 6, 11 and so on.</t>
  </si>
  <si>
    <t>ICES areas IIIc</t>
  </si>
  <si>
    <t>Commercial self-samples</t>
  </si>
  <si>
    <t>Commercial self-sampling</t>
  </si>
  <si>
    <t>2022 Q1, Q2, Q3, Q4</t>
  </si>
  <si>
    <t>Table 5.1. Fleet total population and clustering</t>
  </si>
  <si>
    <t>Supra region</t>
  </si>
  <si>
    <t>Fishing technique</t>
  </si>
  <si>
    <t>Length class </t>
  </si>
  <si>
    <t xml:space="preserve">Segment or cluster name </t>
  </si>
  <si>
    <t>Total population (WP)</t>
  </si>
  <si>
    <t>0-&lt; 8 m</t>
  </si>
  <si>
    <t>Inactive vessels 0-&lt; 8 m</t>
  </si>
  <si>
    <t>0-&lt; 8 m*</t>
  </si>
  <si>
    <t>Inactive vessels 0-&lt; 10 m</t>
  </si>
  <si>
    <t>Beam trawlers 10-&lt; 12 m*</t>
  </si>
  <si>
    <t>8-&lt; 12 m*</t>
  </si>
  <si>
    <t>Demersal trawlers and/or demersal seiners 10-&lt; 12 m*</t>
  </si>
  <si>
    <t>Cluster name kept for time series consistency</t>
  </si>
  <si>
    <t>Segment kept for time series consistency (though empty)</t>
  </si>
  <si>
    <t>8-&lt; 12 m</t>
  </si>
  <si>
    <t>Inactive vessels 8-&lt; 12 m</t>
  </si>
  <si>
    <t>Vessels using Polyvalent “passive” gears only 8-&lt; 12 m*</t>
  </si>
  <si>
    <t>Inactive vessels 10-&lt; 12 m</t>
  </si>
  <si>
    <t>Drift and/or fixed netters 24-&lt; 40 m*</t>
  </si>
  <si>
    <t>Demersal trawlers and/or demersal seiners 12-&lt; 18 m</t>
  </si>
  <si>
    <t>Inactive vessels 12-&lt; 18 m</t>
  </si>
  <si>
    <t>Beam trawlers 12-&lt; 18 m</t>
  </si>
  <si>
    <t>Demersal trawlers and/or demersal seiners 18-&lt; 24 m</t>
  </si>
  <si>
    <t>Inactive vessels 18-&lt; 24 m</t>
  </si>
  <si>
    <t>Beam trawlers 18-&lt; 24 m</t>
  </si>
  <si>
    <t>Pelagic trawlers 40 m or larger*</t>
  </si>
  <si>
    <t>Demersal trawlers and/or demersal seiners 24-&lt; 40 m</t>
  </si>
  <si>
    <t>Inactive vessels 24-&lt; 40 m</t>
  </si>
  <si>
    <t>Beam trawlers 24-&lt; 40 m*</t>
  </si>
  <si>
    <t>Demersal trawlers and/or demersal seiners 40 m or larger</t>
  </si>
  <si>
    <t>Table 5.2. Economic and social variables for fisheries data collection strategy</t>
  </si>
  <si>
    <t>Type of variables (E/S)</t>
  </si>
  <si>
    <t xml:space="preserve">Economic and social variables </t>
  </si>
  <si>
    <t>Estimation based on PIM</t>
  </si>
  <si>
    <t>Full-time Equivalent (FTE)</t>
  </si>
  <si>
    <t>No tradable quota in Germany</t>
  </si>
  <si>
    <t>Fleet register</t>
  </si>
  <si>
    <t>Other non-variable costs</t>
  </si>
  <si>
    <t>Other variable costs</t>
  </si>
  <si>
    <t>Paid labour</t>
  </si>
  <si>
    <t>Estimate based on FTE</t>
  </si>
  <si>
    <t>Questionnaires as additional source, if needed</t>
  </si>
  <si>
    <t>Insurance statistics, combined with questionnaires</t>
  </si>
  <si>
    <t>FTE by gender</t>
  </si>
  <si>
    <t>Table 6.1. Economic and social variables for aquaculture data collection strategy</t>
  </si>
  <si>
    <t>Aquaculture technique</t>
  </si>
  <si>
    <t>Aquaculture tresholds</t>
  </si>
  <si>
    <t>Trout</t>
  </si>
  <si>
    <t>National Statistics, Questionnaires</t>
  </si>
  <si>
    <t>Projection based on national statistics with allocation of FTE per segment made on basis the 2020 demographic survey.</t>
  </si>
  <si>
    <t>Number of enterprises by size category</t>
  </si>
  <si>
    <t>National Statistics</t>
  </si>
  <si>
    <t>Ponds</t>
  </si>
  <si>
    <t>Carp</t>
  </si>
  <si>
    <t>On-bottom</t>
  </si>
  <si>
    <t>Mussel</t>
  </si>
  <si>
    <t>Not applicable - no feed is used in blue mussel production</t>
  </si>
  <si>
    <t>Table 7.1. Economic and social variables for fish processing data collection strategy</t>
  </si>
  <si>
    <t>Fish Processing Segment</t>
  </si>
  <si>
    <t xml:space="preserve">Economic and Social Variables </t>
  </si>
  <si>
    <t xml:space="preserve"> Fish Processing Activity</t>
  </si>
  <si>
    <t>WP Comments</t>
  </si>
  <si>
    <t>Companies ≥ 20</t>
  </si>
  <si>
    <t>All companies</t>
  </si>
  <si>
    <t>Not collected</t>
  </si>
  <si>
    <t>Values of raw material by country of origin (Domestic, other EU or non-EU)</t>
  </si>
  <si>
    <t>Value of raw material by production environment (Capture based fishery and aqauculture sector)</t>
  </si>
  <si>
    <t>Value of raw material by type of processed material (fresh, frozen and semi processed materials)</t>
  </si>
  <si>
    <t>Weight of raw material by country of origin (Domestic, other EU or non-EU)</t>
  </si>
  <si>
    <t>Weight of raw material by production environment (Capture based fishery and aquaculture sector)</t>
  </si>
  <si>
    <t>All EMUs</t>
  </si>
  <si>
    <t>Number of monitored rivers</t>
  </si>
  <si>
    <t>telephone survey</t>
  </si>
  <si>
    <t>Frequency: every five years</t>
  </si>
  <si>
    <t>number of surveys</t>
  </si>
  <si>
    <t>North Sea (ICES area Ivb)</t>
  </si>
  <si>
    <t>2022 Q1</t>
  </si>
  <si>
    <t>2022 Q3</t>
  </si>
  <si>
    <t>Lophius spp.</t>
  </si>
  <si>
    <t>2022 Q4</t>
  </si>
  <si>
    <t>other national surveys</t>
  </si>
  <si>
    <t>DEU - DNK - IRL - NLD - SWE</t>
  </si>
  <si>
    <t>DEU - DNK - FRA - IRL - NLD - SWE</t>
  </si>
  <si>
    <t>DEU: Christoph Stransky (christoph.stransky@thuenen.de),
DNK: Jørgen Dalskov (jd@aqua.dtu.dk),
IRL: Linda O’Hea (linda.ohea@marine.ie),
NLD: Sieto Verver (sieto.verver@wur.nl),
SWE: Anna Hasslow (anna.hasslow@havochvatten.se)</t>
  </si>
  <si>
    <t>DEU: Christoph Stransky (christoph.stransky@thuenen.de),
DNK: Jørgen Dalskov (jd@aqua.dtu.dk),
FRA: Louise Veron (louise.veron@agriculture.gouv.fr),
IRL: Linda O’Hea (linda.ohea@marine.ie),
NLD: Sieto Verver (sieto.verver@wur.nl),
SWE: Anna Hasslow (anna.hasslow@havochvatten.se)</t>
  </si>
  <si>
    <r>
      <t xml:space="preserve">Optional (see text document). Frequency = once in this WP period. Diadromous variable = Assessment of spawner quality (e.g. </t>
    </r>
    <r>
      <rPr>
        <i/>
        <sz val="10"/>
        <rFont val="Arial"/>
        <family val="2"/>
      </rPr>
      <t>Anguillicola crassus</t>
    </r>
    <r>
      <rPr>
        <sz val="10"/>
        <rFont val="Arial"/>
        <family val="2"/>
      </rPr>
      <t xml:space="preserve"> infestation, fat content, contaminant load). </t>
    </r>
  </si>
  <si>
    <r>
      <t xml:space="preserve">The last survey did not reveal any catches of </t>
    </r>
    <r>
      <rPr>
        <i/>
        <sz val="10"/>
        <rFont val="Arial"/>
        <family val="2"/>
      </rPr>
      <t>Salmo salar</t>
    </r>
    <r>
      <rPr>
        <sz val="10"/>
        <rFont val="Arial"/>
        <family val="2"/>
      </rPr>
      <t xml:space="preserve"> in marine recreational fisheries (Weltersbach et al., 2021).</t>
    </r>
  </si>
  <si>
    <r>
      <t xml:space="preserve">The last survey did not reveal any catches of </t>
    </r>
    <r>
      <rPr>
        <i/>
        <sz val="10"/>
        <rFont val="Arial"/>
        <family val="2"/>
      </rPr>
      <t>Pollachius pollachius</t>
    </r>
    <r>
      <rPr>
        <sz val="10"/>
        <rFont val="Arial"/>
        <family val="2"/>
      </rPr>
      <t xml:space="preserve"> in marine recreational fisheries (Weltersbach et al., 2021).</t>
    </r>
  </si>
  <si>
    <t xml:space="preserve">BITS_Q1 </t>
  </si>
  <si>
    <t xml:space="preserve">IBTS_Q1 </t>
  </si>
  <si>
    <r>
      <rPr>
        <sz val="9.5"/>
        <rFont val="Arial"/>
        <family val="2"/>
      </rPr>
      <t>IBWSS</t>
    </r>
  </si>
  <si>
    <r>
      <t>Type of variables (E/S</t>
    </r>
    <r>
      <rPr>
        <sz val="10"/>
        <rFont val="Arial"/>
        <family val="2"/>
      </rPr>
      <t>)</t>
    </r>
  </si>
  <si>
    <t>Table 1.4. Follow up of recommendations and agreements</t>
  </si>
  <si>
    <t>Source of recommendation/agreement</t>
  </si>
  <si>
    <t>Section</t>
  </si>
  <si>
    <t>Topic</t>
  </si>
  <si>
    <t>Recommendation number</t>
  </si>
  <si>
    <t>Recommendation/ Agreement</t>
  </si>
  <si>
    <t>Follow-up action</t>
  </si>
  <si>
    <t>AR comments</t>
  </si>
  <si>
    <t>Achieved number of individuals measured for length at national level from commercial sampling</t>
  </si>
  <si>
    <t>Achieved number of samples for length at national level from commercial sampling</t>
  </si>
  <si>
    <t>AR Comments</t>
  </si>
  <si>
    <t>Achieved number of individuals measured at national level</t>
  </si>
  <si>
    <t>Achieved number of samples</t>
  </si>
  <si>
    <t>Achieved % of individuals measured at national level</t>
  </si>
  <si>
    <t>Indication if AR comments required concerning achieved % of measured individuals</t>
  </si>
  <si>
    <t>Achieved number of units</t>
  </si>
  <si>
    <t>Achieved % of units</t>
  </si>
  <si>
    <t>Indication if AR comments required concerning achieved number of units</t>
  </si>
  <si>
    <t>Estimation of the annual catch quantities by species</t>
  </si>
  <si>
    <t>Estimation of the annual percentage release</t>
  </si>
  <si>
    <t>Collection of biological data</t>
  </si>
  <si>
    <t>Evaluated by external experts/bodies</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</si>
  <si>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</si>
  <si>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</si>
  <si>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</si>
  <si>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</si>
  <si>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</si>
  <si>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</si>
  <si>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</si>
  <si>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</si>
  <si>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</si>
  <si>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</si>
  <si>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</si>
  <si>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</si>
  <si>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 </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</si>
  <si>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</si>
  <si>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</si>
  <si>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</si>
  <si>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</si>
  <si>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</si>
  <si>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</si>
  <si>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</si>
  <si>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</si>
  <si>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AR reference year</t>
  </si>
  <si>
    <t xml:space="preserve">Number of vessels </t>
  </si>
  <si>
    <t>Planned sample number</t>
  </si>
  <si>
    <t>Achieved response number</t>
  </si>
  <si>
    <t>Response rate (%)</t>
  </si>
  <si>
    <t>Achieved coverage (%)</t>
  </si>
  <si>
    <t>Sampled number of stomachs</t>
  </si>
  <si>
    <t>Was the sampling carried out within the planned time period(s)?</t>
  </si>
  <si>
    <t>Was the sampling carried out within the planned area(s)?</t>
  </si>
  <si>
    <t>Indication if AR comments required concerning number of samples achieved</t>
  </si>
  <si>
    <t>Total population (AR)</t>
  </si>
  <si>
    <t>Total population</t>
  </si>
  <si>
    <t>Updated planned sample rate (%)</t>
  </si>
  <si>
    <t>Updated planned sample number</t>
  </si>
  <si>
    <t>Updated planned sample rate/ Planned sample rate (%)</t>
  </si>
  <si>
    <t>Number of Enterprises</t>
  </si>
  <si>
    <t>AR</t>
  </si>
  <si>
    <t>AR date of submission</t>
  </si>
  <si>
    <t>Table 1.4</t>
  </si>
  <si>
    <t>Text box 2.1</t>
  </si>
  <si>
    <t>Text box 2.2</t>
  </si>
  <si>
    <t>Quality reports</t>
  </si>
  <si>
    <t>Quality report for biological data sampling scheme</t>
  </si>
  <si>
    <t>Annex 1.2</t>
  </si>
  <si>
    <t>Quality report for socioeconomic data sampling scheme</t>
  </si>
  <si>
    <t>German Annual Report for data collection in the fisheries and aquaculture sectors</t>
  </si>
  <si>
    <t>Time when data was available</t>
  </si>
  <si>
    <t>Number of MS participants</t>
  </si>
  <si>
    <t>Federal State statistics</t>
  </si>
  <si>
    <t>Questionnaires, National statistics</t>
  </si>
  <si>
    <t>multilateral sampling agreement, see Table 1.3, row 3</t>
  </si>
  <si>
    <t>multilateral sampling agreement if fishery is taking place, see Table 1.3, row 4</t>
  </si>
  <si>
    <t>.</t>
  </si>
  <si>
    <t>no observer on board</t>
  </si>
  <si>
    <t>no quota, no fishery</t>
  </si>
  <si>
    <t>all regions</t>
  </si>
  <si>
    <t>LM 2021</t>
  </si>
  <si>
    <t>Valuation intangibles</t>
  </si>
  <si>
    <t>Facilitate the development of methodology to estimate non-transferable rights and further testing of Guidelines on valuation of transferable intangibles.</t>
  </si>
  <si>
    <t>Facilitate testing of Guidelines on valuation of transferable intangibles.
Develop Methodologies for estimation of non-transferable rights in EU fisheries.</t>
  </si>
  <si>
    <t>DEU applied the guidelines for the valuation of transferable fishing rights.
DEU tested the methodologies for estimation of non-transferable rights.</t>
  </si>
  <si>
    <t>Alternative segmentation application</t>
  </si>
  <si>
    <t>Additional analyses on alternative, fisheries-based approach and methodology development</t>
  </si>
  <si>
    <t>MS are invited to apply the alternative segmentation approaches and give feedback.</t>
  </si>
  <si>
    <t>DEU was leading the workshop on alternative fleet segmentation and involved in applying the approaches that have been discussed.</t>
  </si>
  <si>
    <t>Quality Assurance Methodological Report</t>
  </si>
  <si>
    <t>The Quality Assurance Methodological Report should be used by MS as the reference in the National Work Plan (Annex 1.2)</t>
  </si>
  <si>
    <t>The quality report should be presented for variables estimated through a sampling scheme and also for variables collected by census. Only for variables derived from official administrative sources (for instance subsidies) there is no need to draft a separate annex 1.2 but it is enough to report this information in the relevant tables.</t>
  </si>
  <si>
    <t xml:space="preserve">DEU prepared Annex 1.2 of the WP 2022-2024 in accordance with this recommendation. </t>
  </si>
  <si>
    <t>Added to AR, not existent at time of WP compilation</t>
  </si>
  <si>
    <t>PIM was used as data source</t>
  </si>
  <si>
    <t>February 23, 2023</t>
  </si>
  <si>
    <t>NA for 2022</t>
  </si>
  <si>
    <t>combined RCG Baltic &amp; NANSEA Technical Meeting since 2020</t>
  </si>
  <si>
    <t>two meetings: 10 Mar &amp; 20 Sep 2022</t>
  </si>
  <si>
    <t>ongoing</t>
  </si>
  <si>
    <t>ongoing;
only cost-sharing in 2022 due to COVID-19 restrictions regarding sending staff</t>
  </si>
  <si>
    <t>agreement file available at https://www.dcf-germany.de/sampling/
Each partner ensures boarding access to its fleet under this agreement. Denied access to vessels does not exempt a partner from legal or financial obligations.</t>
  </si>
  <si>
    <t>agreement file available at https://www.dcf-germany.de/sampling/
Each partner ensures boarding access to its fleet for observers under this agreement. Denied access to vessels does not exempt a partner from legal or financial obligations.</t>
  </si>
  <si>
    <t>agreement file will be available at https://www.dcf-germany.de/sampling/
staff exchange possible; partner conducting the survey ensures boarding access for other partners' staff</t>
  </si>
  <si>
    <t>58</t>
  </si>
  <si>
    <t>3d, SD24</t>
  </si>
  <si>
    <t>A detailed outline on survey methodology, sample design and parameters measured can be 
found in the Working Document Benchmark Workshop on 
Pelagic Stocks (WKPELA), ICES CM 2013/ACOM: 4, 449-456</t>
  </si>
  <si>
    <t>5 - Socioeconomic data on fisheries</t>
  </si>
  <si>
    <t>5, 6 and 7</t>
  </si>
  <si>
    <t>RCG ECON 2021 (not included in LM 2021 report!)</t>
  </si>
  <si>
    <t>Revision of EU-MAP</t>
  </si>
  <si>
    <t>For WP/AR submission MS should provide for inactive vessels in Excel templates Table 5.2 Fleet SocEcon two variables from the EU MAP table 7 "Value of physical capital" and “Consumption of fixed capital’.</t>
  </si>
  <si>
    <t>This recommendation is also addressed in Decision 2021/1167 and was fully implemented in the DEU WP/AR.</t>
  </si>
  <si>
    <t>Adoption of common Rules of Procedure</t>
  </si>
  <si>
    <t>RCG ECON 2021 recommends one common RoP for all RCGs.</t>
  </si>
  <si>
    <t>RCGs to consider the possibility of adoption of one common RoP in accordance with the work done by the FishNCo project and RCG Baltic and RCG NANSEA</t>
  </si>
  <si>
    <t>RCG NANSEA and BALTIC 2021 (not included in the LM 2021 report!)</t>
  </si>
  <si>
    <t>All</t>
  </si>
  <si>
    <t>RCG secretariat</t>
  </si>
  <si>
    <t>R16</t>
  </si>
  <si>
    <t>Foresee funds allocation for the RCG secretariat in the new WP 2022-2027</t>
  </si>
  <si>
    <t>MS to take in consideration the financing of RCG secretariat from 2023 onwards in their EMFAF operational plans</t>
  </si>
  <si>
    <t>EMFAF funds are foreseen by DEU for financing the RCG secretariat from 2023 onwards.</t>
  </si>
  <si>
    <t>Additional sampling activities for comparison</t>
  </si>
  <si>
    <t>only 2 trips were carried out by the fishery and it was not possible due to logistc reasons to place an observer onboard</t>
  </si>
  <si>
    <t>low number due to oppurtunistic sampling, eel was only caught in one single sample in the brown shrimp fishery</t>
  </si>
  <si>
    <t>low number due to oppurtunistic sampling</t>
  </si>
  <si>
    <t>Observer was taken from board due to medical reasons, so sampling trip and measurements could not achieved</t>
  </si>
  <si>
    <t>All planned days at sea and all stations were achieved in 2022. The whole survey area was covered as planned.</t>
  </si>
  <si>
    <t>all survey data were available in line with the deadlines acc. to manuals/working groups</t>
  </si>
  <si>
    <t>A short cruise report is available at https://www.ldf.uni-hamburg.de/meteor/wochenberichte/wochenberichte-meteor/m186-2-m189/scr-m185-neu.pdf</t>
  </si>
  <si>
    <t>Data query was conducted for tagging data of all life stages in line with ICES expert group data call. There was no end-user need for additional data and thus no further data was inquired.</t>
  </si>
  <si>
    <t>no targeted fishery, no bycatch occurred in observed fishing trips</t>
  </si>
  <si>
    <t>Y, the survey has been evaluated in 2022 by two external experts. The evaluation report will be published soon.</t>
  </si>
  <si>
    <t xml:space="preserve">The latest multispieces off-site survey (2021/2022) revealed extremly low cod catches by anglers with only one angler out of 1891 diarists reporting a single cod. Therefore, no reliable estimation of catches was possible and it is very likely that German cod catches in the North Sea are insignificant. </t>
  </si>
  <si>
    <t xml:space="preserve">The latest multispecies off-site survey (2021/2022) did not reveal any catches of salmon in the North Sea. There was also no salmon reported from the North Sea river catchments indicating insignificant recreational freshwater catches for this species. </t>
  </si>
  <si>
    <t>The latest multispecies off-site survey (2021/2022) did not reveal any catches of pollock in the North Sea.</t>
  </si>
  <si>
    <t>The latest multispecies off-site survey (2021/2022) did not reveal any catches of Elasmobranchs in the North Sea.</t>
  </si>
  <si>
    <t>FEJUCS does not cover the areas 25-32</t>
  </si>
  <si>
    <t>samples were lost</t>
  </si>
  <si>
    <t>expected in Nov 2025</t>
  </si>
  <si>
    <t>No data collection yet due to triennial frequency.</t>
  </si>
  <si>
    <t>No data collection due to triennial frequency.</t>
  </si>
  <si>
    <t>March 2023</t>
  </si>
  <si>
    <t>Response is still ongoing. The questionnaire for aquaculture was sent in April 2023 for data refering to 2021. According to 2021 responses, the response rate should be around 7% again.</t>
  </si>
  <si>
    <t>Financial income was part of the annual survey in earlier years and re-examined in the 2021 survey (2020 data), however the feedback led to the conclusion that this economic variable is not relevant for the (rather low-capital) German sector. Therefore this variable was not included in the recent survey.</t>
  </si>
  <si>
    <t>Federal Statistical Office (Destatis) Population frame =  salmonid aquaculture  operations and thereof allocated to trout tanks and raceway production based on segmentation from  annual survey.</t>
  </si>
  <si>
    <t>Will be projected on the basis of 2020 survey data (social variables collected every three years). This is why the frame population from former survey builds the reference. In addition, 2021 data from the National Labour Agency (BA), from representative model farms and from National Production Statistics (Destatis) will be used for projection.</t>
  </si>
  <si>
    <t>Projection based on national statistics with allocation of FTE per segment made on basis the 2020 demographic survey. Population frame = Number of employees.</t>
  </si>
  <si>
    <t>Will be projected on the basis of 2020 survey data (social variables collected every three years). This is why the frame population from former survey builds the reference. In addition, 2021 data from representative model farms and from National Production Statistics (Destatis) will be used for projection.</t>
  </si>
  <si>
    <t xml:space="preserve">Data collection every three years; no social data collected for the year 2021; next for 2023. </t>
  </si>
  <si>
    <t>Federal Statistical Office (Destatis) Population frame =  salmonid aquaculture operations and thereof allocated to trout pond production based on segmentation from  annual survey.</t>
  </si>
  <si>
    <t>Response is still ongoing. The questionnaire for aquaculture was sent in April 2023 for data refering to 2021. According to 2021 responses, the response rate should be around 10% again.</t>
  </si>
  <si>
    <t>Federal Statistical Office (Destatis) Population frame =  carp pond operations</t>
  </si>
  <si>
    <t>Federal state statistics</t>
  </si>
  <si>
    <t>Response is still ongoing. The questionnaire for aquaculture was sent in April 2023 for data refering to 2021. According to 2021 responses, the response rate should be around 40% again.</t>
  </si>
  <si>
    <t>Financial income was part of the annual survey in earlier years and re-examined in the 2021 survey (2020 data), however the feedback led again to the conclusion that this economic variable is not relevant for the (rather low-capital) German sector. Therefore this variable was not included in the recent survey.</t>
  </si>
  <si>
    <t>National Labour Agency</t>
  </si>
  <si>
    <t>no quota in 2022</t>
  </si>
  <si>
    <t>mistake in national WP. No age readings for S. norvegicus are required.</t>
  </si>
  <si>
    <t>No sampling in Q1 2022. Fishery was not carried out due to high fuel prices because of the Russian-Ukrainian war.</t>
  </si>
  <si>
    <t>Under-achievement: only bycatch quota for cod and scrapping of vessels in 2022</t>
  </si>
  <si>
    <t>Under-achievement: only bycatch quota for cod and scrapping of vessels and very few trips in 2022</t>
  </si>
  <si>
    <t>no bycatch occurred in observed fishing trips</t>
  </si>
  <si>
    <t>not relevant for stock assessment</t>
  </si>
  <si>
    <t>only bycatch quota and very few fishing trips in 2022</t>
  </si>
  <si>
    <t>no observer trips on pelagic trawlers</t>
  </si>
  <si>
    <t>not recorded by at-sea observers</t>
  </si>
  <si>
    <t>not recorded during survey</t>
  </si>
  <si>
    <t>German BITS does not cover the areas 25-32</t>
  </si>
  <si>
    <t>BIAS does not cover the areas 25-32</t>
  </si>
  <si>
    <t>not recorded during surveys</t>
  </si>
  <si>
    <t>low number due to opportunistic sampling</t>
  </si>
  <si>
    <t>only bycatch quota and very few trips in 2022</t>
  </si>
  <si>
    <t>only bycatch quota in 2022</t>
  </si>
  <si>
    <t>derogation to sample FWS</t>
  </si>
  <si>
    <t>no catch occurred in samples and observed fishing trips</t>
  </si>
  <si>
    <t>double entry - to be deleted in future WP</t>
  </si>
  <si>
    <t>oppurtunistic sampling, species was not caught during survey</t>
  </si>
  <si>
    <t>ongoing, based on Benchmark Workshop on Baltic Cod Stocks (WKBALTCOD2)</t>
  </si>
  <si>
    <t>March 2023 (herring data: Feb 2023)</t>
  </si>
  <si>
    <t>April 2023</t>
  </si>
  <si>
    <t>DEU actively participated in adopting the RoP.</t>
  </si>
  <si>
    <t>Due to technical issues with the vessel and staff shortage due to a COVID-19 outbreak, no station could be sampled.</t>
  </si>
  <si>
    <r>
      <t xml:space="preserve">According to ICES WGMEGS, Germany was not designated for sampling </t>
    </r>
    <r>
      <rPr>
        <i/>
        <sz val="10"/>
        <color indexed="8"/>
        <rFont val="Arial"/>
        <family val="2"/>
      </rPr>
      <t>Trachurus trachurus</t>
    </r>
    <r>
      <rPr>
        <sz val="10"/>
        <color indexed="8"/>
        <rFont val="Arial"/>
        <family val="2"/>
      </rPr>
      <t xml:space="preserve"> in 2022.</t>
    </r>
  </si>
  <si>
    <t>Sampling was conducted by Poland 100% as planned, 200 eels in Szczezin Lagoon and 250 from Oder River.</t>
  </si>
  <si>
    <t>Initial oral inquiry revealed that further data collection is not feasible. In addition, there was no end-user need. Hence, no data was collected.</t>
  </si>
  <si>
    <t>The latest multispeices off-site survey (2021/2022) revealed extremly low eel catches by anglers in the North Sea with only one angler out of 1891 diarists reporting a single eel. Therefore, no reliable estimation of catches was possible and it is very likely that German eel catches in the North Sea are insignificant. However, data from the North Sea river catchments is sufficent to estimate freshwater recreational eel catches from these areas.</t>
  </si>
  <si>
    <t>Only one trip targeting ASH was carried out by the fishery. Due to logistic reasons indicated by the ship owner, it was not possible to place an observer onboard of this trip</t>
  </si>
  <si>
    <t>Over-achievement: Two scientific studies used DCF sampling protocol onboard of two vessels in 2022</t>
  </si>
  <si>
    <t>Due to the COVID-19 pandemic, the placement of observers was restricted, therefore only six trips could be carried out. However, self-sampling supplied additional 41 samples from fishing trips.</t>
  </si>
  <si>
    <r>
      <t xml:space="preserve">Two observer trips were planned, but due to logistic reasons, no trip could be carried out in 2022. Instead, it was only possible to sample a trip targeting </t>
    </r>
    <r>
      <rPr>
        <i/>
        <sz val="10"/>
        <color indexed="8"/>
        <rFont val="Arial"/>
        <family val="2"/>
      </rPr>
      <t>Nephrops</t>
    </r>
    <r>
      <rPr>
        <sz val="10"/>
        <color indexed="8"/>
        <rFont val="Arial"/>
        <family val="2"/>
      </rPr>
      <t xml:space="preserve"> (next line - not in WP) which we realized in order to obtain information on plaice bycatch</t>
    </r>
    <r>
      <rPr>
        <sz val="10"/>
        <color indexed="8"/>
        <rFont val="Arial"/>
        <family val="2"/>
      </rPr>
      <t>.</t>
    </r>
  </si>
  <si>
    <t>see line above</t>
  </si>
  <si>
    <t>Only one trip could be carried out. On the second trip, the observer was taken from board due to medical reasons.</t>
  </si>
  <si>
    <t>No fishery because of no quota in 2022. Therefore, no sampling was possible.</t>
  </si>
  <si>
    <t>There was no downtime. The survey was carried out as quickly as possible without additional fishing hauls, due to the high incidence of COVID-19 before the survey. Three stations in Polish waters were taken over by DNK due to obligatory Polish observer. There are no extended comments in Text Box 2.6.</t>
  </si>
  <si>
    <t xml:space="preserve">Bad weather caused two days of downtime, but still the cruise plan was carried out one day earlier than planned. There are no extended comments in Text Box 2.6. </t>
  </si>
  <si>
    <t>Absence of licence delivery for several specific planned stations within the SWE EEZ forced significant changes in the survey tracks. This resulted in total hydroacoustic track lengths below 60 nautical miles in 10 of the 26 rectangles assigned as DEU investigation area.</t>
  </si>
  <si>
    <t>To cope for earlier spawning activity, the survey started earlier, extending planned survey time for one week (630 planned hauls in contrast to the 595 hauls in earlier years). However, due to ice cover (February) and storm events (survey week 13), two sample weeks ( 70 hauls) had to be cancelled. 12 additional samples were carried out throughout the survey period.</t>
  </si>
  <si>
    <t>COVID-19-related issues and severe weather conditions (the storms Corrie, Dudley, Eunice and Franklin) caused problems for the proper execution of the survey in 2022, resulting in the loss of 30 fishing days.</t>
  </si>
  <si>
    <t>Due to COVID-19 cases on board, the survey had to be interrupted.</t>
  </si>
  <si>
    <t>Due to bad weather conditions and several COVID-19 infections, the survey was terminated after 11 days</t>
  </si>
  <si>
    <t>The survey manual is currently being updated.</t>
  </si>
  <si>
    <t>Technical problems of the vessel and inclement weather situations led to the loss of several survey days.</t>
  </si>
  <si>
    <t>Due to the COVID-19 pandemic (positive PCR tests), the start of the survey was delayed by nine days, leading to a reduction of days at sea and number of plankton hauls.</t>
  </si>
  <si>
    <t>conducted by IRL and NLD</t>
  </si>
  <si>
    <t>Due to COVID-19 interruptions and bad weather, not all planned stations were covered.</t>
  </si>
  <si>
    <t>Due to COVID-19 interruptions, not all planned stations were covered.</t>
  </si>
  <si>
    <t>400 stomachs were sampled mainly in 2020 as 10-year follow-up of Ross et al. 2013 (doi:10.1111/jfb.12959 and doi: 10.1111/jfb.13763). These 400 stomachs have been analysed in 2023 as part of the CINEA/SANOBA SC 10 project. Next whiting sampling only planned around the year 2030.</t>
  </si>
  <si>
    <t xml:space="preserve">As described in the Annex 1.2, the 10 largest German fish processing companies are used to determine this variable. </t>
  </si>
  <si>
    <t>end of May 2023</t>
  </si>
  <si>
    <t>Data will be presented in the report of the ICES International Bottom Trawl Survey Working Group (IBTSWG)</t>
  </si>
  <si>
    <t>Number of units refers to whole work plan period and will thus be conducted later</t>
  </si>
  <si>
    <t>See WP comment; no official dedicated inquiry was conducted but a network with regional authorities is established in order to provide data if and when feasible.</t>
  </si>
  <si>
    <t>Three trips were planned, but only two trips could be carried out by observers, one trip was self-sampled by the fishery.</t>
  </si>
  <si>
    <t>25 May 2023</t>
  </si>
  <si>
    <t>will be available in Nov. 2023</t>
  </si>
  <si>
    <t>will be availabe in Nov. 2023</t>
  </si>
  <si>
    <t>Cost sharing agreement in place. In addition Germany provides scientific staff. See Danish AR for details of the survey.</t>
  </si>
  <si>
    <t>Cost sharing agreement in place. In addition Germany provides scientific staff. However, in 2022 no staff was provided due to COVID measures. See Dutch and Irish ARs for details of the survey.</t>
  </si>
  <si>
    <t>Survey conduction period changed from biennial to triennial. Therefore, no survey was conducted in 2022. Next survey now scheduled for 2024.</t>
  </si>
  <si>
    <t>400 stomachs were sampled mainly in 2020 as 10-year follow-up of Ross et al. 2013 (doi:10.1111/jfb.12959 and doi: 10.1111/jfb.13763). These 400 stomachs have been analysed in 2023 as part of the EU-funded CINEA/SANOBA SC 10 project. Next whiting sampling only planned around the year 2030.</t>
  </si>
  <si>
    <r>
      <t xml:space="preserve">no cod stomachs sampled in 2022 </t>
    </r>
    <r>
      <rPr>
        <sz val="10"/>
        <color indexed="10"/>
        <rFont val="Arial"/>
        <family val="2"/>
      </rPr>
      <t>due to very low abundances of cod, i.e. very low sample sizes</t>
    </r>
  </si>
  <si>
    <t>see AR of DNK</t>
  </si>
  <si>
    <t>see AR of IRL and NLD</t>
  </si>
  <si>
    <t>Frequency (column U) should read: once in this WP (2022-2024) period</t>
  </si>
  <si>
    <t xml:space="preserve">Low response number due to reluctance to respond to survey; segment of minor importance for total fleet.  </t>
  </si>
  <si>
    <t>Planned sample rate accounts for lower response rate, achieved coverage regarded highly sufficient</t>
  </si>
  <si>
    <t xml:space="preserve">Low response number due to reluctance to respond to survey; segment of minor importance for total fleet. </t>
  </si>
  <si>
    <t>As variable is of minor importance for segment (hardly any other income opportunities for small vessels) response rate regarded sufficient.</t>
  </si>
  <si>
    <t>Irrelevant variable for segment with activity level "A", therefore response regarded sufficient</t>
  </si>
  <si>
    <t>Insignificant variable for segment-  answers were "-" instead of "0" and thus counted as non-response</t>
  </si>
  <si>
    <t xml:space="preserve">Optional variable. Low response number due to reluctance to respond to survey; segment of minor importance for total fleet.  </t>
  </si>
  <si>
    <t>Optional variable. Planned sample rate accounts for lower response rate, achieved coverage regarded highly sufficient.</t>
  </si>
  <si>
    <t>Planned sample rate accounts for lower response rate, achieved coverage regarded highly sufficient.</t>
  </si>
  <si>
    <t>Value in col. K from WP was kept for AR for consistency, though in wrong format</t>
  </si>
  <si>
    <t>No collection in 2022. Value in col. K from WP was kept for AR for consistency, though in wrong format</t>
  </si>
  <si>
    <r>
      <t xml:space="preserve">The results of a </t>
    </r>
    <r>
      <rPr>
        <sz val="10"/>
        <color indexed="10"/>
        <rFont val="Arial"/>
        <family val="2"/>
      </rPr>
      <t>previous</t>
    </r>
    <r>
      <rPr>
        <sz val="10"/>
        <color rgb="FF000000"/>
        <rFont val="Arial"/>
        <family val="2"/>
      </rPr>
      <t xml:space="preserve"> survey showed no unpaid labour for firms over 20 employees. This result was confirmed by the processing industry association.</t>
    </r>
  </si>
  <si>
    <r>
      <t>Under-achievement: only bycatch quota for cod and scrapping of vessels in 2022</t>
    </r>
    <r>
      <rPr>
        <sz val="10"/>
        <color indexed="10"/>
        <rFont val="Arial"/>
        <family val="2"/>
      </rPr>
      <t>; The 'Y' in the WP columns S and T was a mistake, as 'self-sampling' is not carried out by observers.</t>
    </r>
  </si>
  <si>
    <r>
      <t>Under-achievement: only bycatch quota for cod</t>
    </r>
    <r>
      <rPr>
        <sz val="10"/>
        <color indexed="10"/>
        <rFont val="Arial"/>
        <family val="2"/>
      </rPr>
      <t>; The 'Y' in the WP columns S and T was a mistake, as 'self-sampling' is not carried out by observers.</t>
    </r>
  </si>
  <si>
    <r>
      <t>Under-achievement: only bycatch quota for cod and scrapping of vessels and very few trips in 2022</t>
    </r>
    <r>
      <rPr>
        <sz val="10"/>
        <color indexed="10"/>
        <rFont val="Arial"/>
        <family val="2"/>
      </rPr>
      <t>; The 'Y' in the WP columns S and T was a mistake, as 'self-sampling' is not carried out by observers.</t>
    </r>
  </si>
  <si>
    <r>
      <t>Over-achievement: successful self-sampling programme</t>
    </r>
    <r>
      <rPr>
        <sz val="10"/>
        <color indexed="10"/>
        <rFont val="Arial"/>
        <family val="2"/>
      </rPr>
      <t>; The 'Y' in the WP columns S and T was a mistake, as 'self-sampling' is not carried out by observers.</t>
    </r>
  </si>
  <si>
    <t>The 'Y' in the WP columns S and T was a mistake, as 'self-sampling' is not carried out by observers.</t>
  </si>
  <si>
    <r>
      <t>Under-achievement: no quota in 2022</t>
    </r>
    <r>
      <rPr>
        <sz val="10"/>
        <color indexed="10"/>
        <rFont val="Arial"/>
        <family val="2"/>
      </rPr>
      <t>; The 'Y' in the WP columns S and T was a mistake, as 'self-sampling' is not carried out by observers.</t>
    </r>
  </si>
  <si>
    <t>Some under-coverage of one of the sampling areas for several months occurred due to staff shortages.</t>
  </si>
  <si>
    <t>Achieved number of units is in line with the WP. 50% refers to 1 out of 2 planned sampling events in the 3-year WP period, conducted in 2022</t>
  </si>
  <si>
    <t>rev. 1</t>
  </si>
  <si>
    <t>rev. 2</t>
  </si>
  <si>
    <t>Amendments in:</t>
  </si>
  <si>
    <t>Text</t>
  </si>
  <si>
    <t>Table</t>
  </si>
  <si>
    <t>Table + Text</t>
  </si>
  <si>
    <t>4 (revision 3)</t>
  </si>
  <si>
    <t>rev. 3</t>
  </si>
  <si>
    <t>(22 June 2023)</t>
  </si>
  <si>
    <t>German populations of Salmo salar are extirpated and do currently not contribute to the stock assessment. Thus, active data collection within the DCF framework is considered not feasible.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</si>
</sst>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_-* #,##0.00\ _€_-;\-* #,##0.00\ _€_-;_-* &quot;-&quot;??\ _€_-;_-@_-"/>
    <numFmt numFmtId="166" formatCode="d\.m"/>
    <numFmt numFmtId="167" formatCode="_-* #,##0\ _€_-;\-* #,##0\ _€_-;_-* &quot;-&quot;??\ _€_-;_-@_-"/>
  </numFmts>
  <fonts count="43" x14ac:knownFonts="1">
    <font>
      <sz val="10"/>
      <color rgb="FF000000"/>
      <name val="Arial"/>
      <family val="2"/>
    </font>
    <font>
      <sz val="10"/>
      <color indexed="8"/>
      <name val="Arial"/>
      <family val="2"/>
    </font>
    <font>
      <i/>
      <sz val="10"/>
      <color indexed="8"/>
      <name val="Arial"/>
      <family val="2"/>
    </font>
    <font>
      <sz val="10"/>
      <color indexed="8"/>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b/>
      <sz val="14"/>
      <name val="Arial"/>
      <family val="2"/>
    </font>
    <font>
      <i/>
      <sz val="10"/>
      <name val="Arial"/>
      <family val="2"/>
    </font>
    <font>
      <u/>
      <sz val="10"/>
      <name val="Arial"/>
      <family val="2"/>
    </font>
    <font>
      <sz val="9.5"/>
      <name val="Arial"/>
      <family val="2"/>
    </font>
    <font>
      <i/>
      <sz val="10"/>
      <color indexed="8"/>
      <name val="Arial"/>
      <family val="2"/>
    </font>
    <font>
      <b/>
      <sz val="24"/>
      <name val="Arial"/>
      <family val="2"/>
    </font>
    <font>
      <sz val="14"/>
      <name val="Arial"/>
      <family val="2"/>
    </font>
    <font>
      <strike/>
      <sz val="10"/>
      <name val="Arial"/>
      <family val="2"/>
    </font>
    <font>
      <sz val="11"/>
      <name val="Calibri"/>
      <family val="2"/>
      <charset val="1"/>
    </font>
    <font>
      <sz val="10"/>
      <color indexed="10"/>
      <name val="Arial"/>
      <family val="2"/>
    </font>
    <font>
      <sz val="10"/>
      <color indexed="10"/>
      <name val="Arial"/>
      <family val="2"/>
    </font>
    <font>
      <sz val="10"/>
      <color rgb="FF000000"/>
      <name val="Arial"/>
      <family val="2"/>
    </font>
    <font>
      <u/>
      <sz val="10"/>
      <color theme="10"/>
      <name val="Arial"/>
      <family val="2"/>
    </font>
    <font>
      <u/>
      <sz val="11"/>
      <color theme="10"/>
      <name val="Calibri"/>
      <family val="2"/>
      <scheme val="minor"/>
    </font>
    <font>
      <sz val="11"/>
      <color theme="1"/>
      <name val="Calibri"/>
      <family val="2"/>
      <scheme val="minor"/>
    </font>
    <font>
      <b/>
      <sz val="10"/>
      <color theme="1"/>
      <name val="Arial"/>
      <family val="2"/>
    </font>
    <font>
      <sz val="10"/>
      <color theme="1"/>
      <name val="Arial"/>
      <family val="2"/>
    </font>
    <font>
      <sz val="10"/>
      <color rgb="FFFF0000"/>
      <name val="Arial"/>
      <family val="2"/>
    </font>
    <font>
      <strike/>
      <sz val="10"/>
      <color rgb="FFFF0000"/>
      <name val="Arial"/>
      <family val="2"/>
    </font>
    <font>
      <b/>
      <sz val="10"/>
      <color rgb="FF0000FF"/>
      <name val="Arial"/>
      <family val="2"/>
    </font>
    <font>
      <sz val="10"/>
      <color rgb="FF666666"/>
      <name val="Arial"/>
      <family val="2"/>
    </font>
    <font>
      <sz val="10"/>
      <color theme="1"/>
      <name val="Calibri"/>
      <family val="2"/>
    </font>
    <font>
      <i/>
      <sz val="10"/>
      <color theme="1"/>
      <name val="Arial"/>
      <family val="2"/>
    </font>
    <font>
      <b/>
      <sz val="10"/>
      <color rgb="FF000000"/>
      <name val="Arial"/>
      <family val="2"/>
    </font>
    <font>
      <sz val="10"/>
      <color theme="8"/>
      <name val="Arial"/>
      <family val="2"/>
    </font>
    <font>
      <sz val="10"/>
      <color theme="9"/>
      <name val="Arial"/>
      <family val="2"/>
    </font>
    <font>
      <b/>
      <sz val="10"/>
      <color rgb="FFFF0000"/>
      <name val="Arial"/>
      <family val="2"/>
    </font>
    <font>
      <i/>
      <sz val="10"/>
      <color rgb="FF000000"/>
      <name val="Arial"/>
      <family val="2"/>
    </font>
    <font>
      <sz val="10"/>
      <color rgb="FF00B050"/>
      <name val="Arial"/>
      <family val="2"/>
    </font>
    <font>
      <b/>
      <sz val="14"/>
      <color rgb="FFFF0000"/>
      <name val="Arial"/>
      <family val="2"/>
    </font>
    <font>
      <sz val="10"/>
      <color rgb="FFFF0000"/>
      <name val="Calibri"/>
      <family val="2"/>
    </font>
  </fonts>
  <fills count="2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D9D9D9"/>
        <bgColor indexed="64"/>
      </patternFill>
    </fill>
    <fill>
      <patternFill patternType="solid">
        <fgColor theme="0" tint="-0.14999847407452621"/>
        <bgColor rgb="FFCCCCCC"/>
      </patternFill>
    </fill>
    <fill>
      <patternFill patternType="solid">
        <fgColor rgb="FFD9D9D9"/>
        <bgColor rgb="FFD9D9D9"/>
      </patternFill>
    </fill>
    <fill>
      <patternFill patternType="solid">
        <fgColor rgb="FFFFFF00"/>
        <bgColor indexed="64"/>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rgb="FFFFFF00"/>
        <bgColor rgb="FFFFFF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rgb="FF000000"/>
      </patternFill>
    </fill>
    <fill>
      <patternFill patternType="solid">
        <fgColor rgb="FFCCCCCC"/>
        <bgColor rgb="FFCCCCCC"/>
      </patternFill>
    </fill>
    <fill>
      <patternFill patternType="solid">
        <fgColor rgb="FFBFBFBF"/>
        <bgColor indexed="64"/>
      </patternFill>
    </fill>
    <fill>
      <patternFill patternType="solid">
        <fgColor rgb="FF00B0F0"/>
        <bgColor rgb="FF000000"/>
      </patternFill>
    </fill>
    <fill>
      <patternFill patternType="solid">
        <fgColor rgb="FF00B0F0"/>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41">
    <xf numFmtId="0" fontId="0" fillId="0" borderId="0"/>
    <xf numFmtId="165"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3" fillId="0" borderId="0"/>
    <xf numFmtId="0" fontId="26" fillId="0" borderId="0"/>
    <xf numFmtId="0" fontId="26" fillId="0" borderId="0"/>
    <xf numFmtId="0" fontId="5" fillId="0" borderId="0"/>
    <xf numFmtId="0" fontId="5" fillId="0" borderId="0"/>
    <xf numFmtId="9" fontId="23" fillId="0" borderId="0" applyFont="0" applyFill="0" applyBorder="0" applyAlignment="0" applyProtection="0"/>
    <xf numFmtId="9" fontId="23"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26" fillId="0" borderId="0"/>
    <xf numFmtId="0" fontId="26" fillId="0" borderId="0"/>
    <xf numFmtId="0" fontId="26"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6" fillId="0" borderId="0"/>
    <xf numFmtId="0" fontId="26" fillId="0" borderId="0"/>
    <xf numFmtId="0" fontId="26" fillId="0" borderId="0"/>
  </cellStyleXfs>
  <cellXfs count="432">
    <xf numFmtId="0" fontId="0" fillId="0" borderId="0" xfId="0"/>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28" fillId="0" borderId="0" xfId="0" applyFont="1" applyAlignment="1">
      <alignment horizontal="center"/>
    </xf>
    <xf numFmtId="0" fontId="0" fillId="0" borderId="0" xfId="0" applyBorder="1"/>
    <xf numFmtId="0" fontId="0" fillId="0" borderId="0" xfId="0" applyAlignment="1">
      <alignment wrapText="1"/>
    </xf>
    <xf numFmtId="0" fontId="0" fillId="0" borderId="0" xfId="0" applyAlignment="1">
      <alignment vertical="center"/>
    </xf>
    <xf numFmtId="0" fontId="0" fillId="0" borderId="0" xfId="0" applyFont="1" applyAlignment="1">
      <alignment vertical="center" wrapText="1"/>
    </xf>
    <xf numFmtId="0" fontId="35" fillId="0" borderId="0" xfId="0" applyFont="1"/>
    <xf numFmtId="0" fontId="5" fillId="0" borderId="0" xfId="0" applyFont="1"/>
    <xf numFmtId="0" fontId="7" fillId="0" borderId="12" xfId="0" applyFont="1" applyBorder="1" applyAlignment="1" applyProtection="1">
      <alignment wrapText="1"/>
      <protection locked="0"/>
    </xf>
    <xf numFmtId="0" fontId="8" fillId="0" borderId="0" xfId="0" applyFont="1" applyBorder="1" applyAlignment="1" applyProtection="1">
      <alignment vertical="center" wrapText="1"/>
      <protection locked="0"/>
    </xf>
    <xf numFmtId="0" fontId="6" fillId="0" borderId="0" xfId="0" applyFont="1" applyAlignment="1" applyProtection="1">
      <alignment wrapText="1"/>
      <protection locked="0"/>
    </xf>
    <xf numFmtId="0" fontId="5" fillId="0" borderId="0"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0" xfId="0" applyFont="1" applyAlignment="1" applyProtection="1">
      <alignment wrapText="1"/>
      <protection locked="0"/>
    </xf>
    <xf numFmtId="0" fontId="5" fillId="0" borderId="12"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 xfId="0" applyFont="1" applyBorder="1" applyAlignment="1">
      <alignment horizontal="left" wrapText="1"/>
    </xf>
    <xf numFmtId="0" fontId="9" fillId="0" borderId="12" xfId="0" applyFont="1" applyBorder="1" applyAlignment="1">
      <alignment horizontal="left" wrapText="1"/>
    </xf>
    <xf numFmtId="0" fontId="10" fillId="0" borderId="12" xfId="0" applyFont="1" applyBorder="1" applyAlignment="1">
      <alignment horizontal="left" wrapText="1"/>
    </xf>
    <xf numFmtId="0" fontId="11" fillId="0" borderId="12" xfId="0" applyFont="1" applyBorder="1" applyAlignment="1">
      <alignment horizontal="left" wrapText="1"/>
    </xf>
    <xf numFmtId="0" fontId="5" fillId="0" borderId="17" xfId="0" applyFont="1" applyBorder="1" applyAlignment="1">
      <alignment horizontal="left" wrapText="1"/>
    </xf>
    <xf numFmtId="0" fontId="5" fillId="0" borderId="12" xfId="5" applyFont="1" applyBorder="1" applyAlignment="1">
      <alignment horizontal="left" wrapText="1"/>
    </xf>
    <xf numFmtId="0" fontId="5" fillId="0" borderId="18" xfId="0" applyFont="1" applyBorder="1" applyAlignment="1">
      <alignment horizontal="left" wrapText="1"/>
    </xf>
    <xf numFmtId="0" fontId="6" fillId="0" borderId="2" xfId="0" applyFont="1" applyBorder="1" applyAlignment="1" applyProtection="1">
      <alignment wrapText="1"/>
      <protection locked="0"/>
    </xf>
    <xf numFmtId="0" fontId="5" fillId="0" borderId="2" xfId="0" applyFont="1" applyBorder="1" applyAlignment="1" applyProtection="1">
      <alignment horizontal="left" wrapText="1"/>
      <protection locked="0"/>
    </xf>
    <xf numFmtId="0" fontId="5" fillId="0" borderId="2" xfId="0" applyFont="1" applyBorder="1" applyAlignment="1" applyProtection="1">
      <alignment wrapText="1"/>
      <protection locked="0"/>
    </xf>
    <xf numFmtId="0" fontId="0" fillId="0" borderId="0" xfId="0" applyAlignment="1">
      <alignment vertical="center" wrapText="1"/>
    </xf>
    <xf numFmtId="0" fontId="35"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xf>
    <xf numFmtId="10" fontId="0" fillId="0" borderId="0" xfId="0" applyNumberFormat="1" applyAlignment="1">
      <alignment horizontal="left" vertical="center" wrapText="1"/>
    </xf>
    <xf numFmtId="0" fontId="7" fillId="2" borderId="12" xfId="0" applyFont="1" applyFill="1" applyBorder="1" applyAlignment="1" applyProtection="1">
      <alignment wrapText="1"/>
      <protection locked="0"/>
    </xf>
    <xf numFmtId="0" fontId="5" fillId="2" borderId="12" xfId="0" applyFont="1" applyFill="1" applyBorder="1" applyAlignment="1">
      <alignment horizontal="left" wrapText="1"/>
    </xf>
    <xf numFmtId="0" fontId="5" fillId="2" borderId="14" xfId="0" applyFont="1" applyFill="1" applyBorder="1" applyAlignment="1">
      <alignment horizontal="left" wrapText="1"/>
    </xf>
    <xf numFmtId="0" fontId="5" fillId="2" borderId="15" xfId="0" applyFont="1" applyFill="1" applyBorder="1" applyAlignment="1">
      <alignment horizontal="left" wrapText="1"/>
    </xf>
    <xf numFmtId="0" fontId="5" fillId="2" borderId="1" xfId="0" applyFont="1" applyFill="1" applyBorder="1" applyAlignment="1">
      <alignment horizontal="left" wrapText="1"/>
    </xf>
    <xf numFmtId="0" fontId="5" fillId="2" borderId="0" xfId="0" applyFont="1" applyFill="1" applyAlignment="1">
      <alignment horizontal="left" wrapText="1"/>
    </xf>
    <xf numFmtId="0" fontId="5" fillId="2" borderId="12" xfId="0" quotePrefix="1" applyFont="1" applyFill="1" applyBorder="1" applyAlignment="1">
      <alignment horizontal="left" wrapText="1"/>
    </xf>
    <xf numFmtId="0" fontId="5" fillId="2" borderId="13" xfId="0" applyFont="1" applyFill="1" applyBorder="1" applyAlignment="1">
      <alignment horizontal="left" wrapText="1"/>
    </xf>
    <xf numFmtId="0" fontId="5" fillId="2" borderId="12" xfId="5" applyFont="1" applyFill="1" applyBorder="1" applyAlignment="1">
      <alignment horizontal="left" wrapText="1"/>
    </xf>
    <xf numFmtId="0" fontId="5" fillId="2" borderId="0" xfId="0" applyFont="1" applyFill="1" applyAlignment="1" applyProtection="1">
      <alignment wrapText="1"/>
      <protection locked="0"/>
    </xf>
    <xf numFmtId="0" fontId="29" fillId="0" borderId="12" xfId="0" applyFont="1" applyBorder="1" applyAlignment="1">
      <alignment horizontal="left" wrapText="1"/>
    </xf>
    <xf numFmtId="0" fontId="29" fillId="0" borderId="13" xfId="0" applyFont="1" applyBorder="1" applyAlignment="1">
      <alignment horizontal="left" wrapText="1"/>
    </xf>
    <xf numFmtId="0" fontId="29" fillId="0" borderId="2"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0" xfId="0" applyFont="1" applyAlignment="1" applyProtection="1">
      <alignment horizontal="left" wrapText="1"/>
      <protection locked="0"/>
    </xf>
    <xf numFmtId="0" fontId="29" fillId="0" borderId="14" xfId="0" applyFont="1" applyBorder="1" applyAlignment="1">
      <alignment horizontal="left" wrapText="1"/>
    </xf>
    <xf numFmtId="0" fontId="29" fillId="0" borderId="17" xfId="0" applyFont="1" applyBorder="1" applyAlignment="1">
      <alignment horizontal="left" wrapText="1"/>
    </xf>
    <xf numFmtId="0" fontId="29" fillId="0" borderId="15" xfId="0" applyFont="1" applyBorder="1" applyAlignment="1">
      <alignment horizontal="left" wrapText="1"/>
    </xf>
    <xf numFmtId="0" fontId="29" fillId="0" borderId="18" xfId="0" applyFont="1" applyBorder="1" applyAlignment="1">
      <alignment horizontal="left" wrapText="1"/>
    </xf>
    <xf numFmtId="0" fontId="36" fillId="0" borderId="12" xfId="0" applyFont="1" applyBorder="1" applyAlignment="1">
      <alignment horizontal="left" wrapText="1"/>
    </xf>
    <xf numFmtId="0" fontId="36" fillId="0" borderId="17" xfId="0" applyFont="1" applyBorder="1" applyAlignment="1">
      <alignment horizontal="left" wrapText="1"/>
    </xf>
    <xf numFmtId="0" fontId="36" fillId="0" borderId="15" xfId="0" applyFont="1" applyBorder="1" applyAlignment="1">
      <alignment horizontal="left" wrapText="1"/>
    </xf>
    <xf numFmtId="0" fontId="36" fillId="0" borderId="18" xfId="0" applyFont="1" applyBorder="1" applyAlignment="1">
      <alignment horizontal="left" wrapText="1"/>
    </xf>
    <xf numFmtId="0" fontId="36" fillId="0" borderId="2" xfId="0" applyFont="1" applyBorder="1" applyAlignment="1" applyProtection="1">
      <alignment horizontal="left" wrapText="1"/>
      <protection locked="0"/>
    </xf>
    <xf numFmtId="0" fontId="36" fillId="0" borderId="0" xfId="0" applyFont="1" applyBorder="1" applyAlignment="1" applyProtection="1">
      <alignment horizontal="left" wrapText="1"/>
      <protection locked="0"/>
    </xf>
    <xf numFmtId="0" fontId="36" fillId="0" borderId="0" xfId="0" applyFont="1" applyAlignment="1" applyProtection="1">
      <alignment horizontal="left" wrapText="1"/>
      <protection locked="0"/>
    </xf>
    <xf numFmtId="0" fontId="36" fillId="0" borderId="13" xfId="0" applyFont="1" applyBorder="1" applyAlignment="1">
      <alignment horizontal="left" wrapText="1"/>
    </xf>
    <xf numFmtId="0" fontId="36" fillId="0" borderId="14" xfId="0" applyFont="1" applyBorder="1" applyAlignment="1">
      <alignment horizontal="left" wrapText="1"/>
    </xf>
    <xf numFmtId="0" fontId="5" fillId="0" borderId="0" xfId="0" applyFont="1" applyBorder="1" applyAlignment="1" applyProtection="1">
      <alignment wrapText="1"/>
      <protection locked="0"/>
    </xf>
    <xf numFmtId="0" fontId="37" fillId="0" borderId="12" xfId="0" applyFont="1" applyBorder="1" applyAlignment="1">
      <alignment horizontal="left" wrapText="1"/>
    </xf>
    <xf numFmtId="0" fontId="0" fillId="0" borderId="1" xfId="0"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center"/>
    </xf>
    <xf numFmtId="0" fontId="5" fillId="0" borderId="3" xfId="0" applyFont="1" applyBorder="1"/>
    <xf numFmtId="166" fontId="28" fillId="0" borderId="3"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left" vertical="center" wrapText="1"/>
    </xf>
    <xf numFmtId="17" fontId="0" fillId="0" borderId="1" xfId="0" applyNumberFormat="1" applyBorder="1" applyAlignment="1">
      <alignment horizontal="center" vertical="center"/>
    </xf>
    <xf numFmtId="0" fontId="5" fillId="0" borderId="3" xfId="0" applyFont="1" applyBorder="1" applyAlignment="1">
      <alignment horizontal="left" vertical="center" wrapText="1"/>
    </xf>
    <xf numFmtId="0" fontId="0" fillId="0" borderId="3" xfId="0" applyBorder="1" applyAlignment="1">
      <alignment vertical="center" wrapText="1"/>
    </xf>
    <xf numFmtId="0" fontId="0" fillId="3" borderId="1" xfId="0" applyFont="1" applyFill="1" applyBorder="1" applyAlignment="1" applyProtection="1">
      <alignment horizontal="center" vertical="center" wrapText="1"/>
      <protection locked="0"/>
    </xf>
    <xf numFmtId="0" fontId="27" fillId="4" borderId="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5" fillId="0" borderId="0" xfId="0" applyFont="1" applyBorder="1" applyAlignment="1">
      <alignment horizontal="center"/>
    </xf>
    <xf numFmtId="0" fontId="27"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6" fillId="4" borderId="3" xfId="33" applyFont="1" applyFill="1" applyBorder="1" applyAlignment="1">
      <alignment horizontal="left" vertical="center" wrapText="1"/>
    </xf>
    <xf numFmtId="0" fontId="5" fillId="0" borderId="3" xfId="33" applyFont="1" applyBorder="1" applyAlignment="1">
      <alignment vertical="center"/>
    </xf>
    <xf numFmtId="0" fontId="5" fillId="0" borderId="0" xfId="33" applyFont="1" applyAlignment="1">
      <alignment wrapText="1"/>
    </xf>
    <xf numFmtId="0" fontId="6" fillId="4" borderId="3" xfId="33" applyFont="1" applyFill="1" applyBorder="1" applyAlignment="1">
      <alignment horizontal="center" wrapText="1"/>
    </xf>
    <xf numFmtId="0" fontId="5" fillId="0" borderId="3" xfId="33" applyFont="1" applyBorder="1" applyAlignment="1">
      <alignment horizontal="left" vertical="center" wrapText="1"/>
    </xf>
    <xf numFmtId="0" fontId="5" fillId="0" borderId="3" xfId="33" quotePrefix="1" applyFont="1" applyBorder="1" applyAlignment="1">
      <alignment horizontal="left" vertical="center" wrapText="1"/>
    </xf>
    <xf numFmtId="0" fontId="5" fillId="0" borderId="3" xfId="26" applyFont="1" applyBorder="1" applyAlignment="1">
      <alignment horizontal="left" vertical="center" wrapText="1"/>
    </xf>
    <xf numFmtId="0" fontId="5" fillId="0" borderId="3" xfId="0" applyFont="1" applyBorder="1" applyAlignment="1">
      <alignment horizontal="left" wrapText="1"/>
    </xf>
    <xf numFmtId="0" fontId="5" fillId="2" borderId="3" xfId="0" applyFont="1" applyFill="1" applyBorder="1" applyAlignment="1">
      <alignment horizontal="left" wrapText="1"/>
    </xf>
    <xf numFmtId="0" fontId="5" fillId="0" borderId="4" xfId="0" applyFont="1" applyBorder="1" applyAlignment="1">
      <alignment horizontal="left" wrapText="1"/>
    </xf>
    <xf numFmtId="0" fontId="5" fillId="2" borderId="3" xfId="0" applyFont="1" applyFill="1" applyBorder="1" applyAlignment="1">
      <alignment horizontal="left"/>
    </xf>
    <xf numFmtId="0" fontId="6" fillId="4" borderId="3" xfId="0" applyFont="1" applyFill="1" applyBorder="1" applyAlignment="1">
      <alignment horizontal="center" vertical="center" wrapText="1"/>
    </xf>
    <xf numFmtId="0" fontId="28" fillId="0" borderId="3" xfId="29" applyFont="1" applyBorder="1" applyAlignment="1">
      <alignment horizontal="left" vertical="center" wrapText="1"/>
    </xf>
    <xf numFmtId="0" fontId="28" fillId="0" borderId="3" xfId="29" applyFont="1" applyBorder="1" applyAlignment="1">
      <alignment vertical="center" wrapText="1"/>
    </xf>
    <xf numFmtId="166" fontId="28" fillId="0" borderId="3" xfId="29" applyNumberFormat="1" applyFont="1" applyBorder="1" applyAlignment="1">
      <alignment horizontal="center" vertical="center" wrapText="1"/>
    </xf>
    <xf numFmtId="0" fontId="28" fillId="0" borderId="3" xfId="29" applyFont="1" applyBorder="1" applyAlignment="1">
      <alignment horizontal="center" vertical="center" wrapText="1"/>
    </xf>
    <xf numFmtId="166" fontId="28" fillId="0" borderId="3" xfId="29" quotePrefix="1"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3" xfId="0"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6" fillId="4" borderId="3" xfId="35" applyFont="1" applyFill="1" applyBorder="1" applyAlignment="1">
      <alignment horizontal="left" vertical="center" wrapText="1"/>
    </xf>
    <xf numFmtId="0" fontId="12" fillId="0" borderId="12" xfId="0" applyFont="1" applyBorder="1" applyAlignment="1">
      <alignment horizontal="center" vertical="center"/>
    </xf>
    <xf numFmtId="0" fontId="5" fillId="0" borderId="3" xfId="0" applyFont="1" applyBorder="1" applyAlignment="1">
      <alignment horizontal="left"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6" fillId="0" borderId="0" xfId="0" applyFont="1"/>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horizontal="center"/>
    </xf>
    <xf numFmtId="0" fontId="5" fillId="0" borderId="3" xfId="0" applyFont="1" applyBorder="1" applyAlignment="1">
      <alignment horizontal="center" vertical="center" wrapText="1"/>
    </xf>
    <xf numFmtId="0" fontId="5" fillId="0" borderId="3"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 fontId="5" fillId="0" borderId="0" xfId="0" applyNumberFormat="1" applyFont="1" applyAlignment="1">
      <alignment horizontal="left" vertical="center" wrapText="1"/>
    </xf>
    <xf numFmtId="10" fontId="5" fillId="0" borderId="0" xfId="0" applyNumberFormat="1" applyFont="1" applyAlignment="1">
      <alignment horizontal="left" vertical="center" wrapText="1"/>
    </xf>
    <xf numFmtId="0" fontId="6" fillId="0" borderId="0" xfId="0" applyFont="1" applyAlignment="1">
      <alignment horizontal="left" vertical="center" wrapText="1"/>
    </xf>
    <xf numFmtId="1" fontId="5" fillId="0" borderId="0" xfId="0" applyNumberFormat="1" applyFont="1" applyAlignment="1">
      <alignment horizontal="center"/>
    </xf>
    <xf numFmtId="10" fontId="5" fillId="0" borderId="0" xfId="0" applyNumberFormat="1" applyFont="1" applyAlignment="1">
      <alignment horizontal="center"/>
    </xf>
    <xf numFmtId="0" fontId="13" fillId="0" borderId="3" xfId="0" applyFont="1" applyBorder="1" applyAlignment="1">
      <alignment horizontal="center"/>
    </xf>
    <xf numFmtId="1" fontId="5" fillId="0" borderId="3" xfId="0" applyNumberFormat="1" applyFont="1" applyBorder="1" applyAlignment="1">
      <alignment horizontal="center"/>
    </xf>
    <xf numFmtId="10" fontId="5" fillId="0" borderId="3" xfId="0" applyNumberFormat="1" applyFont="1" applyBorder="1" applyAlignment="1">
      <alignment horizontal="center"/>
    </xf>
    <xf numFmtId="9" fontId="5" fillId="0" borderId="3" xfId="0" applyNumberFormat="1" applyFont="1" applyBorder="1" applyAlignment="1">
      <alignment horizontal="center"/>
    </xf>
    <xf numFmtId="0" fontId="5" fillId="0" borderId="12" xfId="0" applyFont="1" applyBorder="1" applyAlignment="1">
      <alignment horizontal="center" wrapText="1"/>
    </xf>
    <xf numFmtId="0" fontId="5" fillId="0" borderId="3" xfId="0" quotePrefix="1" applyFont="1" applyBorder="1" applyAlignment="1">
      <alignment horizontal="center"/>
    </xf>
    <xf numFmtId="0" fontId="6" fillId="0" borderId="0" xfId="26" applyFont="1"/>
    <xf numFmtId="0" fontId="5" fillId="0" borderId="0" xfId="26" applyFont="1" applyAlignment="1">
      <alignment horizontal="center"/>
    </xf>
    <xf numFmtId="0" fontId="5" fillId="0" borderId="0" xfId="26" applyFont="1"/>
    <xf numFmtId="0" fontId="6" fillId="4" borderId="3" xfId="26" applyFont="1" applyFill="1" applyBorder="1" applyAlignment="1">
      <alignment horizontal="left" vertical="center" wrapText="1"/>
    </xf>
    <xf numFmtId="0" fontId="6" fillId="4" borderId="3" xfId="26" applyFont="1" applyFill="1" applyBorder="1" applyAlignment="1">
      <alignment horizontal="center" vertical="center" wrapText="1"/>
    </xf>
    <xf numFmtId="0" fontId="5" fillId="0" borderId="0" xfId="26" applyFont="1" applyAlignment="1">
      <alignment horizontal="left"/>
    </xf>
    <xf numFmtId="0" fontId="5" fillId="0" borderId="3" xfId="26" applyFont="1" applyBorder="1" applyAlignment="1">
      <alignment horizontal="center"/>
    </xf>
    <xf numFmtId="0" fontId="13" fillId="0" borderId="3" xfId="26" applyFont="1" applyBorder="1" applyAlignment="1">
      <alignment horizontal="center"/>
    </xf>
    <xf numFmtId="1" fontId="5" fillId="0" borderId="3" xfId="26" applyNumberFormat="1" applyFont="1" applyBorder="1" applyAlignment="1">
      <alignment horizontal="center"/>
    </xf>
    <xf numFmtId="0" fontId="5" fillId="0" borderId="4" xfId="26" applyFont="1" applyBorder="1" applyAlignment="1">
      <alignment horizontal="center"/>
    </xf>
    <xf numFmtId="0" fontId="6" fillId="0" borderId="0" xfId="0" applyFont="1" applyAlignment="1">
      <alignment horizontal="center" vertical="center"/>
    </xf>
    <xf numFmtId="0" fontId="5" fillId="0" borderId="0" xfId="0" applyFont="1" applyAlignment="1">
      <alignment horizontal="center" vertical="center"/>
    </xf>
    <xf numFmtId="0" fontId="13" fillId="0" borderId="3" xfId="0" applyFont="1" applyBorder="1" applyAlignment="1">
      <alignment horizontal="left" vertical="center" wrapText="1"/>
    </xf>
    <xf numFmtId="1" fontId="5" fillId="0" borderId="3" xfId="0" applyNumberFormat="1" applyFont="1" applyBorder="1" applyAlignment="1">
      <alignment horizontal="center" vertical="center" wrapText="1"/>
    </xf>
    <xf numFmtId="0" fontId="5" fillId="0" borderId="3" xfId="13" applyFont="1" applyBorder="1" applyAlignment="1">
      <alignment horizontal="left" vertical="center" wrapText="1"/>
    </xf>
    <xf numFmtId="0" fontId="5" fillId="0" borderId="3" xfId="0" applyFont="1" applyBorder="1" applyAlignment="1">
      <alignment vertical="center" wrapText="1"/>
    </xf>
    <xf numFmtId="0" fontId="5" fillId="0" borderId="0" xfId="0" applyFont="1" applyBorder="1"/>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5" fillId="0" borderId="5" xfId="0" applyFont="1" applyBorder="1" applyAlignment="1">
      <alignment horizontal="left" vertical="center" wrapText="1"/>
    </xf>
    <xf numFmtId="0" fontId="5" fillId="0" borderId="3" xfId="0" applyFont="1" applyBorder="1" applyAlignment="1">
      <alignment horizontal="left"/>
    </xf>
    <xf numFmtId="1" fontId="5" fillId="0" borderId="3" xfId="26" applyNumberFormat="1" applyFont="1" applyBorder="1" applyAlignment="1">
      <alignment horizontal="center" vertical="center" wrapText="1"/>
    </xf>
    <xf numFmtId="0" fontId="5" fillId="0" borderId="3" xfId="26" applyFont="1" applyBorder="1" applyAlignment="1">
      <alignment horizontal="center" vertical="center" wrapText="1"/>
    </xf>
    <xf numFmtId="2" fontId="5" fillId="0" borderId="3" xfId="0" applyNumberFormat="1" applyFont="1" applyBorder="1" applyAlignment="1">
      <alignment horizontal="center" vertical="center" wrapText="1"/>
    </xf>
    <xf numFmtId="0" fontId="14" fillId="0" borderId="3" xfId="2" applyFont="1" applyBorder="1" applyAlignment="1">
      <alignment horizontal="left" vertical="center"/>
    </xf>
    <xf numFmtId="0" fontId="14" fillId="0" borderId="3" xfId="2" applyFont="1" applyBorder="1" applyAlignment="1">
      <alignment horizontal="left" vertical="center" wrapText="1"/>
    </xf>
    <xf numFmtId="9" fontId="5" fillId="0" borderId="3" xfId="0" applyNumberFormat="1" applyFont="1" applyBorder="1" applyAlignment="1">
      <alignment wrapText="1"/>
    </xf>
    <xf numFmtId="0" fontId="5" fillId="0" borderId="3" xfId="0" applyFont="1" applyBorder="1" applyAlignment="1">
      <alignment wrapText="1"/>
    </xf>
    <xf numFmtId="0" fontId="6" fillId="0" borderId="0" xfId="35" applyFont="1"/>
    <xf numFmtId="0" fontId="5" fillId="0" borderId="0" xfId="35" applyFont="1"/>
    <xf numFmtId="0" fontId="5" fillId="0" borderId="3" xfId="26" applyFont="1" applyBorder="1" applyAlignment="1">
      <alignment vertical="center" wrapText="1"/>
    </xf>
    <xf numFmtId="0" fontId="13" fillId="0" borderId="3" xfId="26" applyFont="1" applyBorder="1" applyAlignment="1">
      <alignment horizontal="left" vertical="center" wrapText="1"/>
    </xf>
    <xf numFmtId="0" fontId="5" fillId="0" borderId="0" xfId="35" applyFont="1" applyAlignment="1">
      <alignment horizontal="left" vertical="center" wrapText="1"/>
    </xf>
    <xf numFmtId="2" fontId="5" fillId="0" borderId="0" xfId="35" applyNumberFormat="1" applyFont="1" applyAlignment="1">
      <alignment horizontal="left" vertical="center" wrapText="1"/>
    </xf>
    <xf numFmtId="2" fontId="5" fillId="0" borderId="0" xfId="35" applyNumberFormat="1" applyFont="1"/>
    <xf numFmtId="0" fontId="5" fillId="0" borderId="0" xfId="0" applyFont="1" applyBorder="1" applyAlignment="1">
      <alignment wrapText="1"/>
    </xf>
    <xf numFmtId="49" fontId="5" fillId="0" borderId="3" xfId="0" applyNumberFormat="1" applyFont="1" applyBorder="1" applyAlignment="1">
      <alignment horizontal="center"/>
    </xf>
    <xf numFmtId="49" fontId="5" fillId="0" borderId="3" xfId="0" applyNumberFormat="1" applyFont="1" applyBorder="1" applyAlignment="1">
      <alignment horizont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xf>
    <xf numFmtId="0" fontId="5" fillId="0" borderId="0" xfId="0" applyFont="1" applyAlignment="1">
      <alignment horizontal="center" wrapText="1"/>
    </xf>
    <xf numFmtId="49" fontId="5" fillId="0" borderId="0" xfId="0" applyNumberFormat="1" applyFont="1" applyAlignment="1">
      <alignment horizontal="center" wrapText="1"/>
    </xf>
    <xf numFmtId="0" fontId="6" fillId="0" borderId="0" xfId="33" applyFont="1"/>
    <xf numFmtId="0" fontId="5" fillId="0" borderId="0" xfId="33" applyFont="1"/>
    <xf numFmtId="0" fontId="6" fillId="5" borderId="3" xfId="33" applyFont="1" applyFill="1" applyBorder="1" applyAlignment="1">
      <alignment horizontal="left" vertical="center" wrapText="1"/>
    </xf>
    <xf numFmtId="0" fontId="5" fillId="0" borderId="3" xfId="33" applyFont="1" applyBorder="1" applyAlignment="1">
      <alignment horizontal="left" vertical="center"/>
    </xf>
    <xf numFmtId="0" fontId="6" fillId="4" borderId="3" xfId="33" applyFont="1" applyFill="1" applyBorder="1" applyAlignment="1">
      <alignment horizontal="center"/>
    </xf>
    <xf numFmtId="0" fontId="6" fillId="4" borderId="3" xfId="33" applyFont="1" applyFill="1" applyBorder="1" applyAlignment="1">
      <alignment wrapText="1"/>
    </xf>
    <xf numFmtId="0" fontId="5" fillId="0" borderId="0" xfId="33" applyFont="1" applyAlignment="1">
      <alignment horizontal="center" wrapText="1"/>
    </xf>
    <xf numFmtId="0" fontId="5" fillId="0" borderId="0" xfId="33" applyFont="1" applyAlignment="1">
      <alignment horizontal="center"/>
    </xf>
    <xf numFmtId="0" fontId="5" fillId="0" borderId="3" xfId="9" applyBorder="1" applyAlignment="1">
      <alignment horizontal="left" vertical="center"/>
    </xf>
    <xf numFmtId="0" fontId="5" fillId="0" borderId="0" xfId="33" applyFont="1" applyAlignment="1">
      <alignment horizontal="left" vertical="center"/>
    </xf>
    <xf numFmtId="0" fontId="5" fillId="0" borderId="0" xfId="33" applyFont="1" applyAlignment="1">
      <alignment horizontal="left" vertical="center" wrapText="1"/>
    </xf>
    <xf numFmtId="0" fontId="35" fillId="0" borderId="0" xfId="0" applyFont="1" applyAlignment="1">
      <alignment vertical="center" wrapText="1"/>
    </xf>
    <xf numFmtId="0" fontId="35" fillId="6" borderId="3" xfId="0" applyFont="1" applyFill="1" applyBorder="1" applyAlignment="1">
      <alignment vertical="center" wrapText="1"/>
    </xf>
    <xf numFmtId="0" fontId="28" fillId="0" borderId="0" xfId="0" applyFont="1" applyAlignment="1">
      <alignment vertical="center" wrapText="1"/>
    </xf>
    <xf numFmtId="0" fontId="28" fillId="6" borderId="3" xfId="0" applyFont="1" applyFill="1" applyBorder="1" applyAlignment="1">
      <alignment vertical="center" wrapText="1"/>
    </xf>
    <xf numFmtId="0" fontId="32" fillId="0" borderId="0" xfId="0" applyFont="1" applyAlignment="1">
      <alignment vertical="center" wrapText="1"/>
    </xf>
    <xf numFmtId="0" fontId="29" fillId="0" borderId="0" xfId="0" applyFont="1" applyAlignment="1">
      <alignment vertical="center" wrapText="1"/>
    </xf>
    <xf numFmtId="0" fontId="38" fillId="0" borderId="0" xfId="0" applyFont="1" applyBorder="1" applyAlignment="1">
      <alignment vertical="center" wrapText="1"/>
    </xf>
    <xf numFmtId="0" fontId="6" fillId="7" borderId="3" xfId="0" applyFont="1" applyFill="1" applyBorder="1" applyAlignment="1">
      <alignment vertical="center" wrapText="1"/>
    </xf>
    <xf numFmtId="3" fontId="28" fillId="4" borderId="3" xfId="0" applyNumberFormat="1" applyFont="1" applyFill="1" applyBorder="1" applyAlignment="1">
      <alignment vertical="center" wrapText="1"/>
    </xf>
    <xf numFmtId="0" fontId="28" fillId="4" borderId="3" xfId="0" applyFont="1" applyFill="1" applyBorder="1" applyAlignment="1">
      <alignment vertical="center" wrapText="1"/>
    </xf>
    <xf numFmtId="0" fontId="6" fillId="8" borderId="3" xfId="0" applyFont="1" applyFill="1" applyBorder="1" applyAlignment="1">
      <alignment vertical="center" wrapText="1"/>
    </xf>
    <xf numFmtId="0" fontId="6" fillId="8" borderId="6" xfId="0" applyFont="1" applyFill="1" applyBorder="1" applyAlignment="1">
      <alignment vertical="center" wrapText="1"/>
    </xf>
    <xf numFmtId="0" fontId="6" fillId="9" borderId="6" xfId="0" applyFont="1" applyFill="1" applyBorder="1" applyAlignment="1">
      <alignment vertical="center" wrapText="1"/>
    </xf>
    <xf numFmtId="0" fontId="6" fillId="10" borderId="6" xfId="0" applyFont="1" applyFill="1" applyBorder="1" applyAlignment="1">
      <alignment vertical="center" wrapText="1"/>
    </xf>
    <xf numFmtId="3" fontId="5" fillId="4" borderId="3" xfId="0" applyNumberFormat="1" applyFont="1" applyFill="1" applyBorder="1" applyAlignment="1">
      <alignment horizontal="right" vertical="center" wrapText="1"/>
    </xf>
    <xf numFmtId="3" fontId="5" fillId="9" borderId="3" xfId="0" applyNumberFormat="1" applyFont="1" applyFill="1" applyBorder="1" applyAlignment="1">
      <alignment horizontal="right" vertical="center" wrapText="1"/>
    </xf>
    <xf numFmtId="0" fontId="5" fillId="9" borderId="3" xfId="0" applyFont="1" applyFill="1" applyBorder="1" applyAlignment="1">
      <alignment horizontal="center" vertical="center" wrapText="1"/>
    </xf>
    <xf numFmtId="0" fontId="5" fillId="0" borderId="0" xfId="0" applyFont="1" applyAlignment="1">
      <alignment horizontal="right" vertical="center" wrapText="1"/>
    </xf>
    <xf numFmtId="0" fontId="35" fillId="11" borderId="3" xfId="0" applyFont="1" applyFill="1" applyBorder="1" applyAlignment="1">
      <alignment vertical="center" wrapText="1"/>
    </xf>
    <xf numFmtId="0" fontId="6" fillId="10" borderId="3" xfId="0" applyFont="1" applyFill="1" applyBorder="1" applyAlignment="1">
      <alignment vertical="center" wrapText="1"/>
    </xf>
    <xf numFmtId="0" fontId="39" fillId="11" borderId="3" xfId="0" applyFont="1" applyFill="1" applyBorder="1" applyAlignment="1">
      <alignment vertical="center" wrapText="1"/>
    </xf>
    <xf numFmtId="1" fontId="0" fillId="4" borderId="3" xfId="0" applyNumberFormat="1" applyFont="1" applyFill="1" applyBorder="1" applyAlignment="1">
      <alignment horizontal="right" vertical="center" wrapText="1"/>
    </xf>
    <xf numFmtId="0" fontId="0" fillId="4" borderId="3" xfId="0" applyFont="1" applyFill="1" applyBorder="1" applyAlignment="1">
      <alignment vertical="center" wrapText="1"/>
    </xf>
    <xf numFmtId="1" fontId="28" fillId="0" borderId="0" xfId="0" applyNumberFormat="1" applyFont="1" applyAlignment="1">
      <alignment horizontal="right" vertical="center"/>
    </xf>
    <xf numFmtId="0" fontId="28" fillId="0" borderId="0" xfId="0" applyFont="1" applyAlignment="1">
      <alignment horizontal="center" vertical="center"/>
    </xf>
    <xf numFmtId="1" fontId="0" fillId="0" borderId="0" xfId="0" applyNumberFormat="1" applyAlignment="1">
      <alignment horizontal="right" vertical="center"/>
    </xf>
    <xf numFmtId="0" fontId="0" fillId="0" borderId="0" xfId="0" applyAlignment="1">
      <alignment horizontal="center" vertical="center"/>
    </xf>
    <xf numFmtId="0" fontId="0" fillId="4" borderId="3" xfId="0" applyFill="1" applyBorder="1" applyAlignment="1">
      <alignment vertical="center" wrapText="1"/>
    </xf>
    <xf numFmtId="0" fontId="35" fillId="12" borderId="3" xfId="0" applyFont="1" applyFill="1" applyBorder="1" applyAlignment="1">
      <alignment vertical="center" wrapText="1"/>
    </xf>
    <xf numFmtId="0" fontId="35" fillId="12" borderId="6" xfId="0" applyFont="1" applyFill="1" applyBorder="1" applyAlignment="1">
      <alignment vertical="center" wrapText="1"/>
    </xf>
    <xf numFmtId="0" fontId="35" fillId="8" borderId="6" xfId="0" applyFont="1" applyFill="1" applyBorder="1" applyAlignment="1">
      <alignment vertical="center" wrapText="1"/>
    </xf>
    <xf numFmtId="1" fontId="5" fillId="12" borderId="6" xfId="0" applyNumberFormat="1" applyFont="1" applyFill="1" applyBorder="1" applyAlignment="1">
      <alignment horizontal="right" vertical="center" wrapText="1"/>
    </xf>
    <xf numFmtId="1" fontId="5" fillId="12" borderId="7" xfId="0" applyNumberFormat="1" applyFont="1" applyFill="1" applyBorder="1" applyAlignment="1">
      <alignment horizontal="right" vertical="center" wrapText="1"/>
    </xf>
    <xf numFmtId="0" fontId="0" fillId="12" borderId="7" xfId="0" applyFill="1" applyBorder="1" applyAlignment="1">
      <alignment vertical="center" wrapText="1"/>
    </xf>
    <xf numFmtId="1" fontId="0" fillId="0" borderId="0" xfId="0" applyNumberFormat="1" applyAlignment="1">
      <alignment horizontal="righ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35" fillId="10" borderId="3" xfId="0" applyFont="1" applyFill="1" applyBorder="1" applyAlignment="1">
      <alignment vertical="center" wrapText="1"/>
    </xf>
    <xf numFmtId="0" fontId="27" fillId="4" borderId="16" xfId="0" applyFont="1" applyFill="1" applyBorder="1" applyAlignment="1">
      <alignment vertical="center" wrapText="1"/>
    </xf>
    <xf numFmtId="0" fontId="35" fillId="4" borderId="16" xfId="0" applyFont="1" applyFill="1" applyBorder="1" applyAlignment="1">
      <alignment vertical="center" wrapText="1"/>
    </xf>
    <xf numFmtId="0" fontId="35" fillId="13" borderId="16" xfId="0" applyFont="1" applyFill="1" applyBorder="1" applyAlignment="1">
      <alignment vertical="center" wrapText="1"/>
    </xf>
    <xf numFmtId="0" fontId="35" fillId="4" borderId="12" xfId="0" applyFont="1" applyFill="1" applyBorder="1" applyAlignment="1">
      <alignment vertical="center" wrapText="1"/>
    </xf>
    <xf numFmtId="0" fontId="35" fillId="13" borderId="12" xfId="0" applyFont="1" applyFill="1" applyBorder="1" applyAlignment="1">
      <alignment vertical="center" wrapText="1"/>
    </xf>
    <xf numFmtId="1" fontId="0" fillId="4" borderId="3" xfId="0" applyNumberFormat="1" applyFont="1" applyFill="1" applyBorder="1" applyAlignment="1">
      <alignment vertical="center" wrapText="1"/>
    </xf>
    <xf numFmtId="0" fontId="35" fillId="8" borderId="3" xfId="0" applyFont="1" applyFill="1" applyBorder="1" applyAlignment="1">
      <alignment vertical="center" wrapText="1"/>
    </xf>
    <xf numFmtId="1" fontId="5" fillId="4" borderId="3" xfId="0" applyNumberFormat="1" applyFont="1" applyFill="1" applyBorder="1" applyAlignment="1">
      <alignment horizontal="right" vertical="center" wrapText="1"/>
    </xf>
    <xf numFmtId="0" fontId="5" fillId="4" borderId="3"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27" fillId="7" borderId="12" xfId="0" applyFont="1" applyFill="1" applyBorder="1" applyAlignment="1">
      <alignment vertical="center" wrapText="1"/>
    </xf>
    <xf numFmtId="1" fontId="0" fillId="4" borderId="3" xfId="0" applyNumberFormat="1" applyFill="1" applyBorder="1" applyAlignment="1">
      <alignment vertical="center" wrapText="1"/>
    </xf>
    <xf numFmtId="0" fontId="27" fillId="4" borderId="3" xfId="0" applyFont="1" applyFill="1" applyBorder="1" applyAlignment="1">
      <alignment vertical="center" wrapText="1"/>
    </xf>
    <xf numFmtId="0" fontId="27" fillId="14" borderId="3" xfId="0" applyFont="1" applyFill="1" applyBorder="1" applyAlignment="1">
      <alignment vertical="center" wrapText="1"/>
    </xf>
    <xf numFmtId="0" fontId="35" fillId="15" borderId="3" xfId="0" applyFont="1" applyFill="1" applyBorder="1" applyAlignment="1">
      <alignment vertical="center" wrapText="1"/>
    </xf>
    <xf numFmtId="0" fontId="6" fillId="13" borderId="3" xfId="0" applyFont="1" applyFill="1" applyBorder="1" applyAlignment="1">
      <alignment vertical="center" wrapText="1"/>
    </xf>
    <xf numFmtId="0" fontId="6" fillId="16" borderId="3" xfId="0" applyFont="1" applyFill="1" applyBorder="1" applyAlignment="1">
      <alignment vertical="center" wrapText="1"/>
    </xf>
    <xf numFmtId="0" fontId="35" fillId="17" borderId="3" xfId="0" applyFont="1" applyFill="1" applyBorder="1" applyAlignment="1">
      <alignment vertical="center" wrapText="1"/>
    </xf>
    <xf numFmtId="0" fontId="39" fillId="4" borderId="3" xfId="0" applyFont="1" applyFill="1" applyBorder="1" applyAlignment="1">
      <alignment vertical="center" wrapText="1"/>
    </xf>
    <xf numFmtId="1" fontId="0" fillId="7" borderId="3" xfId="0" applyNumberFormat="1" applyFont="1" applyFill="1" applyBorder="1" applyAlignment="1">
      <alignment vertical="center" wrapText="1"/>
    </xf>
    <xf numFmtId="1" fontId="5" fillId="7" borderId="3" xfId="0" applyNumberFormat="1" applyFont="1" applyFill="1" applyBorder="1" applyAlignment="1">
      <alignment vertical="center" wrapText="1"/>
    </xf>
    <xf numFmtId="1" fontId="0" fillId="0" borderId="0" xfId="0" applyNumberFormat="1" applyAlignment="1">
      <alignment vertical="center" wrapText="1"/>
    </xf>
    <xf numFmtId="0" fontId="27" fillId="18" borderId="12" xfId="0" applyFont="1" applyFill="1" applyBorder="1" applyAlignment="1">
      <alignment vertical="center" wrapText="1"/>
    </xf>
    <xf numFmtId="0" fontId="27" fillId="13" borderId="12" xfId="0" applyFont="1" applyFill="1" applyBorder="1" applyAlignment="1">
      <alignment vertical="center" wrapText="1"/>
    </xf>
    <xf numFmtId="0" fontId="6" fillId="13" borderId="12" xfId="0" applyFont="1" applyFill="1" applyBorder="1" applyAlignment="1">
      <alignment vertical="center" wrapText="1"/>
    </xf>
    <xf numFmtId="0" fontId="6" fillId="13" borderId="13" xfId="0" applyFont="1" applyFill="1" applyBorder="1" applyAlignment="1">
      <alignment vertical="center" wrapText="1"/>
    </xf>
    <xf numFmtId="0" fontId="35" fillId="18" borderId="16" xfId="0" applyFont="1" applyFill="1" applyBorder="1" applyAlignment="1">
      <alignment vertical="center" wrapText="1"/>
    </xf>
    <xf numFmtId="0" fontId="0" fillId="18" borderId="3" xfId="0" applyFill="1" applyBorder="1" applyAlignment="1">
      <alignment vertical="center" wrapText="1"/>
    </xf>
    <xf numFmtId="0" fontId="6" fillId="4" borderId="3" xfId="0" applyFont="1" applyFill="1" applyBorder="1" applyAlignment="1">
      <alignment vertical="center" wrapText="1"/>
    </xf>
    <xf numFmtId="0" fontId="35" fillId="4" borderId="3" xfId="0" applyFont="1" applyFill="1" applyBorder="1" applyAlignment="1">
      <alignment vertical="center" wrapText="1"/>
    </xf>
    <xf numFmtId="0" fontId="18" fillId="0" borderId="0" xfId="0" applyFont="1" applyAlignment="1">
      <alignment horizontal="center"/>
    </xf>
    <xf numFmtId="0" fontId="5" fillId="0" borderId="19" xfId="0" applyFont="1" applyBorder="1"/>
    <xf numFmtId="0" fontId="5" fillId="0" borderId="8" xfId="0" applyFont="1" applyBorder="1"/>
    <xf numFmtId="0" fontId="13" fillId="0" borderId="0" xfId="0" applyFont="1"/>
    <xf numFmtId="0" fontId="11" fillId="0" borderId="0" xfId="0" applyFont="1" applyBorder="1"/>
    <xf numFmtId="0" fontId="5"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wrapText="1"/>
    </xf>
    <xf numFmtId="0" fontId="20" fillId="0" borderId="0" xfId="0" applyFont="1"/>
    <xf numFmtId="0" fontId="20" fillId="0" borderId="0" xfId="0" applyFont="1" applyAlignment="1">
      <alignment wrapText="1"/>
    </xf>
    <xf numFmtId="0" fontId="19" fillId="0" borderId="0" xfId="0" applyFont="1"/>
    <xf numFmtId="0" fontId="5" fillId="0" borderId="9" xfId="0" applyFont="1" applyBorder="1"/>
    <xf numFmtId="0" fontId="0" fillId="6" borderId="3" xfId="0" applyFont="1" applyFill="1" applyBorder="1" applyAlignment="1">
      <alignment vertical="center" wrapText="1"/>
    </xf>
    <xf numFmtId="0" fontId="27" fillId="8" borderId="3" xfId="0" applyFont="1" applyFill="1" applyBorder="1" applyAlignment="1">
      <alignment vertical="center" wrapText="1"/>
    </xf>
    <xf numFmtId="0" fontId="27" fillId="11" borderId="3" xfId="0" applyFont="1" applyFill="1" applyBorder="1" applyAlignment="1">
      <alignment vertical="center" wrapText="1"/>
    </xf>
    <xf numFmtId="49" fontId="5" fillId="0" borderId="3" xfId="8" applyNumberFormat="1" applyBorder="1" applyAlignment="1">
      <alignment vertical="center"/>
    </xf>
    <xf numFmtId="49" fontId="5" fillId="0" borderId="4" xfId="8" applyNumberFormat="1" applyBorder="1" applyAlignment="1">
      <alignment vertical="center"/>
    </xf>
    <xf numFmtId="49" fontId="5" fillId="0" borderId="3" xfId="9" applyNumberFormat="1" applyBorder="1" applyAlignment="1">
      <alignment vertical="center" wrapText="1"/>
    </xf>
    <xf numFmtId="49" fontId="5" fillId="0" borderId="4" xfId="9" applyNumberFormat="1" applyBorder="1" applyAlignment="1">
      <alignment vertical="center" wrapText="1"/>
    </xf>
    <xf numFmtId="0" fontId="0" fillId="12" borderId="7" xfId="0" applyFont="1" applyFill="1" applyBorder="1" applyAlignment="1">
      <alignment vertical="center" wrapText="1"/>
    </xf>
    <xf numFmtId="3" fontId="5" fillId="4" borderId="3" xfId="40" applyNumberFormat="1" applyFont="1" applyFill="1" applyBorder="1" applyAlignment="1">
      <alignment horizontal="right" vertical="center" wrapText="1"/>
    </xf>
    <xf numFmtId="167" fontId="5" fillId="0" borderId="0" xfId="1" applyNumberFormat="1" applyFont="1" applyBorder="1"/>
    <xf numFmtId="0" fontId="28" fillId="4" borderId="3" xfId="40" applyFont="1" applyFill="1" applyBorder="1" applyAlignment="1">
      <alignment vertical="center" wrapText="1"/>
    </xf>
    <xf numFmtId="0" fontId="0" fillId="7" borderId="20" xfId="0" applyFont="1" applyFill="1" applyBorder="1" applyAlignment="1">
      <alignment vertical="center" wrapText="1"/>
    </xf>
    <xf numFmtId="0" fontId="5" fillId="6" borderId="3" xfId="0" applyFont="1" applyFill="1" applyBorder="1" applyAlignment="1">
      <alignment vertical="center" wrapText="1"/>
    </xf>
    <xf numFmtId="167" fontId="5" fillId="0" borderId="0" xfId="34" applyNumberFormat="1" applyFont="1"/>
    <xf numFmtId="0" fontId="0" fillId="7" borderId="3" xfId="0" applyFont="1" applyFill="1" applyBorder="1" applyAlignment="1">
      <alignment vertical="center" wrapText="1"/>
    </xf>
    <xf numFmtId="0" fontId="6" fillId="4" borderId="3" xfId="34" applyFont="1" applyFill="1" applyBorder="1" applyAlignment="1">
      <alignment horizontal="left" vertical="center" wrapText="1"/>
    </xf>
    <xf numFmtId="0" fontId="5" fillId="0" borderId="3" xfId="34" applyFont="1" applyBorder="1" applyAlignment="1">
      <alignment horizontal="left" wrapText="1"/>
    </xf>
    <xf numFmtId="0" fontId="5" fillId="0" borderId="0" xfId="34" applyFont="1" applyAlignment="1">
      <alignment wrapText="1"/>
    </xf>
    <xf numFmtId="0" fontId="5" fillId="0" borderId="3" xfId="34" applyFont="1" applyBorder="1" applyAlignment="1">
      <alignment horizontal="left" vertical="center" wrapText="1"/>
    </xf>
    <xf numFmtId="0" fontId="6" fillId="0" borderId="0" xfId="34" applyFont="1"/>
    <xf numFmtId="0" fontId="5" fillId="0" borderId="0" xfId="34" applyFont="1"/>
    <xf numFmtId="0" fontId="6" fillId="5" borderId="3" xfId="34" applyFont="1" applyFill="1" applyBorder="1" applyAlignment="1">
      <alignment horizontal="left" vertical="center" wrapText="1"/>
    </xf>
    <xf numFmtId="0" fontId="5" fillId="0" borderId="3" xfId="34" applyFont="1" applyBorder="1" applyAlignment="1">
      <alignment horizontal="left" vertical="center"/>
    </xf>
    <xf numFmtId="0" fontId="5" fillId="0" borderId="3" xfId="34" applyFont="1" applyBorder="1" applyAlignment="1">
      <alignment horizontal="center" vertical="center"/>
    </xf>
    <xf numFmtId="9" fontId="5" fillId="0" borderId="3" xfId="11" applyFont="1" applyBorder="1" applyAlignment="1">
      <alignment wrapText="1"/>
    </xf>
    <xf numFmtId="0" fontId="5" fillId="0" borderId="3" xfId="34" applyFont="1" applyBorder="1"/>
    <xf numFmtId="0" fontId="5" fillId="0" borderId="3" xfId="34" applyFont="1" applyBorder="1" applyAlignment="1">
      <alignment horizontal="center"/>
    </xf>
    <xf numFmtId="0" fontId="5" fillId="0" borderId="3" xfId="34" applyFont="1" applyBorder="1" applyAlignment="1">
      <alignment wrapText="1"/>
    </xf>
    <xf numFmtId="0" fontId="5" fillId="9" borderId="3" xfId="0" quotePrefix="1" applyFont="1" applyFill="1" applyBorder="1" applyAlignment="1">
      <alignment vertical="center" wrapText="1"/>
    </xf>
    <xf numFmtId="0" fontId="5" fillId="4" borderId="14" xfId="0" applyFont="1" applyFill="1" applyBorder="1" applyAlignment="1">
      <alignment vertical="center" wrapText="1"/>
    </xf>
    <xf numFmtId="9" fontId="5" fillId="13" borderId="3" xfId="0" quotePrefix="1" applyNumberFormat="1" applyFont="1" applyFill="1" applyBorder="1" applyAlignment="1">
      <alignment vertical="center" wrapText="1"/>
    </xf>
    <xf numFmtId="0" fontId="0" fillId="4" borderId="14" xfId="0" applyFont="1" applyFill="1" applyBorder="1" applyAlignment="1">
      <alignment vertical="center" wrapText="1"/>
    </xf>
    <xf numFmtId="0" fontId="27"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8" borderId="3" xfId="0" applyFont="1" applyFill="1" applyBorder="1" applyAlignment="1">
      <alignment vertical="center" wrapText="1"/>
    </xf>
    <xf numFmtId="1" fontId="5" fillId="4" borderId="3" xfId="0" applyNumberFormat="1" applyFont="1" applyFill="1" applyBorder="1" applyAlignment="1">
      <alignment horizontal="center" vertical="center" wrapText="1"/>
    </xf>
    <xf numFmtId="0" fontId="5" fillId="4" borderId="3" xfId="0" applyFont="1" applyFill="1" applyBorder="1" applyAlignment="1">
      <alignment vertical="center" wrapText="1"/>
    </xf>
    <xf numFmtId="0" fontId="28" fillId="11" borderId="3" xfId="0" applyFont="1" applyFill="1" applyBorder="1" applyAlignment="1">
      <alignment vertical="center" wrapText="1"/>
    </xf>
    <xf numFmtId="0" fontId="23" fillId="4" borderId="3" xfId="13" applyFont="1" applyFill="1" applyBorder="1" applyAlignment="1">
      <alignment vertical="center" wrapText="1"/>
    </xf>
    <xf numFmtId="0" fontId="5" fillId="6" borderId="3" xfId="0" applyFont="1" applyFill="1" applyBorder="1" applyAlignment="1">
      <alignment vertical="center"/>
    </xf>
    <xf numFmtId="0" fontId="5" fillId="0" borderId="3" xfId="16" applyFont="1" applyBorder="1" applyAlignment="1">
      <alignment vertical="center" wrapText="1"/>
    </xf>
    <xf numFmtId="0" fontId="5" fillId="0" borderId="3" xfId="16" applyFont="1" applyBorder="1" applyAlignment="1">
      <alignment horizontal="left" vertical="center" wrapText="1"/>
    </xf>
    <xf numFmtId="0" fontId="5" fillId="0" borderId="3" xfId="16" applyFont="1" applyBorder="1" applyAlignment="1">
      <alignment horizontal="center" vertical="center" wrapText="1"/>
    </xf>
    <xf numFmtId="2" fontId="5" fillId="0" borderId="3" xfId="16" applyNumberFormat="1" applyFont="1" applyBorder="1" applyAlignment="1">
      <alignment horizontal="center" vertical="center" wrapText="1"/>
    </xf>
    <xf numFmtId="0" fontId="23" fillId="4" borderId="3" xfId="24" applyFill="1" applyBorder="1" applyAlignment="1">
      <alignment vertical="center" wrapText="1"/>
    </xf>
    <xf numFmtId="1" fontId="5" fillId="0" borderId="3" xfId="16" applyNumberFormat="1" applyFont="1" applyBorder="1" applyAlignment="1">
      <alignment horizontal="center" vertical="center" wrapText="1"/>
    </xf>
    <xf numFmtId="0" fontId="23" fillId="4" borderId="3" xfId="25" applyFill="1" applyBorder="1" applyAlignment="1">
      <alignment vertical="center" wrapText="1"/>
    </xf>
    <xf numFmtId="0" fontId="0" fillId="11" borderId="3" xfId="0" applyFont="1" applyFill="1" applyBorder="1" applyAlignment="1">
      <alignment vertical="center" wrapText="1"/>
    </xf>
    <xf numFmtId="0" fontId="0" fillId="0" borderId="0" xfId="0" applyFont="1"/>
    <xf numFmtId="0" fontId="5" fillId="11" borderId="3" xfId="0" applyFont="1" applyFill="1" applyBorder="1" applyAlignment="1">
      <alignment vertical="center" wrapText="1"/>
    </xf>
    <xf numFmtId="0" fontId="6" fillId="0" borderId="0" xfId="0" applyFont="1" applyAlignment="1">
      <alignment vertical="center"/>
    </xf>
    <xf numFmtId="17" fontId="0" fillId="6" borderId="3" xfId="0" quotePrefix="1" applyNumberFormat="1" applyFont="1" applyFill="1" applyBorder="1" applyAlignment="1">
      <alignment horizontal="left" vertical="center" wrapText="1"/>
    </xf>
    <xf numFmtId="0" fontId="0" fillId="6" borderId="3" xfId="0" quotePrefix="1" applyFont="1" applyFill="1" applyBorder="1" applyAlignment="1">
      <alignment vertical="center" wrapText="1"/>
    </xf>
    <xf numFmtId="0" fontId="38" fillId="0" borderId="0" xfId="0" applyFont="1" applyAlignment="1">
      <alignment horizontal="center" vertical="center"/>
    </xf>
    <xf numFmtId="0" fontId="6" fillId="7" borderId="3" xfId="0" applyFont="1" applyFill="1" applyBorder="1" applyAlignment="1">
      <alignment horizontal="center" vertical="center" wrapText="1"/>
    </xf>
    <xf numFmtId="0" fontId="5" fillId="8" borderId="6" xfId="0" applyFont="1" applyFill="1" applyBorder="1" applyAlignment="1">
      <alignment vertical="center" wrapText="1"/>
    </xf>
    <xf numFmtId="0" fontId="5" fillId="0" borderId="0" xfId="26" applyFont="1" applyAlignment="1">
      <alignment wrapText="1"/>
    </xf>
    <xf numFmtId="0" fontId="5" fillId="0" borderId="3" xfId="26" applyFont="1" applyBorder="1" applyAlignment="1">
      <alignment wrapText="1"/>
    </xf>
    <xf numFmtId="1" fontId="0" fillId="9" borderId="3" xfId="0" quotePrefix="1" applyNumberFormat="1" applyFont="1" applyFill="1" applyBorder="1" applyAlignment="1">
      <alignment horizontal="right" vertical="center" wrapText="1"/>
    </xf>
    <xf numFmtId="0" fontId="0" fillId="10" borderId="3" xfId="0" quotePrefix="1" applyFont="1" applyFill="1" applyBorder="1" applyAlignment="1">
      <alignment horizontal="center" vertical="center" wrapText="1"/>
    </xf>
    <xf numFmtId="1" fontId="5" fillId="10" borderId="6" xfId="0" applyNumberFormat="1" applyFont="1" applyFill="1" applyBorder="1" applyAlignment="1">
      <alignment horizontal="right" vertical="center" wrapText="1"/>
    </xf>
    <xf numFmtId="0" fontId="5" fillId="13" borderId="6" xfId="0" applyFont="1" applyFill="1" applyBorder="1" applyAlignment="1">
      <alignment horizontal="center" vertical="center" wrapText="1"/>
    </xf>
    <xf numFmtId="0" fontId="0" fillId="12" borderId="3" xfId="0" applyFont="1" applyFill="1" applyBorder="1" applyAlignment="1">
      <alignment vertical="center" wrapText="1"/>
    </xf>
    <xf numFmtId="0" fontId="0" fillId="12" borderId="6" xfId="0" applyFont="1" applyFill="1" applyBorder="1" applyAlignment="1">
      <alignment vertical="center" wrapText="1"/>
    </xf>
    <xf numFmtId="0" fontId="0" fillId="8" borderId="6" xfId="0" applyFont="1" applyFill="1" applyBorder="1" applyAlignment="1">
      <alignment vertical="center" wrapText="1"/>
    </xf>
    <xf numFmtId="1" fontId="0" fillId="12" borderId="3" xfId="0" applyNumberFormat="1" applyFont="1" applyFill="1" applyBorder="1" applyAlignment="1">
      <alignment horizontal="right" vertical="center" wrapText="1"/>
    </xf>
    <xf numFmtId="1" fontId="0" fillId="12" borderId="6" xfId="0" applyNumberFormat="1" applyFont="1" applyFill="1" applyBorder="1" applyAlignment="1">
      <alignment horizontal="right" vertical="center" wrapText="1"/>
    </xf>
    <xf numFmtId="1" fontId="0" fillId="12" borderId="7" xfId="0" applyNumberFormat="1" applyFont="1" applyFill="1" applyBorder="1" applyAlignment="1">
      <alignment horizontal="right" vertical="center" wrapText="1"/>
    </xf>
    <xf numFmtId="1" fontId="0" fillId="12" borderId="1" xfId="0" applyNumberFormat="1" applyFont="1" applyFill="1" applyBorder="1" applyAlignment="1">
      <alignment horizontal="right" vertical="center" wrapText="1"/>
    </xf>
    <xf numFmtId="0" fontId="5" fillId="12" borderId="7" xfId="0" applyFont="1" applyFill="1" applyBorder="1" applyAlignment="1">
      <alignment horizontal="left" vertical="center" wrapText="1"/>
    </xf>
    <xf numFmtId="0" fontId="14" fillId="0" borderId="3" xfId="4" applyFont="1" applyBorder="1" applyAlignment="1"/>
    <xf numFmtId="0" fontId="5" fillId="13" borderId="3" xfId="0" applyFont="1" applyFill="1" applyBorder="1" applyAlignment="1">
      <alignment vertical="center" wrapText="1"/>
    </xf>
    <xf numFmtId="0" fontId="5" fillId="13" borderId="3" xfId="13" applyFont="1" applyFill="1" applyBorder="1" applyAlignment="1">
      <alignment vertical="center" wrapText="1"/>
    </xf>
    <xf numFmtId="0" fontId="28" fillId="4" borderId="3" xfId="13" applyFont="1" applyFill="1" applyBorder="1" applyAlignment="1">
      <alignment vertical="center" wrapText="1"/>
    </xf>
    <xf numFmtId="0" fontId="35" fillId="11"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23" fillId="4" borderId="3" xfId="24" applyFill="1" applyBorder="1" applyAlignment="1">
      <alignment horizontal="center" vertical="center" wrapText="1"/>
    </xf>
    <xf numFmtId="1" fontId="23" fillId="4" borderId="3" xfId="24" applyNumberFormat="1" applyFill="1" applyBorder="1" applyAlignment="1">
      <alignment horizontal="right" vertical="center" wrapText="1"/>
    </xf>
    <xf numFmtId="1" fontId="23" fillId="4" borderId="3" xfId="25" applyNumberFormat="1" applyFont="1" applyFill="1" applyBorder="1" applyAlignment="1">
      <alignment horizontal="right" vertical="center" wrapText="1"/>
    </xf>
    <xf numFmtId="1" fontId="28" fillId="4" borderId="3" xfId="13" applyNumberFormat="1" applyFont="1" applyFill="1" applyBorder="1" applyAlignment="1">
      <alignment horizontal="right" vertical="center" wrapText="1"/>
    </xf>
    <xf numFmtId="0" fontId="28" fillId="4" borderId="3" xfId="13" applyFont="1" applyFill="1" applyBorder="1" applyAlignment="1">
      <alignment horizontal="center" vertical="center" wrapText="1"/>
    </xf>
    <xf numFmtId="0" fontId="5" fillId="13" borderId="3" xfId="0" applyFont="1" applyFill="1" applyBorder="1" applyAlignment="1">
      <alignment horizontal="center" vertical="center" wrapText="1"/>
    </xf>
    <xf numFmtId="9" fontId="0" fillId="4" borderId="3" xfId="0" applyNumberFormat="1" applyFont="1" applyFill="1" applyBorder="1" applyAlignment="1">
      <alignment vertical="center" wrapText="1"/>
    </xf>
    <xf numFmtId="1" fontId="5" fillId="13" borderId="3" xfId="0" quotePrefix="1" applyNumberFormat="1" applyFont="1" applyFill="1" applyBorder="1" applyAlignment="1">
      <alignment vertical="center" wrapText="1"/>
    </xf>
    <xf numFmtId="0" fontId="5" fillId="7" borderId="3" xfId="0" applyFont="1" applyFill="1" applyBorder="1" applyAlignment="1">
      <alignment vertical="center" wrapText="1"/>
    </xf>
    <xf numFmtId="9" fontId="5" fillId="16" borderId="3" xfId="0" quotePrefix="1" applyNumberFormat="1" applyFont="1" applyFill="1" applyBorder="1" applyAlignment="1">
      <alignment vertical="center" wrapText="1"/>
    </xf>
    <xf numFmtId="0" fontId="5" fillId="0" borderId="3" xfId="33" applyFont="1" applyBorder="1" applyAlignment="1">
      <alignment vertical="center" wrapText="1"/>
    </xf>
    <xf numFmtId="0" fontId="5" fillId="0" borderId="0" xfId="33" applyFont="1" applyAlignment="1">
      <alignment vertical="center" wrapText="1"/>
    </xf>
    <xf numFmtId="9" fontId="5" fillId="0" borderId="3" xfId="33" applyNumberFormat="1" applyFont="1" applyBorder="1" applyAlignment="1">
      <alignment vertical="center"/>
    </xf>
    <xf numFmtId="9" fontId="5" fillId="0" borderId="5" xfId="33" applyNumberFormat="1" applyFont="1" applyBorder="1" applyAlignment="1">
      <alignment vertical="center"/>
    </xf>
    <xf numFmtId="0" fontId="5" fillId="18" borderId="21" xfId="0" applyFont="1" applyFill="1" applyBorder="1" applyAlignment="1">
      <alignment vertical="center" wrapText="1"/>
    </xf>
    <xf numFmtId="0" fontId="5" fillId="18" borderId="14" xfId="0" applyFont="1" applyFill="1" applyBorder="1" applyAlignment="1">
      <alignment vertical="center" wrapText="1"/>
    </xf>
    <xf numFmtId="0" fontId="5" fillId="13" borderId="14" xfId="0" quotePrefix="1" applyFont="1" applyFill="1" applyBorder="1" applyAlignment="1">
      <alignment vertical="center" wrapText="1"/>
    </xf>
    <xf numFmtId="9" fontId="5" fillId="18" borderId="14" xfId="10" applyFont="1" applyFill="1" applyBorder="1" applyAlignment="1">
      <alignment vertical="center" wrapText="1"/>
    </xf>
    <xf numFmtId="0" fontId="0" fillId="18" borderId="3" xfId="0" applyFont="1" applyFill="1" applyBorder="1" applyAlignment="1">
      <alignment vertical="center" wrapText="1"/>
    </xf>
    <xf numFmtId="1" fontId="0" fillId="18" borderId="3" xfId="0" applyNumberFormat="1" applyFont="1" applyFill="1" applyBorder="1" applyAlignment="1">
      <alignment vertical="center" wrapText="1"/>
    </xf>
    <xf numFmtId="9" fontId="0" fillId="18" borderId="3" xfId="0" applyNumberFormat="1" applyFont="1" applyFill="1" applyBorder="1" applyAlignment="1">
      <alignment vertical="center" wrapText="1"/>
    </xf>
    <xf numFmtId="9" fontId="5" fillId="13" borderId="14" xfId="0" quotePrefix="1" applyNumberFormat="1" applyFont="1" applyFill="1" applyBorder="1" applyAlignment="1">
      <alignment vertical="center" wrapText="1"/>
    </xf>
    <xf numFmtId="9" fontId="5" fillId="13" borderId="17" xfId="0" quotePrefix="1" applyNumberFormat="1" applyFont="1" applyFill="1" applyBorder="1" applyAlignment="1">
      <alignment vertical="center" wrapText="1"/>
    </xf>
    <xf numFmtId="0" fontId="0" fillId="18" borderId="10" xfId="0" applyFill="1" applyBorder="1" applyAlignment="1">
      <alignment vertical="center" wrapText="1"/>
    </xf>
    <xf numFmtId="0" fontId="27" fillId="4" borderId="6" xfId="0" applyFont="1" applyFill="1" applyBorder="1" applyAlignment="1">
      <alignment vertical="center" wrapText="1"/>
    </xf>
    <xf numFmtId="0" fontId="0" fillId="4" borderId="6" xfId="0" applyFill="1" applyBorder="1" applyAlignment="1">
      <alignment vertical="center" wrapText="1"/>
    </xf>
    <xf numFmtId="0" fontId="0" fillId="4" borderId="6" xfId="0" applyFont="1" applyFill="1" applyBorder="1" applyAlignment="1">
      <alignment vertical="center" wrapText="1"/>
    </xf>
    <xf numFmtId="9" fontId="5" fillId="4" borderId="3" xfId="10" applyFont="1" applyFill="1" applyBorder="1" applyAlignment="1">
      <alignment vertical="center" wrapText="1"/>
    </xf>
    <xf numFmtId="0" fontId="5" fillId="0" borderId="0" xfId="26" applyFont="1" applyAlignment="1">
      <alignment horizontal="center" vertical="center"/>
    </xf>
    <xf numFmtId="0" fontId="0" fillId="12" borderId="1" xfId="0" applyFont="1" applyFill="1" applyBorder="1" applyAlignment="1">
      <alignment vertical="center" wrapText="1"/>
    </xf>
    <xf numFmtId="0" fontId="38" fillId="0" borderId="0" xfId="26" applyFont="1" applyAlignment="1">
      <alignment horizontal="center" vertical="center"/>
    </xf>
    <xf numFmtId="0" fontId="19" fillId="0" borderId="0" xfId="0" applyFont="1" applyAlignment="1">
      <alignment horizontal="center"/>
    </xf>
    <xf numFmtId="0" fontId="40" fillId="0" borderId="0" xfId="0" applyFont="1" applyAlignment="1">
      <alignment horizontal="left" vertical="center" wrapText="1"/>
    </xf>
    <xf numFmtId="3" fontId="29" fillId="4" borderId="3" xfId="0" applyNumberFormat="1" applyFont="1" applyFill="1" applyBorder="1" applyAlignment="1">
      <alignment horizontal="right" vertical="center" wrapText="1"/>
    </xf>
    <xf numFmtId="3" fontId="29" fillId="4" borderId="3" xfId="0" applyNumberFormat="1" applyFont="1" applyFill="1" applyBorder="1" applyAlignment="1">
      <alignment vertical="center" wrapText="1"/>
    </xf>
    <xf numFmtId="0" fontId="5" fillId="0" borderId="3" xfId="26" applyFont="1" applyFill="1" applyBorder="1" applyAlignment="1">
      <alignment horizontal="center" vertical="center" wrapText="1"/>
    </xf>
    <xf numFmtId="0" fontId="29" fillId="4" borderId="3" xfId="0" applyFont="1" applyFill="1" applyBorder="1" applyAlignment="1">
      <alignment vertical="center" wrapText="1"/>
    </xf>
    <xf numFmtId="1" fontId="29" fillId="4" borderId="3" xfId="0" applyNumberFormat="1" applyFont="1" applyFill="1" applyBorder="1" applyAlignment="1">
      <alignment horizontal="right" vertical="center" wrapText="1"/>
    </xf>
    <xf numFmtId="0" fontId="29" fillId="4" borderId="3" xfId="24" applyFont="1" applyFill="1" applyBorder="1" applyAlignment="1">
      <alignment vertical="center" wrapText="1"/>
    </xf>
    <xf numFmtId="0" fontId="5" fillId="4" borderId="3" xfId="0" applyFont="1" applyFill="1" applyBorder="1" applyAlignment="1">
      <alignment horizontal="center"/>
    </xf>
    <xf numFmtId="49" fontId="5" fillId="4" borderId="3" xfId="0" applyNumberFormat="1" applyFont="1" applyFill="1" applyBorder="1" applyAlignment="1">
      <alignment horizontal="center"/>
    </xf>
    <xf numFmtId="0" fontId="5" fillId="4" borderId="3" xfId="0" applyFont="1" applyFill="1" applyBorder="1" applyAlignment="1">
      <alignment horizontal="center" wrapText="1"/>
    </xf>
    <xf numFmtId="49" fontId="5" fillId="4" borderId="3" xfId="0" applyNumberFormat="1" applyFont="1" applyFill="1" applyBorder="1" applyAlignment="1">
      <alignment horizontal="center" wrapText="1"/>
    </xf>
    <xf numFmtId="0" fontId="5" fillId="4" borderId="3" xfId="0" applyFont="1" applyFill="1" applyBorder="1" applyAlignment="1">
      <alignment horizontal="left" vertical="center" wrapText="1"/>
    </xf>
    <xf numFmtId="0" fontId="5" fillId="4" borderId="3" xfId="0" applyFont="1" applyFill="1" applyBorder="1"/>
    <xf numFmtId="0" fontId="29" fillId="7" borderId="3" xfId="0" applyFont="1" applyFill="1" applyBorder="1" applyAlignment="1">
      <alignment vertical="center" wrapText="1"/>
    </xf>
    <xf numFmtId="0" fontId="29" fillId="18" borderId="3" xfId="0" applyFont="1" applyFill="1" applyBorder="1" applyAlignment="1">
      <alignment vertical="center" wrapText="1"/>
    </xf>
    <xf numFmtId="0" fontId="5" fillId="13" borderId="22" xfId="0" quotePrefix="1" applyFont="1" applyFill="1" applyBorder="1" applyAlignment="1">
      <alignment vertical="center" wrapText="1"/>
    </xf>
    <xf numFmtId="9" fontId="5" fillId="16" borderId="10" xfId="0" quotePrefix="1" applyNumberFormat="1" applyFont="1" applyFill="1" applyBorder="1" applyAlignment="1">
      <alignment vertical="center" wrapText="1"/>
    </xf>
    <xf numFmtId="9" fontId="5" fillId="13" borderId="23" xfId="0" quotePrefix="1" applyNumberFormat="1" applyFont="1" applyFill="1" applyBorder="1" applyAlignment="1">
      <alignment vertical="center" wrapText="1"/>
    </xf>
    <xf numFmtId="9" fontId="5" fillId="13" borderId="24" xfId="0" quotePrefix="1" applyNumberFormat="1" applyFont="1" applyFill="1" applyBorder="1" applyAlignment="1">
      <alignment vertical="center" wrapText="1"/>
    </xf>
    <xf numFmtId="9" fontId="5" fillId="16" borderId="3" xfId="0" quotePrefix="1" applyNumberFormat="1" applyFont="1" applyFill="1" applyBorder="1" applyAlignment="1">
      <alignment vertical="center" wrapText="1"/>
    </xf>
    <xf numFmtId="1" fontId="29" fillId="4" borderId="3" xfId="0" applyNumberFormat="1" applyFont="1" applyFill="1" applyBorder="1" applyAlignment="1">
      <alignment vertical="center" wrapText="1"/>
    </xf>
    <xf numFmtId="0" fontId="5" fillId="0" borderId="4" xfId="9" applyBorder="1" applyAlignment="1">
      <alignment horizontal="left" vertical="center"/>
    </xf>
    <xf numFmtId="1" fontId="29" fillId="4" borderId="6" xfId="0" applyNumberFormat="1" applyFont="1" applyFill="1" applyBorder="1" applyAlignment="1">
      <alignment vertical="center" wrapText="1"/>
    </xf>
    <xf numFmtId="0" fontId="0" fillId="4" borderId="11" xfId="0" applyFill="1" applyBorder="1" applyAlignment="1">
      <alignment vertical="center" wrapText="1"/>
    </xf>
    <xf numFmtId="0" fontId="29" fillId="4" borderId="3" xfId="0" applyFont="1" applyFill="1" applyBorder="1" applyAlignment="1">
      <alignment vertical="center" wrapText="1"/>
    </xf>
    <xf numFmtId="1" fontId="5" fillId="13" borderId="3" xfId="0" quotePrefix="1" applyNumberFormat="1" applyFont="1" applyFill="1" applyBorder="1" applyAlignment="1">
      <alignment vertical="center" wrapText="1"/>
    </xf>
    <xf numFmtId="9" fontId="5" fillId="13" borderId="3" xfId="0" quotePrefix="1" applyNumberFormat="1" applyFont="1" applyFill="1" applyBorder="1" applyAlignment="1">
      <alignment vertical="center" wrapText="1"/>
    </xf>
    <xf numFmtId="9" fontId="5" fillId="16" borderId="3" xfId="10" quotePrefix="1" applyFont="1" applyFill="1" applyBorder="1" applyAlignment="1">
      <alignment vertical="center" wrapText="1"/>
    </xf>
    <xf numFmtId="9" fontId="29" fillId="13" borderId="3" xfId="0" quotePrefix="1" applyNumberFormat="1" applyFont="1" applyFill="1" applyBorder="1" applyAlignment="1">
      <alignment vertical="center" wrapText="1"/>
    </xf>
    <xf numFmtId="9" fontId="29" fillId="16" borderId="3" xfId="10" quotePrefix="1" applyFont="1" applyFill="1" applyBorder="1" applyAlignment="1">
      <alignment vertical="center" wrapText="1"/>
    </xf>
    <xf numFmtId="1" fontId="29" fillId="13" borderId="3" xfId="0" quotePrefix="1" applyNumberFormat="1" applyFont="1" applyFill="1" applyBorder="1" applyAlignment="1">
      <alignment vertical="center" wrapText="1"/>
    </xf>
    <xf numFmtId="9" fontId="29" fillId="4" borderId="3" xfId="0" applyNumberFormat="1" applyFont="1" applyFill="1" applyBorder="1" applyAlignment="1">
      <alignment vertical="center" wrapText="1"/>
    </xf>
    <xf numFmtId="0" fontId="29" fillId="12" borderId="1" xfId="0" applyFont="1" applyFill="1" applyBorder="1" applyAlignment="1">
      <alignment vertical="center" wrapText="1"/>
    </xf>
    <xf numFmtId="1" fontId="29" fillId="18" borderId="3" xfId="0" applyNumberFormat="1" applyFont="1" applyFill="1" applyBorder="1" applyAlignment="1">
      <alignment vertical="center" wrapText="1"/>
    </xf>
    <xf numFmtId="9" fontId="29" fillId="18" borderId="3" xfId="0" applyNumberFormat="1" applyFont="1" applyFill="1" applyBorder="1" applyAlignment="1">
      <alignment vertical="center" wrapText="1"/>
    </xf>
    <xf numFmtId="1" fontId="29" fillId="18" borderId="10" xfId="0" applyNumberFormat="1" applyFont="1" applyFill="1" applyBorder="1" applyAlignment="1">
      <alignment vertical="center" wrapText="1"/>
    </xf>
    <xf numFmtId="9" fontId="29" fillId="18" borderId="3" xfId="10" applyFont="1" applyFill="1" applyBorder="1" applyAlignment="1">
      <alignment vertical="center" wrapText="1"/>
    </xf>
    <xf numFmtId="9" fontId="29" fillId="4" borderId="3" xfId="10" applyFont="1" applyFill="1" applyBorder="1" applyAlignment="1">
      <alignment vertical="center" wrapText="1"/>
    </xf>
    <xf numFmtId="0" fontId="29" fillId="12" borderId="7" xfId="0" applyFont="1" applyFill="1" applyBorder="1" applyAlignment="1">
      <alignment vertical="center" wrapText="1"/>
    </xf>
    <xf numFmtId="0" fontId="29" fillId="4" borderId="3" xfId="0" applyFont="1" applyFill="1" applyBorder="1" applyAlignment="1">
      <alignment horizontal="center" vertical="center" wrapText="1"/>
    </xf>
    <xf numFmtId="0" fontId="13" fillId="0" borderId="3" xfId="0" applyFont="1" applyBorder="1" applyAlignment="1">
      <alignment vertical="center"/>
    </xf>
    <xf numFmtId="1" fontId="5" fillId="0" borderId="3" xfId="0" applyNumberFormat="1" applyFont="1" applyBorder="1" applyAlignment="1">
      <alignment horizontal="center" vertical="center"/>
    </xf>
    <xf numFmtId="0" fontId="41" fillId="0" borderId="12" xfId="0" applyFont="1" applyBorder="1" applyAlignment="1">
      <alignment horizontal="center" vertical="center"/>
    </xf>
    <xf numFmtId="0" fontId="29" fillId="0" borderId="9" xfId="0" applyFont="1" applyBorder="1" applyAlignment="1">
      <alignment horizontal="center"/>
    </xf>
    <xf numFmtId="0" fontId="29" fillId="0" borderId="0" xfId="0" applyFont="1" applyAlignment="1">
      <alignment horizontal="center" vertical="center"/>
    </xf>
    <xf numFmtId="0" fontId="29" fillId="0" borderId="0" xfId="0" applyFont="1" applyFill="1" applyBorder="1" applyAlignment="1">
      <alignment horizontal="center" vertical="center"/>
    </xf>
    <xf numFmtId="0" fontId="42" fillId="0" borderId="0" xfId="0" applyFont="1" applyAlignment="1">
      <alignment horizontal="center" vertical="center"/>
    </xf>
    <xf numFmtId="0" fontId="30" fillId="19" borderId="1" xfId="0" applyFont="1" applyFill="1" applyBorder="1" applyAlignment="1">
      <alignment vertical="center" wrapText="1"/>
    </xf>
    <xf numFmtId="1" fontId="29" fillId="20" borderId="3" xfId="0" applyNumberFormat="1" applyFont="1" applyFill="1" applyBorder="1" applyAlignment="1">
      <alignment horizontal="right" vertical="center" wrapText="1"/>
    </xf>
    <xf numFmtId="0" fontId="17" fillId="0" borderId="0" xfId="0" applyFont="1" applyAlignment="1">
      <alignment horizontal="center" wrapText="1"/>
    </xf>
    <xf numFmtId="0" fontId="29" fillId="0" borderId="0" xfId="0" applyFont="1" applyAlignment="1">
      <alignment horizontal="center"/>
    </xf>
    <xf numFmtId="1" fontId="5" fillId="4" borderId="10"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cellXfs>
  <cellStyles count="41">
    <cellStyle name="Comma" xfId="1" builtinId="3"/>
    <cellStyle name="Hyperlink" xfId="2" builtinId="8"/>
    <cellStyle name="Link 2" xfId="3"/>
    <cellStyle name="Link 3" xfId="4"/>
    <cellStyle name="Normal" xfId="0" builtinId="0"/>
    <cellStyle name="Normal 2" xfId="5"/>
    <cellStyle name="Normal 3 10" xfId="6"/>
    <cellStyle name="Normal 3 10 2" xfId="7"/>
    <cellStyle name="Normale 2 2" xfId="8"/>
    <cellStyle name="Normale 3 2" xfId="9"/>
    <cellStyle name="Percent" xfId="10" builtinId="5"/>
    <cellStyle name="Prozent 2" xfId="11"/>
    <cellStyle name="Standard 10" xfId="12"/>
    <cellStyle name="Standard 2" xfId="13"/>
    <cellStyle name="Standard 2 2" xfId="14"/>
    <cellStyle name="Standard 2 2 2" xfId="15"/>
    <cellStyle name="Standard 2 2 2 2" xfId="16"/>
    <cellStyle name="Standard 2 2 3" xfId="17"/>
    <cellStyle name="Standard 2 3" xfId="18"/>
    <cellStyle name="Standard 2 3 2" xfId="19"/>
    <cellStyle name="Standard 2 3 2 2" xfId="20"/>
    <cellStyle name="Standard 2 4" xfId="21"/>
    <cellStyle name="Standard 2 4 2" xfId="22"/>
    <cellStyle name="Standard 2 5" xfId="23"/>
    <cellStyle name="Standard 2 6" xfId="24"/>
    <cellStyle name="Standard 2 7" xfId="25"/>
    <cellStyle name="Standard 3" xfId="26"/>
    <cellStyle name="Standard 3 2" xfId="27"/>
    <cellStyle name="Standard 3 2 2" xfId="28"/>
    <cellStyle name="Standard 4" xfId="29"/>
    <cellStyle name="Standard 4 2" xfId="30"/>
    <cellStyle name="Standard 5" xfId="31"/>
    <cellStyle name="Standard 5 2" xfId="32"/>
    <cellStyle name="Standard 6" xfId="33"/>
    <cellStyle name="Standard 6 2" xfId="34"/>
    <cellStyle name="Standard 7" xfId="35"/>
    <cellStyle name="Standard 7 2" xfId="36"/>
    <cellStyle name="Standard 8" xfId="37"/>
    <cellStyle name="Standard 8 2" xfId="38"/>
    <cellStyle name="Standard 8 3" xfId="39"/>
    <cellStyle name="Standard 9"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352426</xdr:colOff>
      <xdr:row>1</xdr:row>
      <xdr:rowOff>38100</xdr:rowOff>
    </xdr:from>
    <xdr:to>
      <xdr:col>17</xdr:col>
      <xdr:colOff>168355</xdr:colOff>
      <xdr:row>45</xdr:row>
      <xdr:rowOff>95256</xdr:rowOff>
    </xdr:to>
    <xdr:sp macro="" textlink="">
      <xdr:nvSpPr>
        <xdr:cNvPr id="2" name="TextBox 1">
          <a:extLst>
            <a:ext uri="{FF2B5EF4-FFF2-40B4-BE49-F238E27FC236}">
              <a16:creationId xmlns:a16="http://schemas.microsoft.com/office/drawing/2014/main" id="{A2425B0F-E122-6AC0-AB57-703BD966A84D}"/>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368300</xdr:colOff>
      <xdr:row>14</xdr:row>
      <xdr:rowOff>146050</xdr:rowOff>
    </xdr:from>
    <xdr:to>
      <xdr:col>16</xdr:col>
      <xdr:colOff>425450</xdr:colOff>
      <xdr:row>21</xdr:row>
      <xdr:rowOff>95250</xdr:rowOff>
    </xdr:to>
    <xdr:pic>
      <xdr:nvPicPr>
        <xdr:cNvPr id="1593" name="Picture 2">
          <a:extLst>
            <a:ext uri="{FF2B5EF4-FFF2-40B4-BE49-F238E27FC236}">
              <a16:creationId xmlns:a16="http://schemas.microsoft.com/office/drawing/2014/main" id="{A7832D23-285F-A8BB-F1ED-A37DB8036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2368550"/>
          <a:ext cx="9505950" cy="106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368300</xdr:colOff>
      <xdr:row>26</xdr:row>
      <xdr:rowOff>82550</xdr:rowOff>
    </xdr:from>
    <xdr:to>
      <xdr:col>7</xdr:col>
      <xdr:colOff>44450</xdr:colOff>
      <xdr:row>45</xdr:row>
      <xdr:rowOff>63500</xdr:rowOff>
    </xdr:to>
    <xdr:pic>
      <xdr:nvPicPr>
        <xdr:cNvPr id="1594" name="Picture 3">
          <a:extLst>
            <a:ext uri="{FF2B5EF4-FFF2-40B4-BE49-F238E27FC236}">
              <a16:creationId xmlns:a16="http://schemas.microsoft.com/office/drawing/2014/main" id="{29FE6753-3368-516D-156D-391D59669E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 y="4210050"/>
          <a:ext cx="3810000" cy="299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8" Type="http://schemas.openxmlformats.org/officeDocument/2006/relationships/hyperlink" Target="https://www.ices.dk/sites/pub/Publication%20Reports/ICES%20Survey%20Protocols%20(SISP)/SISP%208%20-%20Manual%20of%20International%20Baltic%20Acoustic%20Surveys%20(IBAS).pdf" TargetMode="External"/><Relationship Id="rId3" Type="http://schemas.openxmlformats.org/officeDocument/2006/relationships/hyperlink" Target="http://doi.org/10.17895/ices.pub.4984" TargetMode="External"/><Relationship Id="rId7" Type="http://schemas.openxmlformats.org/officeDocument/2006/relationships/hyperlink" Target="https://www.ices.dk/sites/pub/Publication%20Reports/ICES%20Survey%20Protocols%20(SISP)/SISP%206%20-%20MEGS%20V1.3.pdf" TargetMode="External"/><Relationship Id="rId2" Type="http://schemas.openxmlformats.org/officeDocument/2006/relationships/hyperlink" Target="http://doi.org/10.17895/ices.pub/7582" TargetMode="External"/><Relationship Id="rId1" Type="http://schemas.openxmlformats.org/officeDocument/2006/relationships/hyperlink" Target="http://www.ices.dk/community/groups/Pages/WGBIFS.aspx" TargetMode="External"/><Relationship Id="rId6" Type="http://schemas.openxmlformats.org/officeDocument/2006/relationships/hyperlink" Target="https://www.ices.dk/sites/pub/Publication%20Reports/ICES%20Survey%20Protocols%20(SISP)/SISP%206%20-%20MEGS%20V1.3.pdf" TargetMode="External"/><Relationship Id="rId5" Type="http://schemas.openxmlformats.org/officeDocument/2006/relationships/hyperlink" Target="https://www.ices.dk/sites/pub/Publication%20Reports/ICES%20Survey%20Protocols%20(SISP)/SISP%206%20-%20MEGS%20V1.3.pdf" TargetMode="External"/><Relationship Id="rId10" Type="http://schemas.openxmlformats.org/officeDocument/2006/relationships/hyperlink" Target="https://www.ices.dk/sites/pub/Publication%20Reports/ICES%20Survey%20Protocols%20(SISP)/SISP%208%20-%20Manual%20of%20International%20Baltic%20Acoustic%20Surveys%20(IBAS).pdf" TargetMode="External"/><Relationship Id="rId4" Type="http://schemas.openxmlformats.org/officeDocument/2006/relationships/hyperlink" Target="https://www.ices.dk/data/data-portals/Pages/acoustic.aspx" TargetMode="External"/><Relationship Id="rId9" Type="http://schemas.openxmlformats.org/officeDocument/2006/relationships/hyperlink" Target="https://www.ices.dk/sites/pub/Publication%20Reports/ICES%20Survey%20Protocols%20(SISP)/SISP%208%20-%20Manual%20of%20International%20Baltic%20Acoustic%20Surveys%20(IBAS).pdf"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S1004"/>
  <sheetViews>
    <sheetView tabSelected="1" zoomScale="110" zoomScaleNormal="110" zoomScaleSheetLayoutView="100" workbookViewId="0">
      <selection sqref="A1:E3"/>
    </sheetView>
  </sheetViews>
  <sheetFormatPr defaultColWidth="14.453125" defaultRowHeight="15" customHeight="1" x14ac:dyDescent="0.25"/>
  <cols>
    <col min="1" max="1" width="20.6328125" customWidth="1"/>
    <col min="2" max="3" width="15.453125" customWidth="1"/>
    <col min="4" max="4" width="63.36328125" customWidth="1"/>
    <col min="5" max="5" width="22.36328125" customWidth="1"/>
    <col min="6" max="6" width="17.36328125" customWidth="1"/>
  </cols>
  <sheetData>
    <row r="1" spans="1:8" ht="15.75" customHeight="1" x14ac:dyDescent="0.25">
      <c r="A1" s="426" t="s">
        <v>1759</v>
      </c>
      <c r="B1" s="426"/>
      <c r="C1" s="426"/>
      <c r="D1" s="426"/>
      <c r="E1" s="426"/>
    </row>
    <row r="2" spans="1:8" ht="15.75" customHeight="1" x14ac:dyDescent="0.25">
      <c r="A2" s="426"/>
      <c r="B2" s="426"/>
      <c r="C2" s="426"/>
      <c r="D2" s="426"/>
      <c r="E2" s="426"/>
    </row>
    <row r="3" spans="1:8" ht="55.5" customHeight="1" x14ac:dyDescent="0.25">
      <c r="A3" s="426"/>
      <c r="B3" s="426"/>
      <c r="C3" s="426"/>
      <c r="D3" s="426"/>
      <c r="E3" s="426"/>
    </row>
    <row r="4" spans="1:8" ht="15.75" customHeight="1" x14ac:dyDescent="0.25">
      <c r="A4" s="15"/>
      <c r="B4" s="15"/>
      <c r="C4" s="15"/>
      <c r="D4" s="15"/>
      <c r="E4" s="15"/>
    </row>
    <row r="5" spans="1:8" ht="27" customHeight="1" x14ac:dyDescent="0.35">
      <c r="A5" s="15"/>
      <c r="B5" s="15"/>
      <c r="C5" s="15"/>
      <c r="D5" s="257"/>
      <c r="E5" s="257"/>
    </row>
    <row r="6" spans="1:8" ht="27" customHeight="1" x14ac:dyDescent="0.25">
      <c r="A6" s="15"/>
      <c r="B6" s="15"/>
      <c r="C6" s="15"/>
      <c r="D6" s="113" t="s">
        <v>0</v>
      </c>
      <c r="E6" s="113" t="s">
        <v>1</v>
      </c>
    </row>
    <row r="7" spans="1:8" ht="27" customHeight="1" x14ac:dyDescent="0.25">
      <c r="A7" s="15"/>
      <c r="B7" s="15"/>
      <c r="C7" s="15"/>
      <c r="D7" s="113" t="s">
        <v>1750</v>
      </c>
      <c r="E7" s="113">
        <v>2022</v>
      </c>
    </row>
    <row r="8" spans="1:8" ht="27" customHeight="1" x14ac:dyDescent="0.25">
      <c r="A8" s="15"/>
      <c r="B8" s="15"/>
      <c r="C8" s="15"/>
      <c r="D8" s="113" t="s">
        <v>1751</v>
      </c>
      <c r="E8" s="113" t="s">
        <v>1905</v>
      </c>
    </row>
    <row r="9" spans="1:8" ht="27" customHeight="1" x14ac:dyDescent="0.25">
      <c r="A9" s="15"/>
      <c r="B9" s="15"/>
      <c r="C9" s="15"/>
      <c r="D9" s="113" t="s">
        <v>2</v>
      </c>
      <c r="E9" s="419" t="s">
        <v>1942</v>
      </c>
      <c r="F9" s="419" t="s">
        <v>1944</v>
      </c>
    </row>
    <row r="10" spans="1:8" ht="15.75" customHeight="1" x14ac:dyDescent="0.25">
      <c r="A10" s="15"/>
      <c r="B10" s="15"/>
      <c r="C10" s="15"/>
      <c r="D10" s="15"/>
      <c r="E10" s="15"/>
    </row>
    <row r="11" spans="1:8" ht="15.75" customHeight="1" x14ac:dyDescent="0.3">
      <c r="A11" s="117" t="s">
        <v>3</v>
      </c>
      <c r="B11" s="15"/>
      <c r="C11" s="15"/>
      <c r="D11" s="15"/>
      <c r="E11" s="15"/>
    </row>
    <row r="12" spans="1:8" ht="15.75" customHeight="1" x14ac:dyDescent="0.25">
      <c r="A12" s="15"/>
      <c r="B12" s="15" t="s">
        <v>4</v>
      </c>
      <c r="C12" s="15"/>
      <c r="D12" s="15" t="s">
        <v>5</v>
      </c>
      <c r="E12" s="15"/>
      <c r="F12" s="427" t="s">
        <v>1938</v>
      </c>
      <c r="G12" s="427"/>
    </row>
    <row r="13" spans="1:8" ht="15.75" customHeight="1" x14ac:dyDescent="0.25">
      <c r="A13" s="15" t="s">
        <v>6</v>
      </c>
      <c r="B13" s="258"/>
      <c r="C13" s="258"/>
      <c r="D13" s="258"/>
      <c r="E13" s="258" t="s">
        <v>7</v>
      </c>
      <c r="F13" s="420" t="s">
        <v>1936</v>
      </c>
      <c r="G13" s="420" t="s">
        <v>1937</v>
      </c>
      <c r="H13" s="420" t="s">
        <v>1943</v>
      </c>
    </row>
    <row r="14" spans="1:8" ht="15.75" customHeight="1" x14ac:dyDescent="0.25">
      <c r="A14" s="259"/>
      <c r="B14" s="15"/>
      <c r="C14" s="152" t="s">
        <v>8</v>
      </c>
      <c r="D14" s="152" t="s">
        <v>9</v>
      </c>
      <c r="E14" s="86" t="s">
        <v>10</v>
      </c>
      <c r="F14" s="421"/>
      <c r="G14" s="421"/>
    </row>
    <row r="15" spans="1:8" ht="15.75" customHeight="1" x14ac:dyDescent="0.25">
      <c r="A15" s="15"/>
      <c r="B15" s="15"/>
      <c r="C15" s="15" t="s">
        <v>18</v>
      </c>
      <c r="D15" s="15" t="s">
        <v>19</v>
      </c>
      <c r="E15" s="120" t="s">
        <v>846</v>
      </c>
      <c r="F15" s="421"/>
      <c r="G15" s="421"/>
    </row>
    <row r="16" spans="1:8" ht="15.75" customHeight="1" x14ac:dyDescent="0.25">
      <c r="A16" s="15"/>
      <c r="B16" s="15"/>
      <c r="C16" s="15" t="s">
        <v>20</v>
      </c>
      <c r="D16" s="15" t="s">
        <v>21</v>
      </c>
      <c r="E16" s="86" t="s">
        <v>10</v>
      </c>
      <c r="F16" s="421"/>
      <c r="G16" s="421"/>
    </row>
    <row r="17" spans="1:8" ht="15.75" customHeight="1" x14ac:dyDescent="0.25">
      <c r="A17" s="152"/>
      <c r="B17" s="152" t="s">
        <v>11</v>
      </c>
      <c r="C17" s="152"/>
      <c r="D17" s="152" t="s">
        <v>12</v>
      </c>
      <c r="E17" s="86" t="s">
        <v>10</v>
      </c>
      <c r="F17" s="421"/>
      <c r="G17" s="421"/>
    </row>
    <row r="18" spans="1:8" ht="15.75" customHeight="1" x14ac:dyDescent="0.25">
      <c r="A18" s="15"/>
      <c r="B18" s="15" t="s">
        <v>13</v>
      </c>
      <c r="C18" s="15"/>
      <c r="D18" s="15" t="s">
        <v>14</v>
      </c>
      <c r="E18" s="86" t="s">
        <v>10</v>
      </c>
      <c r="F18" s="421"/>
      <c r="G18" s="421"/>
    </row>
    <row r="19" spans="1:8" ht="15.75" customHeight="1" x14ac:dyDescent="0.25">
      <c r="A19" s="15"/>
      <c r="B19" s="15" t="s">
        <v>15</v>
      </c>
      <c r="C19" s="15"/>
      <c r="D19" s="15" t="s">
        <v>16</v>
      </c>
      <c r="E19" s="86" t="s">
        <v>10</v>
      </c>
      <c r="F19" s="421"/>
      <c r="G19" s="421"/>
    </row>
    <row r="20" spans="1:8" ht="15.75" customHeight="1" x14ac:dyDescent="0.3">
      <c r="A20" s="15"/>
      <c r="B20" s="15" t="s">
        <v>1752</v>
      </c>
      <c r="C20" s="260"/>
      <c r="D20" s="15" t="s">
        <v>17</v>
      </c>
      <c r="E20" s="86" t="s">
        <v>10</v>
      </c>
      <c r="F20" s="421"/>
      <c r="G20" s="421"/>
    </row>
    <row r="21" spans="1:8" ht="15.75" customHeight="1" x14ac:dyDescent="0.25">
      <c r="A21" s="15"/>
      <c r="B21" s="15"/>
      <c r="C21" s="15"/>
      <c r="D21" s="15"/>
      <c r="E21" s="120"/>
      <c r="F21" s="421"/>
      <c r="G21" s="421"/>
    </row>
    <row r="22" spans="1:8" ht="15.75" customHeight="1" x14ac:dyDescent="0.25">
      <c r="A22" s="258" t="s">
        <v>22</v>
      </c>
      <c r="B22" s="258"/>
      <c r="C22" s="258"/>
      <c r="D22" s="258"/>
      <c r="E22" s="120"/>
      <c r="F22" s="421"/>
      <c r="G22" s="421"/>
    </row>
    <row r="23" spans="1:8" ht="15.75" customHeight="1" x14ac:dyDescent="0.3">
      <c r="A23" s="261"/>
      <c r="B23" s="152" t="s">
        <v>23</v>
      </c>
      <c r="C23" s="152" t="s">
        <v>1753</v>
      </c>
      <c r="D23" s="152" t="s">
        <v>24</v>
      </c>
      <c r="E23" s="86" t="s">
        <v>10</v>
      </c>
      <c r="F23" s="422" t="s">
        <v>1940</v>
      </c>
      <c r="G23" s="421"/>
    </row>
    <row r="24" spans="1:8" ht="15.75" customHeight="1" x14ac:dyDescent="0.25">
      <c r="A24" s="15"/>
      <c r="B24" s="152" t="s">
        <v>25</v>
      </c>
      <c r="C24" s="152" t="s">
        <v>1754</v>
      </c>
      <c r="D24" s="152" t="s">
        <v>26</v>
      </c>
      <c r="E24" s="86" t="s">
        <v>10</v>
      </c>
      <c r="F24" s="421" t="s">
        <v>1941</v>
      </c>
      <c r="G24" s="421"/>
    </row>
    <row r="25" spans="1:8" ht="15.75" customHeight="1" x14ac:dyDescent="0.25">
      <c r="A25" s="15"/>
      <c r="B25" s="152" t="s">
        <v>27</v>
      </c>
      <c r="C25" s="152" t="s">
        <v>28</v>
      </c>
      <c r="D25" s="152" t="s">
        <v>29</v>
      </c>
      <c r="E25" s="86" t="s">
        <v>10</v>
      </c>
      <c r="F25" s="422" t="s">
        <v>1940</v>
      </c>
      <c r="G25" s="422" t="s">
        <v>1940</v>
      </c>
      <c r="H25" s="422" t="s">
        <v>1940</v>
      </c>
    </row>
    <row r="26" spans="1:8" ht="15.75" customHeight="1" x14ac:dyDescent="0.25">
      <c r="A26" s="15"/>
      <c r="B26" s="152" t="s">
        <v>30</v>
      </c>
      <c r="C26" s="152" t="s">
        <v>31</v>
      </c>
      <c r="D26" s="152" t="s">
        <v>32</v>
      </c>
      <c r="E26" s="86" t="s">
        <v>10</v>
      </c>
      <c r="F26" s="421"/>
      <c r="G26" s="422" t="s">
        <v>1940</v>
      </c>
    </row>
    <row r="27" spans="1:8" s="12" customFormat="1" ht="15.75" customHeight="1" x14ac:dyDescent="0.25">
      <c r="A27" s="262"/>
      <c r="B27" s="263" t="s">
        <v>33</v>
      </c>
      <c r="C27" s="152" t="s">
        <v>34</v>
      </c>
      <c r="D27" s="263" t="s">
        <v>35</v>
      </c>
      <c r="E27" s="86" t="s">
        <v>10</v>
      </c>
      <c r="F27" s="421" t="s">
        <v>1941</v>
      </c>
      <c r="G27" s="421" t="s">
        <v>1940</v>
      </c>
    </row>
    <row r="28" spans="1:8" s="12" customFormat="1" ht="15" customHeight="1" x14ac:dyDescent="0.25">
      <c r="A28" s="264"/>
      <c r="B28" s="263" t="s">
        <v>36</v>
      </c>
      <c r="C28" s="152" t="s">
        <v>37</v>
      </c>
      <c r="D28" s="263" t="s">
        <v>38</v>
      </c>
      <c r="E28" s="86" t="s">
        <v>10</v>
      </c>
      <c r="F28" s="422" t="s">
        <v>1940</v>
      </c>
      <c r="G28" s="421"/>
    </row>
    <row r="29" spans="1:8" ht="15.75" customHeight="1" x14ac:dyDescent="0.35">
      <c r="A29" s="15"/>
      <c r="B29" s="265"/>
      <c r="C29" s="265"/>
      <c r="D29" s="266"/>
      <c r="E29" s="120"/>
      <c r="F29" s="421"/>
      <c r="G29" s="421"/>
    </row>
    <row r="30" spans="1:8" ht="15.75" customHeight="1" x14ac:dyDescent="0.25">
      <c r="A30" s="258" t="s">
        <v>39</v>
      </c>
      <c r="B30" s="258"/>
      <c r="C30" s="258"/>
      <c r="D30" s="258"/>
      <c r="E30" s="120"/>
      <c r="F30" s="421"/>
      <c r="G30" s="421"/>
    </row>
    <row r="31" spans="1:8" ht="15.75" customHeight="1" x14ac:dyDescent="0.25">
      <c r="A31" s="152"/>
      <c r="B31" s="152" t="s">
        <v>40</v>
      </c>
      <c r="C31" s="152" t="s">
        <v>41</v>
      </c>
      <c r="D31" s="152" t="s">
        <v>42</v>
      </c>
      <c r="E31" s="86" t="s">
        <v>10</v>
      </c>
      <c r="F31" s="421"/>
      <c r="G31" s="421"/>
    </row>
    <row r="32" spans="1:8" ht="15.75" customHeight="1" x14ac:dyDescent="0.25">
      <c r="A32" s="152"/>
      <c r="B32" s="152"/>
      <c r="C32" s="152" t="s">
        <v>43</v>
      </c>
      <c r="D32" s="152" t="s">
        <v>44</v>
      </c>
      <c r="E32" s="86" t="s">
        <v>10</v>
      </c>
      <c r="F32" s="421"/>
      <c r="G32" s="421"/>
    </row>
    <row r="33" spans="1:19" ht="15.75" customHeight="1" x14ac:dyDescent="0.35">
      <c r="A33" s="152"/>
      <c r="B33" s="152"/>
      <c r="C33" s="152"/>
      <c r="D33" s="266"/>
      <c r="E33" s="376"/>
      <c r="F33" s="421"/>
      <c r="G33" s="421"/>
    </row>
    <row r="34" spans="1:19" ht="15.75" customHeight="1" x14ac:dyDescent="0.3">
      <c r="A34" s="258" t="s">
        <v>45</v>
      </c>
      <c r="B34" s="258"/>
      <c r="C34" s="258"/>
      <c r="D34" s="258"/>
      <c r="E34" s="86"/>
      <c r="F34" s="423"/>
      <c r="G34" s="423"/>
      <c r="H34" s="7"/>
      <c r="I34" s="7"/>
      <c r="J34" s="7"/>
      <c r="K34" s="7"/>
      <c r="L34" s="7"/>
      <c r="M34" s="7"/>
      <c r="N34" s="7"/>
      <c r="O34" s="7"/>
      <c r="P34" s="7"/>
      <c r="Q34" s="7"/>
      <c r="R34" s="7"/>
      <c r="S34" s="7"/>
    </row>
    <row r="35" spans="1:19" ht="15.75" customHeight="1" x14ac:dyDescent="0.25">
      <c r="A35" s="152"/>
      <c r="B35" s="15" t="s">
        <v>46</v>
      </c>
      <c r="C35" s="15"/>
      <c r="D35" s="152" t="s">
        <v>47</v>
      </c>
      <c r="E35" s="86" t="s">
        <v>10</v>
      </c>
      <c r="F35" s="422" t="s">
        <v>1940</v>
      </c>
      <c r="G35" s="422" t="s">
        <v>1940</v>
      </c>
    </row>
    <row r="36" spans="1:19" ht="15.75" customHeight="1" x14ac:dyDescent="0.25">
      <c r="A36" s="152"/>
      <c r="B36" s="15"/>
      <c r="C36" s="15" t="s">
        <v>48</v>
      </c>
      <c r="D36" s="152" t="s">
        <v>49</v>
      </c>
      <c r="E36" s="86" t="s">
        <v>10</v>
      </c>
      <c r="F36" s="421"/>
      <c r="G36" s="421"/>
    </row>
    <row r="37" spans="1:19" ht="15.75" customHeight="1" x14ac:dyDescent="0.25">
      <c r="A37" s="152"/>
      <c r="B37" s="15"/>
      <c r="C37" s="15" t="s">
        <v>50</v>
      </c>
      <c r="D37" s="152" t="s">
        <v>51</v>
      </c>
      <c r="E37" s="86" t="s">
        <v>10</v>
      </c>
      <c r="F37" s="421"/>
      <c r="G37" s="421"/>
    </row>
    <row r="38" spans="1:19" ht="15.75" customHeight="1" x14ac:dyDescent="0.35">
      <c r="A38" s="152"/>
      <c r="B38" s="15"/>
      <c r="C38" s="15"/>
      <c r="D38" s="266"/>
      <c r="E38" s="120"/>
      <c r="F38" s="421"/>
      <c r="G38" s="421"/>
    </row>
    <row r="39" spans="1:19" ht="15.75" customHeight="1" x14ac:dyDescent="0.25">
      <c r="A39" s="258" t="s">
        <v>52</v>
      </c>
      <c r="B39" s="258"/>
      <c r="C39" s="258"/>
      <c r="D39" s="258"/>
      <c r="E39" s="376"/>
      <c r="F39" s="421"/>
      <c r="G39" s="421"/>
    </row>
    <row r="40" spans="1:19" ht="15.75" customHeight="1" x14ac:dyDescent="0.25">
      <c r="A40" s="152"/>
      <c r="B40" s="15" t="s">
        <v>53</v>
      </c>
      <c r="C40" s="15"/>
      <c r="D40" s="15" t="s">
        <v>54</v>
      </c>
      <c r="E40" s="86" t="s">
        <v>10</v>
      </c>
      <c r="F40" s="422" t="s">
        <v>1940</v>
      </c>
      <c r="G40" s="421"/>
    </row>
    <row r="41" spans="1:19" ht="15.75" customHeight="1" x14ac:dyDescent="0.25">
      <c r="A41" s="15"/>
      <c r="B41" s="15" t="s">
        <v>55</v>
      </c>
      <c r="C41" s="15" t="s">
        <v>56</v>
      </c>
      <c r="D41" s="15" t="s">
        <v>57</v>
      </c>
      <c r="E41" s="86" t="s">
        <v>10</v>
      </c>
      <c r="F41" s="422" t="s">
        <v>1940</v>
      </c>
      <c r="G41" s="421"/>
    </row>
    <row r="42" spans="1:19" ht="15.75" customHeight="1" x14ac:dyDescent="0.25">
      <c r="A42" s="15"/>
      <c r="B42" s="15" t="s">
        <v>58</v>
      </c>
      <c r="C42" s="15" t="s">
        <v>59</v>
      </c>
      <c r="D42" s="15" t="s">
        <v>60</v>
      </c>
      <c r="E42" s="86" t="s">
        <v>10</v>
      </c>
      <c r="F42" s="422" t="s">
        <v>1940</v>
      </c>
      <c r="G42" s="422" t="s">
        <v>1940</v>
      </c>
    </row>
    <row r="43" spans="1:19" ht="15.75" customHeight="1" x14ac:dyDescent="0.25">
      <c r="A43" s="15"/>
      <c r="B43" s="15" t="s">
        <v>61</v>
      </c>
      <c r="C43" s="15" t="s">
        <v>62</v>
      </c>
      <c r="D43" s="15" t="s">
        <v>63</v>
      </c>
      <c r="E43" s="86" t="s">
        <v>10</v>
      </c>
      <c r="F43" s="422" t="s">
        <v>1940</v>
      </c>
      <c r="G43" s="422" t="s">
        <v>1940</v>
      </c>
    </row>
    <row r="44" spans="1:19" ht="15.75" customHeight="1" x14ac:dyDescent="0.25">
      <c r="A44" s="15"/>
      <c r="B44" s="15"/>
      <c r="C44" s="15"/>
      <c r="D44" s="15"/>
      <c r="E44" s="120"/>
      <c r="F44" s="421"/>
      <c r="G44" s="421"/>
    </row>
    <row r="45" spans="1:19" ht="15.75" customHeight="1" x14ac:dyDescent="0.25">
      <c r="A45" s="268" t="s">
        <v>1755</v>
      </c>
      <c r="B45" s="268"/>
      <c r="C45" s="268"/>
      <c r="D45" s="268"/>
      <c r="E45" s="120"/>
      <c r="F45" s="421"/>
      <c r="G45" s="421"/>
    </row>
    <row r="46" spans="1:19" ht="15.75" customHeight="1" x14ac:dyDescent="0.25">
      <c r="A46" s="15"/>
      <c r="B46" s="15"/>
      <c r="C46" s="15" t="s">
        <v>79</v>
      </c>
      <c r="D46" s="15" t="s">
        <v>1756</v>
      </c>
      <c r="E46" s="86" t="s">
        <v>10</v>
      </c>
      <c r="F46" s="421" t="s">
        <v>1939</v>
      </c>
      <c r="G46" s="421"/>
    </row>
    <row r="47" spans="1:19" ht="15.75" customHeight="1" x14ac:dyDescent="0.25">
      <c r="A47" s="15"/>
      <c r="B47" s="15"/>
      <c r="C47" s="15" t="s">
        <v>1757</v>
      </c>
      <c r="D47" s="15" t="s">
        <v>1758</v>
      </c>
      <c r="E47" s="86" t="s">
        <v>10</v>
      </c>
      <c r="F47" s="421" t="s">
        <v>1939</v>
      </c>
      <c r="G47" s="421"/>
    </row>
    <row r="48" spans="1:19" ht="15.75" customHeight="1" x14ac:dyDescent="0.25">
      <c r="A48" s="15"/>
      <c r="B48" s="15"/>
      <c r="C48" s="15"/>
      <c r="D48" s="15"/>
      <c r="E48" s="120"/>
    </row>
    <row r="49" spans="1:19" ht="15.75" customHeight="1" x14ac:dyDescent="0.3">
      <c r="A49" s="117"/>
      <c r="B49" s="15"/>
      <c r="C49" s="15"/>
      <c r="D49" s="15"/>
      <c r="E49" s="267"/>
    </row>
    <row r="50" spans="1:19" ht="15.75" customHeight="1" x14ac:dyDescent="0.3">
      <c r="A50" s="5"/>
      <c r="D50" s="2"/>
      <c r="E50" s="4"/>
    </row>
    <row r="51" spans="1:19" ht="15.75" customHeight="1" x14ac:dyDescent="0.25">
      <c r="E51" s="2"/>
    </row>
    <row r="52" spans="1:19" ht="15.75" customHeight="1" x14ac:dyDescent="0.25">
      <c r="A52" s="3"/>
      <c r="E52" s="2"/>
    </row>
    <row r="53" spans="1:19" ht="15.75" customHeight="1" x14ac:dyDescent="0.25">
      <c r="A53" s="3"/>
      <c r="D53" s="2"/>
      <c r="E53" s="2"/>
    </row>
    <row r="54" spans="1:19" ht="15.75" customHeight="1" x14ac:dyDescent="0.25">
      <c r="A54" s="3"/>
      <c r="D54" s="2"/>
      <c r="E54" s="2"/>
    </row>
    <row r="55" spans="1:19" ht="15.75" customHeight="1" x14ac:dyDescent="0.25">
      <c r="A55" s="3"/>
      <c r="D55" s="2"/>
      <c r="E55" s="2"/>
    </row>
    <row r="56" spans="1:19" ht="15.75" customHeight="1" x14ac:dyDescent="0.25">
      <c r="D56" s="2"/>
    </row>
    <row r="57" spans="1:19" ht="15.75" customHeight="1" x14ac:dyDescent="0.25">
      <c r="F57" s="2"/>
      <c r="G57" s="2"/>
      <c r="H57" s="2"/>
      <c r="I57" s="2"/>
      <c r="J57" s="2"/>
      <c r="K57" s="2"/>
      <c r="L57" s="2"/>
      <c r="M57" s="2"/>
      <c r="N57" s="2"/>
      <c r="O57" s="2"/>
      <c r="P57" s="2"/>
      <c r="Q57" s="2"/>
      <c r="R57" s="2"/>
      <c r="S57" s="2"/>
    </row>
    <row r="58" spans="1:19" ht="15.75" customHeight="1" x14ac:dyDescent="0.25">
      <c r="E58" s="2"/>
      <c r="F58" s="2"/>
      <c r="G58" s="2"/>
      <c r="H58" s="2"/>
      <c r="I58" s="2"/>
      <c r="J58" s="2"/>
      <c r="K58" s="2"/>
      <c r="L58" s="2"/>
      <c r="M58" s="2"/>
      <c r="N58" s="2"/>
      <c r="O58" s="2"/>
      <c r="P58" s="2"/>
      <c r="Q58" s="2"/>
      <c r="R58" s="2"/>
      <c r="S58" s="2"/>
    </row>
    <row r="59" spans="1:19" ht="15.75" customHeight="1" x14ac:dyDescent="0.3">
      <c r="A59" s="1"/>
      <c r="E59" s="2"/>
      <c r="F59" s="2"/>
      <c r="G59" s="2"/>
      <c r="H59" s="2"/>
      <c r="I59" s="2"/>
      <c r="J59" s="2"/>
      <c r="K59" s="2"/>
      <c r="L59" s="2"/>
      <c r="M59" s="2"/>
      <c r="N59" s="2"/>
      <c r="O59" s="2"/>
      <c r="P59" s="2"/>
      <c r="Q59" s="2"/>
      <c r="R59" s="2"/>
      <c r="S59" s="2"/>
    </row>
    <row r="60" spans="1:19" ht="15.75" customHeight="1" x14ac:dyDescent="0.25">
      <c r="A60" s="2"/>
      <c r="E60" s="2"/>
      <c r="F60" s="2"/>
      <c r="G60" s="2"/>
      <c r="H60" s="2"/>
      <c r="I60" s="2"/>
      <c r="J60" s="2"/>
      <c r="K60" s="2"/>
      <c r="L60" s="2"/>
      <c r="M60" s="2"/>
      <c r="N60" s="2"/>
      <c r="O60" s="2"/>
      <c r="P60" s="2"/>
      <c r="Q60" s="2"/>
      <c r="R60" s="2"/>
      <c r="S60" s="2"/>
    </row>
    <row r="61" spans="1:19" ht="15.75" customHeight="1" x14ac:dyDescent="0.3">
      <c r="A61" s="8"/>
      <c r="E61" s="2"/>
      <c r="F61" s="2"/>
      <c r="G61" s="2"/>
      <c r="H61" s="2"/>
      <c r="I61" s="2"/>
      <c r="J61" s="2"/>
      <c r="K61" s="2"/>
      <c r="L61" s="2"/>
      <c r="M61" s="2"/>
      <c r="N61" s="2"/>
      <c r="O61" s="2"/>
      <c r="P61" s="2"/>
      <c r="Q61" s="2"/>
      <c r="R61" s="2"/>
      <c r="S61" s="2"/>
    </row>
    <row r="62" spans="1:19" ht="15.75" customHeight="1" x14ac:dyDescent="0.25">
      <c r="A62" s="2"/>
    </row>
    <row r="63" spans="1:19" ht="15.75" customHeight="1" x14ac:dyDescent="0.25">
      <c r="A63" s="2"/>
    </row>
    <row r="64" spans="1:19" ht="15.75" customHeight="1" x14ac:dyDescent="0.25">
      <c r="A64" s="2"/>
    </row>
    <row r="65" spans="1:1" ht="15.75" customHeight="1" x14ac:dyDescent="0.25">
      <c r="A65" s="2"/>
    </row>
    <row r="66" spans="1:1" ht="15.75" customHeight="1" x14ac:dyDescent="0.25">
      <c r="A66" s="2"/>
    </row>
    <row r="67" spans="1:1" ht="15.75" customHeight="1" x14ac:dyDescent="0.3">
      <c r="A67" s="7"/>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2">
    <mergeCell ref="A1:E3"/>
    <mergeCell ref="F12:G12"/>
  </mergeCells>
  <printOptions horizontalCentered="1" verticalCentered="1"/>
  <pageMargins left="0.70866141732283472" right="0.70866141732283472" top="0.74803149606299213" bottom="0.74803149606299213" header="0" footer="0"/>
  <pageSetup paperSize="8" scale="67"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X711"/>
  <sheetViews>
    <sheetView topLeftCell="L1" zoomScale="120" zoomScaleNormal="120" zoomScaleSheetLayoutView="100" workbookViewId="0">
      <selection activeCell="M5" sqref="M5"/>
    </sheetView>
  </sheetViews>
  <sheetFormatPr defaultColWidth="14.453125" defaultRowHeight="15" customHeight="1" x14ac:dyDescent="0.25"/>
  <cols>
    <col min="1" max="1" width="7.453125" customWidth="1"/>
    <col min="2" max="2" width="14.36328125" customWidth="1"/>
    <col min="3" max="3" width="25.453125" customWidth="1"/>
    <col min="4" max="4" width="12.453125" bestFit="1" customWidth="1"/>
    <col min="5" max="5" width="17.453125" bestFit="1" customWidth="1"/>
    <col min="6" max="6" width="30.36328125" bestFit="1" customWidth="1"/>
    <col min="7" max="7" width="10.453125" customWidth="1"/>
    <col min="8" max="8" width="7.453125" bestFit="1" customWidth="1"/>
    <col min="9" max="9" width="44" style="41" customWidth="1"/>
    <col min="10" max="10" width="13.36328125" bestFit="1" customWidth="1"/>
    <col min="11" max="11" width="18.453125" customWidth="1"/>
    <col min="12" max="12" width="26.453125" customWidth="1"/>
    <col min="13" max="13" width="18.453125" customWidth="1"/>
    <col min="14" max="14" width="26.453125" customWidth="1"/>
    <col min="15" max="15" width="15.36328125" bestFit="1" customWidth="1"/>
    <col min="16" max="17" width="26.453125" customWidth="1"/>
    <col min="18" max="18" width="9.6328125" bestFit="1" customWidth="1"/>
    <col min="19" max="19" width="69.453125" customWidth="1"/>
    <col min="20" max="20" width="17.36328125" style="38" customWidth="1"/>
    <col min="21" max="21" width="14.453125" style="38"/>
    <col min="22" max="22" width="14.81640625" style="38" customWidth="1"/>
    <col min="23" max="23" width="27.1796875" style="38" customWidth="1"/>
    <col min="24" max="24" width="73" style="38" customWidth="1"/>
  </cols>
  <sheetData>
    <row r="1" spans="1:24" ht="15" customHeight="1" x14ac:dyDescent="0.3">
      <c r="A1" s="117" t="s">
        <v>1358</v>
      </c>
      <c r="B1" s="14"/>
      <c r="D1" s="317"/>
    </row>
    <row r="2" spans="1:24" ht="52" x14ac:dyDescent="0.25">
      <c r="A2" s="89" t="s">
        <v>80</v>
      </c>
      <c r="B2" s="89" t="s">
        <v>809</v>
      </c>
      <c r="C2" s="89" t="s">
        <v>838</v>
      </c>
      <c r="D2" s="89" t="s">
        <v>135</v>
      </c>
      <c r="E2" s="89" t="s">
        <v>952</v>
      </c>
      <c r="F2" s="89" t="s">
        <v>1463</v>
      </c>
      <c r="G2" s="89" t="s">
        <v>1298</v>
      </c>
      <c r="H2" s="89" t="s">
        <v>429</v>
      </c>
      <c r="I2" s="89" t="s">
        <v>1299</v>
      </c>
      <c r="J2" s="89" t="s">
        <v>1359</v>
      </c>
      <c r="K2" s="89" t="s">
        <v>1360</v>
      </c>
      <c r="L2" s="89" t="s">
        <v>1361</v>
      </c>
      <c r="M2" s="89" t="s">
        <v>1362</v>
      </c>
      <c r="N2" s="88" t="s">
        <v>1363</v>
      </c>
      <c r="O2" s="89" t="s">
        <v>1265</v>
      </c>
      <c r="P2" s="89" t="s">
        <v>1266</v>
      </c>
      <c r="Q2" s="89" t="s">
        <v>1267</v>
      </c>
      <c r="R2" s="89" t="s">
        <v>391</v>
      </c>
      <c r="S2" s="89" t="s">
        <v>843</v>
      </c>
      <c r="T2" s="207" t="s">
        <v>1709</v>
      </c>
      <c r="U2" s="207" t="s">
        <v>1710</v>
      </c>
      <c r="V2" s="207" t="s">
        <v>1711</v>
      </c>
      <c r="W2" s="207" t="s">
        <v>1712</v>
      </c>
      <c r="X2" s="207" t="s">
        <v>1701</v>
      </c>
    </row>
    <row r="3" spans="1:24" s="15" customFormat="1" ht="50" x14ac:dyDescent="0.25">
      <c r="A3" s="81" t="s">
        <v>93</v>
      </c>
      <c r="B3" s="81">
        <v>2022</v>
      </c>
      <c r="C3" s="81" t="s">
        <v>638</v>
      </c>
      <c r="D3" s="151" t="s">
        <v>137</v>
      </c>
      <c r="E3" s="153" t="s">
        <v>977</v>
      </c>
      <c r="F3" s="81" t="s">
        <v>1364</v>
      </c>
      <c r="G3" s="81" t="s">
        <v>10</v>
      </c>
      <c r="H3" s="81" t="s">
        <v>431</v>
      </c>
      <c r="I3" s="81" t="s">
        <v>173</v>
      </c>
      <c r="J3" s="81" t="s">
        <v>846</v>
      </c>
      <c r="K3" s="81" t="s">
        <v>10</v>
      </c>
      <c r="L3" s="81" t="s">
        <v>10</v>
      </c>
      <c r="M3" s="81" t="s">
        <v>846</v>
      </c>
      <c r="N3" s="81"/>
      <c r="O3" s="81" t="s">
        <v>480</v>
      </c>
      <c r="P3" s="81" t="s">
        <v>181</v>
      </c>
      <c r="Q3" s="81" t="s">
        <v>1365</v>
      </c>
      <c r="R3" s="81" t="s">
        <v>223</v>
      </c>
      <c r="S3" s="81" t="s">
        <v>1366</v>
      </c>
      <c r="T3" s="316" t="s">
        <v>846</v>
      </c>
      <c r="U3" s="316" t="s">
        <v>846</v>
      </c>
      <c r="V3" s="316" t="s">
        <v>846</v>
      </c>
      <c r="W3" s="316" t="s">
        <v>1823</v>
      </c>
      <c r="X3" s="316" t="s">
        <v>1824</v>
      </c>
    </row>
    <row r="4" spans="1:24" s="15" customFormat="1" ht="75" x14ac:dyDescent="0.25">
      <c r="A4" s="81" t="s">
        <v>93</v>
      </c>
      <c r="B4" s="81">
        <v>2022</v>
      </c>
      <c r="C4" s="81" t="s">
        <v>638</v>
      </c>
      <c r="D4" s="151" t="s">
        <v>137</v>
      </c>
      <c r="E4" s="154" t="s">
        <v>963</v>
      </c>
      <c r="F4" s="81" t="s">
        <v>1364</v>
      </c>
      <c r="G4" s="81" t="s">
        <v>10</v>
      </c>
      <c r="H4" s="81" t="s">
        <v>431</v>
      </c>
      <c r="I4" s="81" t="s">
        <v>173</v>
      </c>
      <c r="J4" s="81" t="s">
        <v>846</v>
      </c>
      <c r="K4" s="81" t="s">
        <v>10</v>
      </c>
      <c r="L4" s="81" t="s">
        <v>10</v>
      </c>
      <c r="M4" s="81" t="s">
        <v>846</v>
      </c>
      <c r="N4" s="81"/>
      <c r="O4" s="81" t="s">
        <v>480</v>
      </c>
      <c r="P4" s="81" t="s">
        <v>181</v>
      </c>
      <c r="Q4" s="81" t="s">
        <v>1365</v>
      </c>
      <c r="R4" s="81" t="s">
        <v>223</v>
      </c>
      <c r="S4" s="81" t="s">
        <v>1366</v>
      </c>
      <c r="T4" s="216" t="s">
        <v>846</v>
      </c>
      <c r="U4" s="216" t="s">
        <v>846</v>
      </c>
      <c r="V4" s="216" t="s">
        <v>846</v>
      </c>
      <c r="W4" s="216" t="s">
        <v>1823</v>
      </c>
      <c r="X4" s="211" t="s">
        <v>1877</v>
      </c>
    </row>
    <row r="5" spans="1:24" s="15" customFormat="1" ht="76.25" customHeight="1" x14ac:dyDescent="0.25">
      <c r="A5" s="81" t="s">
        <v>93</v>
      </c>
      <c r="B5" s="81">
        <v>2022</v>
      </c>
      <c r="C5" s="81" t="s">
        <v>638</v>
      </c>
      <c r="D5" s="151" t="s">
        <v>137</v>
      </c>
      <c r="E5" s="154" t="s">
        <v>988</v>
      </c>
      <c r="F5" s="81" t="s">
        <v>1674</v>
      </c>
      <c r="G5" s="81" t="s">
        <v>10</v>
      </c>
      <c r="H5" s="81" t="s">
        <v>431</v>
      </c>
      <c r="I5" s="81" t="s">
        <v>1685</v>
      </c>
      <c r="J5" s="81" t="s">
        <v>846</v>
      </c>
      <c r="K5" s="81" t="s">
        <v>846</v>
      </c>
      <c r="L5" s="81" t="s">
        <v>846</v>
      </c>
      <c r="M5" s="81" t="s">
        <v>846</v>
      </c>
      <c r="N5" s="81"/>
      <c r="O5" s="81" t="s">
        <v>480</v>
      </c>
      <c r="P5" s="81" t="s">
        <v>181</v>
      </c>
      <c r="Q5" s="81" t="s">
        <v>1365</v>
      </c>
      <c r="R5" s="81" t="s">
        <v>223</v>
      </c>
      <c r="S5" s="81" t="s">
        <v>1367</v>
      </c>
      <c r="T5" s="216" t="s">
        <v>846</v>
      </c>
      <c r="U5" s="216" t="s">
        <v>846</v>
      </c>
      <c r="V5" s="216" t="s">
        <v>846</v>
      </c>
      <c r="W5" s="216" t="s">
        <v>1823</v>
      </c>
      <c r="X5" s="211" t="s">
        <v>1825</v>
      </c>
    </row>
    <row r="6" spans="1:24" s="15" customFormat="1" ht="50" x14ac:dyDescent="0.25">
      <c r="A6" s="81" t="s">
        <v>93</v>
      </c>
      <c r="B6" s="81">
        <v>2022</v>
      </c>
      <c r="C6" s="81" t="s">
        <v>638</v>
      </c>
      <c r="D6" s="151" t="s">
        <v>137</v>
      </c>
      <c r="E6" s="154" t="s">
        <v>1035</v>
      </c>
      <c r="F6" s="81" t="s">
        <v>1364</v>
      </c>
      <c r="G6" s="155" t="s">
        <v>10</v>
      </c>
      <c r="H6" s="81" t="s">
        <v>431</v>
      </c>
      <c r="I6" s="155" t="s">
        <v>173</v>
      </c>
      <c r="J6" s="81" t="s">
        <v>846</v>
      </c>
      <c r="K6" s="81" t="s">
        <v>10</v>
      </c>
      <c r="L6" s="81" t="s">
        <v>10</v>
      </c>
      <c r="M6" s="81" t="s">
        <v>846</v>
      </c>
      <c r="N6" s="81"/>
      <c r="O6" s="81" t="s">
        <v>480</v>
      </c>
      <c r="P6" s="81" t="s">
        <v>181</v>
      </c>
      <c r="Q6" s="81" t="s">
        <v>1365</v>
      </c>
      <c r="R6" s="81" t="s">
        <v>223</v>
      </c>
      <c r="S6" s="81" t="s">
        <v>1366</v>
      </c>
      <c r="T6" s="216" t="s">
        <v>10</v>
      </c>
      <c r="U6" s="216" t="s">
        <v>10</v>
      </c>
      <c r="V6" s="216" t="s">
        <v>846</v>
      </c>
      <c r="W6" s="216" t="s">
        <v>1823</v>
      </c>
      <c r="X6" s="211"/>
    </row>
    <row r="7" spans="1:24" s="15" customFormat="1" ht="75" x14ac:dyDescent="0.25">
      <c r="A7" s="81" t="s">
        <v>93</v>
      </c>
      <c r="B7" s="81">
        <v>2022</v>
      </c>
      <c r="C7" s="81" t="s">
        <v>638</v>
      </c>
      <c r="D7" s="151" t="s">
        <v>137</v>
      </c>
      <c r="E7" s="154" t="s">
        <v>1178</v>
      </c>
      <c r="F7" s="81" t="s">
        <v>1364</v>
      </c>
      <c r="G7" s="81" t="s">
        <v>10</v>
      </c>
      <c r="H7" s="81" t="s">
        <v>431</v>
      </c>
      <c r="I7" s="81" t="s">
        <v>1686</v>
      </c>
      <c r="J7" s="81" t="s">
        <v>846</v>
      </c>
      <c r="K7" s="81" t="s">
        <v>846</v>
      </c>
      <c r="L7" s="81" t="s">
        <v>846</v>
      </c>
      <c r="M7" s="81" t="s">
        <v>846</v>
      </c>
      <c r="N7" s="81"/>
      <c r="O7" s="81" t="s">
        <v>480</v>
      </c>
      <c r="P7" s="81" t="s">
        <v>181</v>
      </c>
      <c r="Q7" s="81" t="s">
        <v>1365</v>
      </c>
      <c r="R7" s="81" t="s">
        <v>223</v>
      </c>
      <c r="S7" s="81" t="s">
        <v>1367</v>
      </c>
      <c r="T7" s="216" t="s">
        <v>846</v>
      </c>
      <c r="U7" s="216" t="s">
        <v>846</v>
      </c>
      <c r="V7" s="216" t="s">
        <v>846</v>
      </c>
      <c r="W7" s="216" t="s">
        <v>1823</v>
      </c>
      <c r="X7" s="211" t="s">
        <v>1826</v>
      </c>
    </row>
    <row r="8" spans="1:24" s="15" customFormat="1" ht="75" x14ac:dyDescent="0.25">
      <c r="A8" s="81" t="s">
        <v>93</v>
      </c>
      <c r="B8" s="81">
        <v>2022</v>
      </c>
      <c r="C8" s="81" t="s">
        <v>638</v>
      </c>
      <c r="D8" s="151" t="s">
        <v>137</v>
      </c>
      <c r="E8" s="154" t="s">
        <v>1368</v>
      </c>
      <c r="F8" s="81" t="s">
        <v>1364</v>
      </c>
      <c r="G8" s="155" t="s">
        <v>10</v>
      </c>
      <c r="H8" s="81" t="s">
        <v>431</v>
      </c>
      <c r="I8" s="81" t="s">
        <v>1369</v>
      </c>
      <c r="J8" s="81" t="s">
        <v>846</v>
      </c>
      <c r="K8" s="156" t="s">
        <v>846</v>
      </c>
      <c r="L8" s="156" t="s">
        <v>846</v>
      </c>
      <c r="M8" s="156" t="s">
        <v>846</v>
      </c>
      <c r="N8" s="81"/>
      <c r="O8" s="81" t="s">
        <v>480</v>
      </c>
      <c r="P8" s="81" t="s">
        <v>181</v>
      </c>
      <c r="Q8" s="81" t="s">
        <v>1365</v>
      </c>
      <c r="R8" s="81" t="s">
        <v>223</v>
      </c>
      <c r="S8" s="81" t="s">
        <v>1367</v>
      </c>
      <c r="T8" s="216" t="s">
        <v>846</v>
      </c>
      <c r="U8" s="216" t="s">
        <v>846</v>
      </c>
      <c r="V8" s="216" t="s">
        <v>846</v>
      </c>
      <c r="W8" s="216" t="s">
        <v>1823</v>
      </c>
      <c r="X8" s="211" t="s">
        <v>1827</v>
      </c>
    </row>
    <row r="9" spans="1:24" s="15" customFormat="1" ht="50" x14ac:dyDescent="0.25">
      <c r="A9" s="81" t="s">
        <v>93</v>
      </c>
      <c r="B9" s="81">
        <v>2022</v>
      </c>
      <c r="C9" s="81" t="s">
        <v>637</v>
      </c>
      <c r="D9" s="151" t="s">
        <v>137</v>
      </c>
      <c r="E9" s="153" t="s">
        <v>977</v>
      </c>
      <c r="F9" s="81" t="s">
        <v>1370</v>
      </c>
      <c r="G9" s="81" t="s">
        <v>10</v>
      </c>
      <c r="H9" s="81" t="s">
        <v>431</v>
      </c>
      <c r="I9" s="81" t="s">
        <v>173</v>
      </c>
      <c r="J9" s="81" t="s">
        <v>846</v>
      </c>
      <c r="K9" s="81" t="s">
        <v>10</v>
      </c>
      <c r="L9" s="81" t="s">
        <v>10</v>
      </c>
      <c r="M9" s="81" t="s">
        <v>846</v>
      </c>
      <c r="N9" s="81"/>
      <c r="O9" s="81" t="s">
        <v>468</v>
      </c>
      <c r="P9" s="81" t="s">
        <v>183</v>
      </c>
      <c r="Q9" s="81" t="s">
        <v>1371</v>
      </c>
      <c r="R9" s="81" t="s">
        <v>396</v>
      </c>
      <c r="S9" s="81" t="s">
        <v>1372</v>
      </c>
      <c r="T9" s="216" t="s">
        <v>10</v>
      </c>
      <c r="U9" s="216" t="s">
        <v>10</v>
      </c>
      <c r="V9" s="216" t="s">
        <v>846</v>
      </c>
      <c r="W9" s="216" t="s">
        <v>1823</v>
      </c>
      <c r="X9" s="401" t="s">
        <v>1934</v>
      </c>
    </row>
    <row r="10" spans="1:24" s="15" customFormat="1" ht="50" x14ac:dyDescent="0.25">
      <c r="A10" s="81" t="s">
        <v>93</v>
      </c>
      <c r="B10" s="81">
        <v>2022</v>
      </c>
      <c r="C10" s="81" t="s">
        <v>637</v>
      </c>
      <c r="D10" s="151" t="s">
        <v>137</v>
      </c>
      <c r="E10" s="153" t="s">
        <v>977</v>
      </c>
      <c r="F10" s="81" t="s">
        <v>1370</v>
      </c>
      <c r="G10" s="81" t="s">
        <v>10</v>
      </c>
      <c r="H10" s="81" t="s">
        <v>431</v>
      </c>
      <c r="I10" s="81" t="s">
        <v>173</v>
      </c>
      <c r="J10" s="81" t="s">
        <v>846</v>
      </c>
      <c r="K10" s="81" t="s">
        <v>10</v>
      </c>
      <c r="L10" s="81" t="s">
        <v>10</v>
      </c>
      <c r="M10" s="81" t="s">
        <v>10</v>
      </c>
      <c r="N10" s="81" t="s">
        <v>846</v>
      </c>
      <c r="O10" s="81" t="s">
        <v>466</v>
      </c>
      <c r="P10" s="81" t="s">
        <v>183</v>
      </c>
      <c r="Q10" s="81" t="s">
        <v>1373</v>
      </c>
      <c r="R10" s="81" t="s">
        <v>396</v>
      </c>
      <c r="S10" s="81" t="s">
        <v>1374</v>
      </c>
      <c r="T10" s="216" t="s">
        <v>10</v>
      </c>
      <c r="U10" s="216" t="s">
        <v>10</v>
      </c>
      <c r="V10" s="216" t="s">
        <v>10</v>
      </c>
      <c r="W10" s="216" t="s">
        <v>1823</v>
      </c>
      <c r="X10" s="401" t="s">
        <v>1934</v>
      </c>
    </row>
    <row r="11" spans="1:24" s="15" customFormat="1" ht="50" x14ac:dyDescent="0.25">
      <c r="A11" s="81" t="s">
        <v>93</v>
      </c>
      <c r="B11" s="81">
        <v>2022</v>
      </c>
      <c r="C11" s="81" t="s">
        <v>637</v>
      </c>
      <c r="D11" s="151" t="s">
        <v>137</v>
      </c>
      <c r="E11" s="154" t="s">
        <v>963</v>
      </c>
      <c r="F11" s="81" t="s">
        <v>1370</v>
      </c>
      <c r="G11" s="81" t="s">
        <v>10</v>
      </c>
      <c r="H11" s="81" t="s">
        <v>431</v>
      </c>
      <c r="I11" s="81" t="s">
        <v>173</v>
      </c>
      <c r="J11" s="81" t="s">
        <v>846</v>
      </c>
      <c r="K11" s="81" t="s">
        <v>10</v>
      </c>
      <c r="L11" s="81" t="s">
        <v>10</v>
      </c>
      <c r="M11" s="81" t="s">
        <v>846</v>
      </c>
      <c r="N11" s="81"/>
      <c r="O11" s="81" t="s">
        <v>480</v>
      </c>
      <c r="P11" s="81" t="s">
        <v>181</v>
      </c>
      <c r="Q11" s="81" t="s">
        <v>1365</v>
      </c>
      <c r="R11" s="81" t="s">
        <v>223</v>
      </c>
      <c r="S11" s="81" t="s">
        <v>1375</v>
      </c>
      <c r="T11" s="216" t="s">
        <v>10</v>
      </c>
      <c r="U11" s="216" t="s">
        <v>10</v>
      </c>
      <c r="V11" s="216" t="s">
        <v>846</v>
      </c>
      <c r="W11" s="216" t="s">
        <v>1823</v>
      </c>
      <c r="X11" s="211"/>
    </row>
    <row r="12" spans="1:24" s="15" customFormat="1" ht="50" x14ac:dyDescent="0.25">
      <c r="A12" s="81" t="s">
        <v>93</v>
      </c>
      <c r="B12" s="81">
        <v>2022</v>
      </c>
      <c r="C12" s="81" t="s">
        <v>637</v>
      </c>
      <c r="D12" s="151" t="s">
        <v>137</v>
      </c>
      <c r="E12" s="154" t="s">
        <v>988</v>
      </c>
      <c r="F12" s="81" t="s">
        <v>1370</v>
      </c>
      <c r="G12" s="81" t="s">
        <v>10</v>
      </c>
      <c r="H12" s="81" t="s">
        <v>431</v>
      </c>
      <c r="I12" s="81" t="s">
        <v>173</v>
      </c>
      <c r="J12" s="81" t="s">
        <v>846</v>
      </c>
      <c r="K12" s="81" t="s">
        <v>10</v>
      </c>
      <c r="L12" s="81" t="s">
        <v>10</v>
      </c>
      <c r="M12" s="81" t="s">
        <v>10</v>
      </c>
      <c r="N12" s="81" t="s">
        <v>846</v>
      </c>
      <c r="O12" s="81" t="s">
        <v>478</v>
      </c>
      <c r="P12" s="81" t="s">
        <v>183</v>
      </c>
      <c r="Q12" s="81" t="s">
        <v>1376</v>
      </c>
      <c r="R12" s="81" t="s">
        <v>396</v>
      </c>
      <c r="S12" s="81" t="s">
        <v>1377</v>
      </c>
      <c r="T12" s="216" t="s">
        <v>10</v>
      </c>
      <c r="U12" s="216" t="s">
        <v>10</v>
      </c>
      <c r="V12" s="216" t="s">
        <v>10</v>
      </c>
      <c r="W12" s="216" t="s">
        <v>1823</v>
      </c>
      <c r="X12" s="211"/>
    </row>
    <row r="13" spans="1:24" s="15" customFormat="1" ht="50" x14ac:dyDescent="0.25">
      <c r="A13" s="81" t="s">
        <v>93</v>
      </c>
      <c r="B13" s="81">
        <v>2022</v>
      </c>
      <c r="C13" s="81" t="s">
        <v>637</v>
      </c>
      <c r="D13" s="151" t="s">
        <v>137</v>
      </c>
      <c r="E13" s="154" t="s">
        <v>991</v>
      </c>
      <c r="F13" s="81" t="s">
        <v>1370</v>
      </c>
      <c r="G13" s="81" t="s">
        <v>10</v>
      </c>
      <c r="H13" s="81" t="s">
        <v>431</v>
      </c>
      <c r="I13" s="81" t="s">
        <v>173</v>
      </c>
      <c r="J13" s="81" t="s">
        <v>846</v>
      </c>
      <c r="K13" s="156" t="s">
        <v>10</v>
      </c>
      <c r="L13" s="156" t="s">
        <v>10</v>
      </c>
      <c r="M13" s="156" t="s">
        <v>846</v>
      </c>
      <c r="N13" s="81"/>
      <c r="O13" s="81" t="s">
        <v>480</v>
      </c>
      <c r="P13" s="81" t="s">
        <v>181</v>
      </c>
      <c r="Q13" s="81" t="s">
        <v>1365</v>
      </c>
      <c r="R13" s="81" t="s">
        <v>223</v>
      </c>
      <c r="S13" s="81" t="s">
        <v>1375</v>
      </c>
      <c r="T13" s="216" t="s">
        <v>10</v>
      </c>
      <c r="U13" s="216" t="s">
        <v>10</v>
      </c>
      <c r="V13" s="216" t="s">
        <v>846</v>
      </c>
      <c r="W13" s="216" t="s">
        <v>1823</v>
      </c>
      <c r="X13" s="211"/>
    </row>
    <row r="14" spans="1:24" ht="15.75" customHeight="1" x14ac:dyDescent="0.25">
      <c r="J14" s="2"/>
      <c r="K14" s="2"/>
      <c r="L14" s="2"/>
      <c r="M14" s="2"/>
    </row>
    <row r="15" spans="1:24" ht="15.75" customHeight="1" x14ac:dyDescent="0.25">
      <c r="J15" s="2"/>
      <c r="K15" s="2"/>
      <c r="L15" s="2"/>
      <c r="M15" s="2"/>
    </row>
    <row r="16" spans="1:24" ht="15.75" customHeight="1" x14ac:dyDescent="0.25">
      <c r="J16" s="2"/>
      <c r="K16" s="2"/>
      <c r="L16" s="2"/>
      <c r="M16" s="2"/>
    </row>
    <row r="17" spans="10:13" ht="15.75" customHeight="1" x14ac:dyDescent="0.25">
      <c r="J17" s="2"/>
      <c r="K17" s="2"/>
      <c r="L17" s="2"/>
      <c r="M17" s="2"/>
    </row>
    <row r="18" spans="10:13" ht="15.75" customHeight="1" x14ac:dyDescent="0.25">
      <c r="J18" s="2"/>
      <c r="K18" s="2"/>
      <c r="L18" s="2"/>
      <c r="M18" s="2"/>
    </row>
    <row r="19" spans="10:13" ht="15.75" customHeight="1" x14ac:dyDescent="0.25">
      <c r="J19" s="2"/>
      <c r="K19" s="2"/>
      <c r="L19" s="2"/>
      <c r="M19" s="2"/>
    </row>
    <row r="20" spans="10:13" ht="15.75" customHeight="1" x14ac:dyDescent="0.25">
      <c r="J20" s="2"/>
      <c r="K20" s="2"/>
      <c r="L20" s="2"/>
      <c r="M20" s="2"/>
    </row>
    <row r="21" spans="10:13" ht="15.75" customHeight="1" x14ac:dyDescent="0.25">
      <c r="J21" s="2"/>
      <c r="K21" s="2"/>
      <c r="L21" s="2"/>
      <c r="M21" s="2"/>
    </row>
    <row r="22" spans="10:13" ht="15.75" customHeight="1" x14ac:dyDescent="0.25">
      <c r="J22" s="2"/>
      <c r="K22" s="2"/>
      <c r="L22" s="2"/>
      <c r="M22" s="2"/>
    </row>
    <row r="23" spans="10:13" ht="15.75" customHeight="1" x14ac:dyDescent="0.25">
      <c r="J23" s="2"/>
      <c r="K23" s="2"/>
      <c r="L23" s="2"/>
      <c r="M23" s="2"/>
    </row>
    <row r="24" spans="10:13" ht="15.75" customHeight="1" x14ac:dyDescent="0.25">
      <c r="J24" s="2"/>
      <c r="K24" s="2"/>
      <c r="L24" s="2"/>
      <c r="M24" s="2"/>
    </row>
    <row r="25" spans="10:13" ht="15.75" customHeight="1" x14ac:dyDescent="0.25">
      <c r="J25" s="2"/>
      <c r="K25" s="2"/>
      <c r="L25" s="2"/>
      <c r="M25" s="2"/>
    </row>
    <row r="26" spans="10:13" ht="15.75" customHeight="1" x14ac:dyDescent="0.25">
      <c r="J26" s="2"/>
      <c r="K26" s="2"/>
      <c r="L26" s="2"/>
      <c r="M26" s="2"/>
    </row>
    <row r="27" spans="10:13" ht="15.75" customHeight="1" x14ac:dyDescent="0.25">
      <c r="J27" s="2"/>
      <c r="K27" s="2"/>
      <c r="L27" s="2"/>
      <c r="M27" s="2"/>
    </row>
    <row r="28" spans="10:13" ht="15.75" customHeight="1" x14ac:dyDescent="0.25">
      <c r="J28" s="2"/>
      <c r="K28" s="2"/>
      <c r="L28" s="2"/>
      <c r="M28" s="2"/>
    </row>
    <row r="29" spans="10:13" ht="15.75" customHeight="1" x14ac:dyDescent="0.25">
      <c r="J29" s="2"/>
      <c r="K29" s="2"/>
      <c r="L29" s="2"/>
      <c r="M29" s="2"/>
    </row>
    <row r="30" spans="10:13" ht="15.75" customHeight="1" x14ac:dyDescent="0.25">
      <c r="J30" s="2"/>
      <c r="K30" s="2"/>
      <c r="L30" s="2"/>
      <c r="M30" s="2"/>
    </row>
    <row r="31" spans="10:13" ht="15.75" customHeight="1" x14ac:dyDescent="0.25">
      <c r="J31" s="2"/>
      <c r="K31" s="2"/>
      <c r="L31" s="2"/>
      <c r="M31" s="2"/>
    </row>
    <row r="32" spans="10:13" ht="15.75" customHeight="1" x14ac:dyDescent="0.25">
      <c r="J32" s="2"/>
      <c r="K32" s="2"/>
      <c r="L32" s="2"/>
      <c r="M32" s="2"/>
    </row>
    <row r="33" spans="10:13" ht="15.75" customHeight="1" x14ac:dyDescent="0.25">
      <c r="J33" s="2"/>
      <c r="K33" s="2"/>
      <c r="L33" s="2"/>
      <c r="M33" s="2"/>
    </row>
    <row r="34" spans="10:13" ht="15.75" customHeight="1" x14ac:dyDescent="0.25">
      <c r="J34" s="2"/>
      <c r="K34" s="2"/>
      <c r="L34" s="2"/>
      <c r="M34" s="2"/>
    </row>
    <row r="35" spans="10:13" ht="15.75" customHeight="1" x14ac:dyDescent="0.25">
      <c r="J35" s="2"/>
      <c r="K35" s="2"/>
      <c r="L35" s="2"/>
      <c r="M35" s="2"/>
    </row>
    <row r="36" spans="10:13" ht="15.75" customHeight="1" x14ac:dyDescent="0.25">
      <c r="J36" s="2"/>
      <c r="K36" s="2"/>
      <c r="L36" s="2"/>
      <c r="M36" s="2"/>
    </row>
    <row r="37" spans="10:13" ht="15.75" customHeight="1" x14ac:dyDescent="0.25">
      <c r="J37" s="2"/>
      <c r="K37" s="2"/>
      <c r="L37" s="2"/>
      <c r="M37" s="2"/>
    </row>
    <row r="38" spans="10:13" ht="15.75" customHeight="1" x14ac:dyDescent="0.25">
      <c r="J38" s="2"/>
      <c r="K38" s="2"/>
      <c r="L38" s="2"/>
      <c r="M38" s="2"/>
    </row>
    <row r="39" spans="10:13" ht="15.75" customHeight="1" x14ac:dyDescent="0.25">
      <c r="J39" s="2"/>
      <c r="K39" s="2"/>
      <c r="L39" s="2"/>
      <c r="M39" s="2"/>
    </row>
    <row r="40" spans="10:13" ht="15.75" customHeight="1" x14ac:dyDescent="0.25">
      <c r="J40" s="2"/>
      <c r="K40" s="2"/>
      <c r="L40" s="2"/>
      <c r="M40" s="2"/>
    </row>
    <row r="41" spans="10:13" ht="15.75" customHeight="1" x14ac:dyDescent="0.25">
      <c r="J41" s="2"/>
      <c r="K41" s="2"/>
      <c r="L41" s="2"/>
      <c r="M41" s="2"/>
    </row>
    <row r="42" spans="10:13" ht="15.75" customHeight="1" x14ac:dyDescent="0.25">
      <c r="J42" s="2"/>
      <c r="K42" s="2"/>
      <c r="L42" s="2"/>
      <c r="M42" s="2"/>
    </row>
    <row r="43" spans="10:13" ht="15.75" customHeight="1" x14ac:dyDescent="0.25">
      <c r="J43" s="2"/>
      <c r="K43" s="2"/>
      <c r="L43" s="2"/>
      <c r="M43" s="2"/>
    </row>
    <row r="44" spans="10:13" ht="15.75" customHeight="1" x14ac:dyDescent="0.25">
      <c r="J44" s="2"/>
      <c r="K44" s="2"/>
      <c r="L44" s="2"/>
      <c r="M44" s="2"/>
    </row>
    <row r="45" spans="10:13" ht="15.75" customHeight="1" x14ac:dyDescent="0.25">
      <c r="J45" s="2"/>
      <c r="K45" s="2"/>
      <c r="L45" s="2"/>
      <c r="M45" s="2"/>
    </row>
    <row r="46" spans="10:13" ht="15.75" customHeight="1" x14ac:dyDescent="0.25">
      <c r="J46" s="2"/>
      <c r="K46" s="2"/>
      <c r="L46" s="2"/>
      <c r="M46" s="2"/>
    </row>
    <row r="47" spans="10:13" ht="15.75" customHeight="1" x14ac:dyDescent="0.25">
      <c r="J47" s="2"/>
      <c r="K47" s="2"/>
      <c r="L47" s="2"/>
      <c r="M47" s="2"/>
    </row>
    <row r="48" spans="10:13" ht="15.75" customHeight="1" x14ac:dyDescent="0.25">
      <c r="J48" s="2"/>
      <c r="K48" s="2"/>
      <c r="L48" s="2"/>
      <c r="M48" s="2"/>
    </row>
    <row r="49" spans="10:13" ht="15.75" customHeight="1" x14ac:dyDescent="0.25">
      <c r="J49" s="2"/>
      <c r="K49" s="2"/>
      <c r="L49" s="2"/>
      <c r="M49" s="2"/>
    </row>
    <row r="50" spans="10:13" ht="15.75" customHeight="1" x14ac:dyDescent="0.25">
      <c r="J50" s="2"/>
      <c r="K50" s="2"/>
      <c r="L50" s="2"/>
      <c r="M50" s="2"/>
    </row>
    <row r="51" spans="10:13" ht="15.75" customHeight="1" x14ac:dyDescent="0.25">
      <c r="J51" s="2"/>
      <c r="K51" s="2"/>
      <c r="L51" s="2"/>
      <c r="M51" s="2"/>
    </row>
    <row r="52" spans="10:13" ht="15.75" customHeight="1" x14ac:dyDescent="0.25">
      <c r="J52" s="2"/>
      <c r="K52" s="2"/>
      <c r="L52" s="2"/>
      <c r="M52" s="2"/>
    </row>
    <row r="53" spans="10:13" ht="15.75" customHeight="1" x14ac:dyDescent="0.25">
      <c r="J53" s="2"/>
      <c r="K53" s="2"/>
      <c r="L53" s="2"/>
      <c r="M53" s="2"/>
    </row>
    <row r="54" spans="10:13" ht="15.75" customHeight="1" x14ac:dyDescent="0.25">
      <c r="J54" s="2"/>
      <c r="K54" s="2"/>
      <c r="L54" s="2"/>
      <c r="M54" s="2"/>
    </row>
    <row r="55" spans="10:13" ht="15.75" customHeight="1" x14ac:dyDescent="0.25">
      <c r="J55" s="2"/>
      <c r="K55" s="2"/>
      <c r="L55" s="2"/>
      <c r="M55" s="2"/>
    </row>
    <row r="56" spans="10:13" ht="15.75" customHeight="1" x14ac:dyDescent="0.25">
      <c r="J56" s="2"/>
      <c r="K56" s="2"/>
      <c r="L56" s="2"/>
      <c r="M56" s="2"/>
    </row>
    <row r="57" spans="10:13" ht="15.75" customHeight="1" x14ac:dyDescent="0.25">
      <c r="J57" s="2"/>
      <c r="K57" s="2"/>
      <c r="L57" s="2"/>
      <c r="M57" s="2"/>
    </row>
    <row r="58" spans="10:13" ht="15.75" customHeight="1" x14ac:dyDescent="0.25">
      <c r="J58" s="2"/>
      <c r="K58" s="2"/>
      <c r="L58" s="2"/>
      <c r="M58" s="2"/>
    </row>
    <row r="59" spans="10:13" ht="15.75" customHeight="1" x14ac:dyDescent="0.25">
      <c r="J59" s="2"/>
      <c r="K59" s="2"/>
      <c r="L59" s="2"/>
      <c r="M59" s="2"/>
    </row>
    <row r="60" spans="10:13" ht="15.75" customHeight="1" x14ac:dyDescent="0.25">
      <c r="J60" s="2"/>
      <c r="K60" s="2"/>
      <c r="L60" s="2"/>
      <c r="M60" s="2"/>
    </row>
    <row r="61" spans="10:13" ht="15.75" customHeight="1" x14ac:dyDescent="0.25">
      <c r="J61" s="2"/>
      <c r="K61" s="2"/>
      <c r="L61" s="2"/>
      <c r="M61" s="2"/>
    </row>
    <row r="62" spans="10:13" ht="15.75" customHeight="1" x14ac:dyDescent="0.25">
      <c r="J62" s="2"/>
      <c r="K62" s="2"/>
      <c r="L62" s="2"/>
      <c r="M62" s="2"/>
    </row>
    <row r="63" spans="10:13" ht="15.75" customHeight="1" x14ac:dyDescent="0.25">
      <c r="J63" s="2"/>
      <c r="K63" s="2"/>
      <c r="L63" s="2"/>
      <c r="M63" s="2"/>
    </row>
    <row r="64" spans="10:13" ht="15.75" customHeight="1" x14ac:dyDescent="0.25">
      <c r="J64" s="2"/>
      <c r="K64" s="2"/>
      <c r="L64" s="2"/>
      <c r="M64" s="2"/>
    </row>
    <row r="65" spans="10:13" ht="15.75" customHeight="1" x14ac:dyDescent="0.25">
      <c r="J65" s="2"/>
      <c r="K65" s="2"/>
      <c r="L65" s="2"/>
      <c r="M65" s="2"/>
    </row>
    <row r="66" spans="10:13" ht="15.75" customHeight="1" x14ac:dyDescent="0.25">
      <c r="J66" s="2"/>
      <c r="K66" s="2"/>
      <c r="L66" s="2"/>
      <c r="M66" s="2"/>
    </row>
    <row r="67" spans="10:13" ht="15.75" customHeight="1" x14ac:dyDescent="0.25">
      <c r="J67" s="2"/>
      <c r="K67" s="2"/>
      <c r="L67" s="2"/>
      <c r="M67" s="2"/>
    </row>
    <row r="68" spans="10:13" ht="15.75" customHeight="1" x14ac:dyDescent="0.25">
      <c r="J68" s="2"/>
      <c r="K68" s="2"/>
      <c r="L68" s="2"/>
      <c r="M68" s="2"/>
    </row>
    <row r="69" spans="10:13" ht="15.75" customHeight="1" x14ac:dyDescent="0.25">
      <c r="J69" s="2"/>
      <c r="K69" s="2"/>
      <c r="L69" s="2"/>
      <c r="M69" s="2"/>
    </row>
    <row r="70" spans="10:13" ht="15.75" customHeight="1" x14ac:dyDescent="0.25">
      <c r="J70" s="2"/>
      <c r="K70" s="2"/>
      <c r="L70" s="2"/>
      <c r="M70" s="2"/>
    </row>
    <row r="71" spans="10:13" ht="15.75" customHeight="1" x14ac:dyDescent="0.25">
      <c r="J71" s="2"/>
      <c r="K71" s="2"/>
      <c r="L71" s="2"/>
      <c r="M71" s="2"/>
    </row>
    <row r="72" spans="10:13" ht="15.75" customHeight="1" x14ac:dyDescent="0.25">
      <c r="J72" s="2"/>
      <c r="K72" s="2"/>
      <c r="L72" s="2"/>
      <c r="M72" s="2"/>
    </row>
    <row r="73" spans="10:13" ht="15.75" customHeight="1" x14ac:dyDescent="0.25">
      <c r="J73" s="2"/>
      <c r="K73" s="2"/>
      <c r="L73" s="2"/>
      <c r="M73" s="2"/>
    </row>
    <row r="74" spans="10:13" ht="15.75" customHeight="1" x14ac:dyDescent="0.25">
      <c r="J74" s="2"/>
      <c r="K74" s="2"/>
      <c r="L74" s="2"/>
      <c r="M74" s="2"/>
    </row>
    <row r="75" spans="10:13" ht="15.75" customHeight="1" x14ac:dyDescent="0.25">
      <c r="J75" s="2"/>
      <c r="K75" s="2"/>
      <c r="L75" s="2"/>
      <c r="M75" s="2"/>
    </row>
    <row r="76" spans="10:13" ht="15.75" customHeight="1" x14ac:dyDescent="0.25">
      <c r="J76" s="2"/>
      <c r="K76" s="2"/>
      <c r="L76" s="2"/>
      <c r="M76" s="2"/>
    </row>
    <row r="77" spans="10:13" ht="15.75" customHeight="1" x14ac:dyDescent="0.25">
      <c r="J77" s="2"/>
      <c r="K77" s="2"/>
      <c r="L77" s="2"/>
      <c r="M77" s="2"/>
    </row>
    <row r="78" spans="10:13" ht="15.75" customHeight="1" x14ac:dyDescent="0.25">
      <c r="J78" s="2"/>
      <c r="K78" s="2"/>
      <c r="L78" s="2"/>
      <c r="M78" s="2"/>
    </row>
    <row r="79" spans="10:13" ht="15.75" customHeight="1" x14ac:dyDescent="0.25">
      <c r="J79" s="2"/>
      <c r="K79" s="2"/>
      <c r="L79" s="2"/>
      <c r="M79" s="2"/>
    </row>
    <row r="80" spans="10:13" ht="15.75" customHeight="1" x14ac:dyDescent="0.25">
      <c r="J80" s="2"/>
      <c r="K80" s="2"/>
      <c r="L80" s="2"/>
      <c r="M80" s="2"/>
    </row>
    <row r="81" spans="10:13" ht="15.75" customHeight="1" x14ac:dyDescent="0.25">
      <c r="J81" s="2"/>
      <c r="K81" s="2"/>
      <c r="L81" s="2"/>
      <c r="M81" s="2"/>
    </row>
    <row r="82" spans="10:13" ht="15.75" customHeight="1" x14ac:dyDescent="0.25">
      <c r="J82" s="2"/>
      <c r="K82" s="2"/>
      <c r="L82" s="2"/>
      <c r="M82" s="2"/>
    </row>
    <row r="83" spans="10:13" ht="15.75" customHeight="1" x14ac:dyDescent="0.25">
      <c r="J83" s="2"/>
      <c r="K83" s="2"/>
      <c r="L83" s="2"/>
      <c r="M83" s="2"/>
    </row>
    <row r="84" spans="10:13" ht="15.75" customHeight="1" x14ac:dyDescent="0.25">
      <c r="J84" s="2"/>
      <c r="K84" s="2"/>
      <c r="L84" s="2"/>
      <c r="M84" s="2"/>
    </row>
    <row r="85" spans="10:13" ht="15.75" customHeight="1" x14ac:dyDescent="0.25">
      <c r="J85" s="2"/>
      <c r="K85" s="2"/>
      <c r="L85" s="2"/>
      <c r="M85" s="2"/>
    </row>
    <row r="86" spans="10:13" ht="15.75" customHeight="1" x14ac:dyDescent="0.25">
      <c r="J86" s="2"/>
      <c r="K86" s="2"/>
      <c r="L86" s="2"/>
      <c r="M86" s="2"/>
    </row>
    <row r="87" spans="10:13" ht="15.75" customHeight="1" x14ac:dyDescent="0.25">
      <c r="J87" s="2"/>
      <c r="K87" s="2"/>
      <c r="L87" s="2"/>
      <c r="M87" s="2"/>
    </row>
    <row r="88" spans="10:13" ht="15.75" customHeight="1" x14ac:dyDescent="0.25">
      <c r="J88" s="2"/>
      <c r="K88" s="2"/>
      <c r="L88" s="2"/>
      <c r="M88" s="2"/>
    </row>
    <row r="89" spans="10:13" ht="15.75" customHeight="1" x14ac:dyDescent="0.25">
      <c r="J89" s="2"/>
      <c r="K89" s="2"/>
      <c r="L89" s="2"/>
      <c r="M89" s="2"/>
    </row>
    <row r="90" spans="10:13" ht="15.75" customHeight="1" x14ac:dyDescent="0.25">
      <c r="J90" s="2"/>
      <c r="K90" s="2"/>
      <c r="L90" s="2"/>
      <c r="M90" s="2"/>
    </row>
    <row r="91" spans="10:13" ht="15.75" customHeight="1" x14ac:dyDescent="0.25">
      <c r="J91" s="2"/>
      <c r="K91" s="2"/>
      <c r="L91" s="2"/>
      <c r="M91" s="2"/>
    </row>
    <row r="92" spans="10:13" ht="15.75" customHeight="1" x14ac:dyDescent="0.25">
      <c r="J92" s="2"/>
      <c r="K92" s="2"/>
      <c r="L92" s="2"/>
      <c r="M92" s="2"/>
    </row>
    <row r="93" spans="10:13" ht="15.75" customHeight="1" x14ac:dyDescent="0.25">
      <c r="J93" s="2"/>
      <c r="K93" s="2"/>
      <c r="L93" s="2"/>
      <c r="M93" s="2"/>
    </row>
    <row r="94" spans="10:13" ht="15.75" customHeight="1" x14ac:dyDescent="0.25">
      <c r="J94" s="2"/>
      <c r="K94" s="2"/>
      <c r="L94" s="2"/>
      <c r="M94" s="2"/>
    </row>
    <row r="95" spans="10:13" ht="15.75" customHeight="1" x14ac:dyDescent="0.25">
      <c r="J95" s="2"/>
      <c r="K95" s="2"/>
      <c r="L95" s="2"/>
      <c r="M95" s="2"/>
    </row>
    <row r="96" spans="10:13" ht="15.75" customHeight="1" x14ac:dyDescent="0.25">
      <c r="J96" s="2"/>
      <c r="K96" s="2"/>
      <c r="L96" s="2"/>
      <c r="M96" s="2"/>
    </row>
    <row r="97" spans="10:13" ht="15.75" customHeight="1" x14ac:dyDescent="0.25">
      <c r="J97" s="2"/>
      <c r="K97" s="2"/>
      <c r="L97" s="2"/>
      <c r="M97" s="2"/>
    </row>
    <row r="98" spans="10:13" ht="15.75" customHeight="1" x14ac:dyDescent="0.25">
      <c r="J98" s="2"/>
      <c r="K98" s="2"/>
      <c r="L98" s="2"/>
      <c r="M98" s="2"/>
    </row>
    <row r="99" spans="10:13" ht="15.75" customHeight="1" x14ac:dyDescent="0.25">
      <c r="J99" s="2"/>
      <c r="K99" s="2"/>
      <c r="L99" s="2"/>
      <c r="M99" s="2"/>
    </row>
    <row r="100" spans="10:13" ht="15.75" customHeight="1" x14ac:dyDescent="0.25">
      <c r="J100" s="2"/>
      <c r="K100" s="2"/>
      <c r="L100" s="2"/>
      <c r="M100" s="2"/>
    </row>
    <row r="101" spans="10:13" ht="15.75" customHeight="1" x14ac:dyDescent="0.25">
      <c r="J101" s="2"/>
      <c r="K101" s="2"/>
      <c r="L101" s="2"/>
      <c r="M101" s="2"/>
    </row>
    <row r="102" spans="10:13" ht="15.75" customHeight="1" x14ac:dyDescent="0.25">
      <c r="J102" s="2"/>
      <c r="K102" s="2"/>
      <c r="L102" s="2"/>
      <c r="M102" s="2"/>
    </row>
    <row r="103" spans="10:13" ht="15.75" customHeight="1" x14ac:dyDescent="0.25">
      <c r="J103" s="2"/>
      <c r="K103" s="2"/>
      <c r="L103" s="2"/>
      <c r="M103" s="2"/>
    </row>
    <row r="104" spans="10:13" ht="15.75" customHeight="1" x14ac:dyDescent="0.25">
      <c r="J104" s="2"/>
      <c r="K104" s="2"/>
      <c r="L104" s="2"/>
      <c r="M104" s="2"/>
    </row>
    <row r="105" spans="10:13" ht="15.75" customHeight="1" x14ac:dyDescent="0.25">
      <c r="J105" s="2"/>
      <c r="K105" s="2"/>
      <c r="L105" s="2"/>
      <c r="M105" s="2"/>
    </row>
    <row r="106" spans="10:13" ht="15.75" customHeight="1" x14ac:dyDescent="0.25">
      <c r="J106" s="2"/>
      <c r="K106" s="2"/>
      <c r="L106" s="2"/>
      <c r="M106" s="2"/>
    </row>
    <row r="107" spans="10:13" ht="15.75" customHeight="1" x14ac:dyDescent="0.25">
      <c r="J107" s="2"/>
      <c r="K107" s="2"/>
      <c r="L107" s="2"/>
      <c r="M107" s="2"/>
    </row>
    <row r="108" spans="10:13" ht="15.75" customHeight="1" x14ac:dyDescent="0.25">
      <c r="J108" s="2"/>
      <c r="K108" s="2"/>
      <c r="L108" s="2"/>
      <c r="M108" s="2"/>
    </row>
    <row r="109" spans="10:13" ht="15.75" customHeight="1" x14ac:dyDescent="0.25">
      <c r="J109" s="2"/>
      <c r="K109" s="2"/>
      <c r="L109" s="2"/>
      <c r="M109" s="2"/>
    </row>
    <row r="110" spans="10:13" ht="15.75" customHeight="1" x14ac:dyDescent="0.25">
      <c r="J110" s="2"/>
      <c r="K110" s="2"/>
      <c r="L110" s="2"/>
      <c r="M110" s="2"/>
    </row>
    <row r="111" spans="10:13" ht="15.75" customHeight="1" x14ac:dyDescent="0.25">
      <c r="J111" s="2"/>
      <c r="K111" s="2"/>
      <c r="L111" s="2"/>
      <c r="M111" s="2"/>
    </row>
    <row r="112" spans="10:13" ht="15.75" customHeight="1" x14ac:dyDescent="0.25">
      <c r="J112" s="2"/>
      <c r="K112" s="2"/>
      <c r="L112" s="2"/>
      <c r="M112" s="2"/>
    </row>
    <row r="113" spans="10:13" ht="15.75" customHeight="1" x14ac:dyDescent="0.25">
      <c r="J113" s="2"/>
      <c r="K113" s="2"/>
      <c r="L113" s="2"/>
      <c r="M113" s="2"/>
    </row>
    <row r="114" spans="10:13" ht="15.75" customHeight="1" x14ac:dyDescent="0.25">
      <c r="J114" s="2"/>
      <c r="K114" s="2"/>
      <c r="L114" s="2"/>
      <c r="M114" s="2"/>
    </row>
    <row r="115" spans="10:13" ht="15.75" customHeight="1" x14ac:dyDescent="0.25">
      <c r="J115" s="2"/>
      <c r="K115" s="2"/>
      <c r="L115" s="2"/>
      <c r="M115" s="2"/>
    </row>
    <row r="116" spans="10:13" ht="15.75" customHeight="1" x14ac:dyDescent="0.25">
      <c r="J116" s="2"/>
      <c r="K116" s="2"/>
      <c r="L116" s="2"/>
      <c r="M116" s="2"/>
    </row>
    <row r="117" spans="10:13" ht="15.75" customHeight="1" x14ac:dyDescent="0.25">
      <c r="J117" s="2"/>
      <c r="K117" s="2"/>
      <c r="L117" s="2"/>
      <c r="M117" s="2"/>
    </row>
    <row r="118" spans="10:13" ht="15.75" customHeight="1" x14ac:dyDescent="0.25">
      <c r="J118" s="2"/>
      <c r="K118" s="2"/>
      <c r="L118" s="2"/>
      <c r="M118" s="2"/>
    </row>
    <row r="119" spans="10:13" ht="15.75" customHeight="1" x14ac:dyDescent="0.25">
      <c r="J119" s="2"/>
      <c r="K119" s="2"/>
      <c r="L119" s="2"/>
      <c r="M119" s="2"/>
    </row>
    <row r="120" spans="10:13" ht="15.75" customHeight="1" x14ac:dyDescent="0.25">
      <c r="J120" s="2"/>
      <c r="K120" s="2"/>
      <c r="L120" s="2"/>
      <c r="M120" s="2"/>
    </row>
    <row r="121" spans="10:13" ht="15.75" customHeight="1" x14ac:dyDescent="0.25">
      <c r="J121" s="2"/>
      <c r="K121" s="2"/>
      <c r="L121" s="2"/>
      <c r="M121" s="2"/>
    </row>
    <row r="122" spans="10:13" ht="15.75" customHeight="1" x14ac:dyDescent="0.25">
      <c r="J122" s="2"/>
      <c r="K122" s="2"/>
      <c r="L122" s="2"/>
      <c r="M122" s="2"/>
    </row>
    <row r="123" spans="10:13" ht="15.75" customHeight="1" x14ac:dyDescent="0.25">
      <c r="J123" s="2"/>
      <c r="K123" s="2"/>
      <c r="L123" s="2"/>
      <c r="M123" s="2"/>
    </row>
    <row r="124" spans="10:13" ht="15.75" customHeight="1" x14ac:dyDescent="0.25">
      <c r="J124" s="2"/>
      <c r="K124" s="2"/>
      <c r="L124" s="2"/>
      <c r="M124" s="2"/>
    </row>
    <row r="125" spans="10:13" ht="15.75" customHeight="1" x14ac:dyDescent="0.25">
      <c r="J125" s="2"/>
      <c r="K125" s="2"/>
      <c r="L125" s="2"/>
      <c r="M125" s="2"/>
    </row>
    <row r="126" spans="10:13" ht="15.75" customHeight="1" x14ac:dyDescent="0.25">
      <c r="J126" s="2"/>
      <c r="K126" s="2"/>
      <c r="L126" s="2"/>
      <c r="M126" s="2"/>
    </row>
    <row r="127" spans="10:13" ht="15.75" customHeight="1" x14ac:dyDescent="0.25">
      <c r="J127" s="2"/>
      <c r="K127" s="2"/>
      <c r="L127" s="2"/>
      <c r="M127" s="2"/>
    </row>
    <row r="128" spans="10:13" ht="15.75" customHeight="1" x14ac:dyDescent="0.25">
      <c r="J128" s="2"/>
      <c r="K128" s="2"/>
      <c r="L128" s="2"/>
      <c r="M128" s="2"/>
    </row>
    <row r="129" spans="10:13" ht="15.75" customHeight="1" x14ac:dyDescent="0.25">
      <c r="J129" s="2"/>
      <c r="K129" s="2"/>
      <c r="L129" s="2"/>
      <c r="M129" s="2"/>
    </row>
    <row r="130" spans="10:13" ht="15.75" customHeight="1" x14ac:dyDescent="0.25">
      <c r="J130" s="2"/>
      <c r="K130" s="2"/>
      <c r="L130" s="2"/>
      <c r="M130" s="2"/>
    </row>
    <row r="131" spans="10:13" ht="15.75" customHeight="1" x14ac:dyDescent="0.25">
      <c r="J131" s="2"/>
      <c r="K131" s="2"/>
      <c r="L131" s="2"/>
      <c r="M131" s="2"/>
    </row>
    <row r="132" spans="10:13" ht="15.75" customHeight="1" x14ac:dyDescent="0.25">
      <c r="J132" s="2"/>
      <c r="K132" s="2"/>
      <c r="L132" s="2"/>
      <c r="M132" s="2"/>
    </row>
    <row r="133" spans="10:13" ht="15.75" customHeight="1" x14ac:dyDescent="0.25">
      <c r="J133" s="2"/>
      <c r="K133" s="2"/>
      <c r="L133" s="2"/>
      <c r="M133" s="2"/>
    </row>
    <row r="134" spans="10:13" ht="15.75" customHeight="1" x14ac:dyDescent="0.25">
      <c r="J134" s="2"/>
      <c r="K134" s="2"/>
      <c r="L134" s="2"/>
      <c r="M134" s="2"/>
    </row>
    <row r="135" spans="10:13" ht="15.75" customHeight="1" x14ac:dyDescent="0.25">
      <c r="J135" s="2"/>
      <c r="K135" s="2"/>
      <c r="L135" s="2"/>
      <c r="M135" s="2"/>
    </row>
    <row r="136" spans="10:13" ht="15.75" customHeight="1" x14ac:dyDescent="0.25">
      <c r="J136" s="2"/>
      <c r="K136" s="2"/>
      <c r="L136" s="2"/>
      <c r="M136" s="2"/>
    </row>
    <row r="137" spans="10:13" ht="15.75" customHeight="1" x14ac:dyDescent="0.25">
      <c r="J137" s="2"/>
      <c r="K137" s="2"/>
      <c r="L137" s="2"/>
      <c r="M137" s="2"/>
    </row>
    <row r="138" spans="10:13" ht="15.75" customHeight="1" x14ac:dyDescent="0.25">
      <c r="J138" s="2"/>
      <c r="K138" s="2"/>
      <c r="L138" s="2"/>
      <c r="M138" s="2"/>
    </row>
    <row r="139" spans="10:13" ht="15.75" customHeight="1" x14ac:dyDescent="0.25">
      <c r="J139" s="2"/>
      <c r="K139" s="2"/>
      <c r="L139" s="2"/>
      <c r="M139" s="2"/>
    </row>
    <row r="140" spans="10:13" ht="15.75" customHeight="1" x14ac:dyDescent="0.25">
      <c r="J140" s="2"/>
      <c r="K140" s="2"/>
      <c r="L140" s="2"/>
      <c r="M140" s="2"/>
    </row>
    <row r="141" spans="10:13" ht="15.75" customHeight="1" x14ac:dyDescent="0.25">
      <c r="J141" s="2"/>
      <c r="K141" s="2"/>
      <c r="L141" s="2"/>
      <c r="M141" s="2"/>
    </row>
    <row r="142" spans="10:13" ht="15.75" customHeight="1" x14ac:dyDescent="0.25">
      <c r="J142" s="2"/>
      <c r="K142" s="2"/>
      <c r="L142" s="2"/>
      <c r="M142" s="2"/>
    </row>
    <row r="143" spans="10:13" ht="15.75" customHeight="1" x14ac:dyDescent="0.25">
      <c r="J143" s="2"/>
      <c r="K143" s="2"/>
      <c r="L143" s="2"/>
      <c r="M143" s="2"/>
    </row>
    <row r="144" spans="10:13" ht="15.75" customHeight="1" x14ac:dyDescent="0.25">
      <c r="J144" s="2"/>
      <c r="K144" s="2"/>
      <c r="L144" s="2"/>
      <c r="M144" s="2"/>
    </row>
    <row r="145" spans="10:13" ht="15.75" customHeight="1" x14ac:dyDescent="0.25">
      <c r="J145" s="2"/>
      <c r="K145" s="2"/>
      <c r="L145" s="2"/>
      <c r="M145" s="2"/>
    </row>
    <row r="146" spans="10:13" ht="15.75" customHeight="1" x14ac:dyDescent="0.25">
      <c r="J146" s="2"/>
      <c r="K146" s="2"/>
      <c r="L146" s="2"/>
      <c r="M146" s="2"/>
    </row>
    <row r="147" spans="10:13" ht="15.75" customHeight="1" x14ac:dyDescent="0.25">
      <c r="J147" s="2"/>
      <c r="K147" s="2"/>
      <c r="L147" s="2"/>
      <c r="M147" s="2"/>
    </row>
    <row r="148" spans="10:13" ht="15.75" customHeight="1" x14ac:dyDescent="0.25">
      <c r="J148" s="2"/>
      <c r="K148" s="2"/>
      <c r="L148" s="2"/>
      <c r="M148" s="2"/>
    </row>
    <row r="149" spans="10:13" ht="15.75" customHeight="1" x14ac:dyDescent="0.25">
      <c r="J149" s="2"/>
      <c r="K149" s="2"/>
      <c r="L149" s="2"/>
      <c r="M149" s="2"/>
    </row>
    <row r="150" spans="10:13" ht="15.75" customHeight="1" x14ac:dyDescent="0.25">
      <c r="J150" s="2"/>
      <c r="K150" s="2"/>
      <c r="L150" s="2"/>
      <c r="M150" s="2"/>
    </row>
    <row r="151" spans="10:13" ht="15.75" customHeight="1" x14ac:dyDescent="0.25">
      <c r="J151" s="2"/>
      <c r="K151" s="2"/>
      <c r="L151" s="2"/>
      <c r="M151" s="2"/>
    </row>
    <row r="152" spans="10:13" ht="15.75" customHeight="1" x14ac:dyDescent="0.25">
      <c r="J152" s="2"/>
      <c r="K152" s="2"/>
      <c r="L152" s="2"/>
      <c r="M152" s="2"/>
    </row>
    <row r="153" spans="10:13" ht="15.75" customHeight="1" x14ac:dyDescent="0.25">
      <c r="J153" s="2"/>
      <c r="K153" s="2"/>
      <c r="L153" s="2"/>
      <c r="M153" s="2"/>
    </row>
    <row r="154" spans="10:13" ht="15.75" customHeight="1" x14ac:dyDescent="0.25">
      <c r="J154" s="2"/>
      <c r="K154" s="2"/>
      <c r="L154" s="2"/>
      <c r="M154" s="2"/>
    </row>
    <row r="155" spans="10:13" ht="15.75" customHeight="1" x14ac:dyDescent="0.25">
      <c r="J155" s="2"/>
      <c r="K155" s="2"/>
      <c r="L155" s="2"/>
      <c r="M155" s="2"/>
    </row>
    <row r="156" spans="10:13" ht="15.75" customHeight="1" x14ac:dyDescent="0.25">
      <c r="J156" s="2"/>
      <c r="K156" s="2"/>
      <c r="L156" s="2"/>
      <c r="M156" s="2"/>
    </row>
    <row r="157" spans="10:13" ht="15.75" customHeight="1" x14ac:dyDescent="0.25">
      <c r="J157" s="2"/>
      <c r="K157" s="2"/>
      <c r="L157" s="2"/>
      <c r="M157" s="2"/>
    </row>
    <row r="158" spans="10:13" ht="15.75" customHeight="1" x14ac:dyDescent="0.25">
      <c r="J158" s="2"/>
      <c r="K158" s="2"/>
      <c r="L158" s="2"/>
      <c r="M158" s="2"/>
    </row>
    <row r="159" spans="10:13" ht="15.75" customHeight="1" x14ac:dyDescent="0.25">
      <c r="J159" s="2"/>
      <c r="K159" s="2"/>
      <c r="L159" s="2"/>
      <c r="M159" s="2"/>
    </row>
    <row r="160" spans="10:13" ht="15.75" customHeight="1" x14ac:dyDescent="0.25">
      <c r="J160" s="2"/>
      <c r="K160" s="2"/>
      <c r="L160" s="2"/>
      <c r="M160" s="2"/>
    </row>
    <row r="161" spans="10:13" ht="15.75" customHeight="1" x14ac:dyDescent="0.25">
      <c r="J161" s="2"/>
      <c r="K161" s="2"/>
      <c r="L161" s="2"/>
      <c r="M161" s="2"/>
    </row>
    <row r="162" spans="10:13" ht="15.75" customHeight="1" x14ac:dyDescent="0.25">
      <c r="J162" s="2"/>
      <c r="K162" s="2"/>
      <c r="L162" s="2"/>
      <c r="M162" s="2"/>
    </row>
    <row r="163" spans="10:13" ht="15.75" customHeight="1" x14ac:dyDescent="0.25">
      <c r="J163" s="2"/>
      <c r="K163" s="2"/>
      <c r="L163" s="2"/>
      <c r="M163" s="2"/>
    </row>
    <row r="164" spans="10:13" ht="15.75" customHeight="1" x14ac:dyDescent="0.25">
      <c r="J164" s="2"/>
      <c r="K164" s="2"/>
      <c r="L164" s="2"/>
      <c r="M164" s="2"/>
    </row>
    <row r="165" spans="10:13" ht="15.75" customHeight="1" x14ac:dyDescent="0.25">
      <c r="J165" s="2"/>
      <c r="K165" s="2"/>
      <c r="L165" s="2"/>
      <c r="M165" s="2"/>
    </row>
    <row r="166" spans="10:13" ht="15.75" customHeight="1" x14ac:dyDescent="0.25">
      <c r="J166" s="2"/>
      <c r="K166" s="2"/>
      <c r="L166" s="2"/>
      <c r="M166" s="2"/>
    </row>
    <row r="167" spans="10:13" ht="15.75" customHeight="1" x14ac:dyDescent="0.25">
      <c r="J167" s="2"/>
      <c r="K167" s="2"/>
      <c r="L167" s="2"/>
      <c r="M167" s="2"/>
    </row>
    <row r="168" spans="10:13" ht="15.75" customHeight="1" x14ac:dyDescent="0.25">
      <c r="J168" s="2"/>
      <c r="K168" s="2"/>
      <c r="L168" s="2"/>
      <c r="M168" s="2"/>
    </row>
    <row r="169" spans="10:13" ht="15.75" customHeight="1" x14ac:dyDescent="0.25">
      <c r="J169" s="2"/>
      <c r="K169" s="2"/>
      <c r="L169" s="2"/>
      <c r="M169" s="2"/>
    </row>
    <row r="170" spans="10:13" ht="15.75" customHeight="1" x14ac:dyDescent="0.25">
      <c r="J170" s="2"/>
      <c r="K170" s="2"/>
      <c r="L170" s="2"/>
      <c r="M170" s="2"/>
    </row>
    <row r="171" spans="10:13" ht="15.75" customHeight="1" x14ac:dyDescent="0.25">
      <c r="J171" s="2"/>
      <c r="K171" s="2"/>
      <c r="L171" s="2"/>
      <c r="M171" s="2"/>
    </row>
    <row r="172" spans="10:13" ht="15.75" customHeight="1" x14ac:dyDescent="0.25">
      <c r="J172" s="2"/>
      <c r="K172" s="2"/>
      <c r="L172" s="2"/>
      <c r="M172" s="2"/>
    </row>
    <row r="173" spans="10:13" ht="15.75" customHeight="1" x14ac:dyDescent="0.25">
      <c r="J173" s="2"/>
      <c r="K173" s="2"/>
      <c r="L173" s="2"/>
      <c r="M173" s="2"/>
    </row>
    <row r="174" spans="10:13" ht="15.75" customHeight="1" x14ac:dyDescent="0.25">
      <c r="J174" s="2"/>
      <c r="K174" s="2"/>
      <c r="L174" s="2"/>
      <c r="M174" s="2"/>
    </row>
    <row r="175" spans="10:13" ht="15.75" customHeight="1" x14ac:dyDescent="0.25">
      <c r="J175" s="2"/>
      <c r="K175" s="2"/>
      <c r="L175" s="2"/>
      <c r="M175" s="2"/>
    </row>
    <row r="176" spans="10:13" ht="15.75" customHeight="1" x14ac:dyDescent="0.25">
      <c r="J176" s="2"/>
      <c r="K176" s="2"/>
      <c r="L176" s="2"/>
      <c r="M176" s="2"/>
    </row>
    <row r="177" spans="10:13" ht="15.75" customHeight="1" x14ac:dyDescent="0.25">
      <c r="J177" s="2"/>
      <c r="K177" s="2"/>
      <c r="L177" s="2"/>
      <c r="M177" s="2"/>
    </row>
    <row r="178" spans="10:13" ht="15.75" customHeight="1" x14ac:dyDescent="0.25">
      <c r="J178" s="2"/>
      <c r="K178" s="2"/>
      <c r="L178" s="2"/>
      <c r="M178" s="2"/>
    </row>
    <row r="179" spans="10:13" ht="15.75" customHeight="1" x14ac:dyDescent="0.25">
      <c r="J179" s="2"/>
      <c r="K179" s="2"/>
      <c r="L179" s="2"/>
      <c r="M179" s="2"/>
    </row>
    <row r="180" spans="10:13" ht="15.75" customHeight="1" x14ac:dyDescent="0.25">
      <c r="J180" s="2"/>
      <c r="K180" s="2"/>
      <c r="L180" s="2"/>
      <c r="M180" s="2"/>
    </row>
    <row r="181" spans="10:13" ht="15.75" customHeight="1" x14ac:dyDescent="0.25">
      <c r="J181" s="2"/>
      <c r="K181" s="2"/>
      <c r="L181" s="2"/>
      <c r="M181" s="2"/>
    </row>
    <row r="182" spans="10:13" ht="15.75" customHeight="1" x14ac:dyDescent="0.25">
      <c r="J182" s="2"/>
      <c r="K182" s="2"/>
      <c r="L182" s="2"/>
      <c r="M182" s="2"/>
    </row>
    <row r="183" spans="10:13" ht="15.75" customHeight="1" x14ac:dyDescent="0.25">
      <c r="J183" s="2"/>
      <c r="K183" s="2"/>
      <c r="L183" s="2"/>
      <c r="M183" s="2"/>
    </row>
    <row r="184" spans="10:13" ht="15.75" customHeight="1" x14ac:dyDescent="0.25">
      <c r="J184" s="2"/>
      <c r="K184" s="2"/>
      <c r="L184" s="2"/>
      <c r="M184" s="2"/>
    </row>
    <row r="185" spans="10:13" ht="15.75" customHeight="1" x14ac:dyDescent="0.25">
      <c r="J185" s="2"/>
      <c r="K185" s="2"/>
      <c r="L185" s="2"/>
      <c r="M185" s="2"/>
    </row>
    <row r="186" spans="10:13" ht="15.75" customHeight="1" x14ac:dyDescent="0.25">
      <c r="J186" s="2"/>
      <c r="K186" s="2"/>
      <c r="L186" s="2"/>
      <c r="M186" s="2"/>
    </row>
    <row r="187" spans="10:13" ht="15.75" customHeight="1" x14ac:dyDescent="0.25">
      <c r="J187" s="2"/>
      <c r="K187" s="2"/>
      <c r="L187" s="2"/>
      <c r="M187" s="2"/>
    </row>
    <row r="188" spans="10:13" ht="15.75" customHeight="1" x14ac:dyDescent="0.25">
      <c r="J188" s="2"/>
      <c r="K188" s="2"/>
      <c r="L188" s="2"/>
      <c r="M188" s="2"/>
    </row>
    <row r="189" spans="10:13" ht="15.75" customHeight="1" x14ac:dyDescent="0.25">
      <c r="J189" s="2"/>
      <c r="K189" s="2"/>
      <c r="L189" s="2"/>
      <c r="M189" s="2"/>
    </row>
    <row r="190" spans="10:13" ht="15.75" customHeight="1" x14ac:dyDescent="0.25">
      <c r="J190" s="2"/>
      <c r="K190" s="2"/>
      <c r="L190" s="2"/>
      <c r="M190" s="2"/>
    </row>
    <row r="191" spans="10:13" ht="15.75" customHeight="1" x14ac:dyDescent="0.25">
      <c r="J191" s="2"/>
      <c r="K191" s="2"/>
      <c r="L191" s="2"/>
      <c r="M191" s="2"/>
    </row>
    <row r="192" spans="10:13" ht="15.75" customHeight="1" x14ac:dyDescent="0.25">
      <c r="J192" s="2"/>
      <c r="K192" s="2"/>
      <c r="L192" s="2"/>
      <c r="M192" s="2"/>
    </row>
    <row r="193" spans="10:13" ht="15.75" customHeight="1" x14ac:dyDescent="0.25">
      <c r="J193" s="2"/>
      <c r="K193" s="2"/>
      <c r="L193" s="2"/>
      <c r="M193" s="2"/>
    </row>
    <row r="194" spans="10:13" ht="15.75" customHeight="1" x14ac:dyDescent="0.25">
      <c r="J194" s="2"/>
      <c r="K194" s="2"/>
      <c r="L194" s="2"/>
      <c r="M194" s="2"/>
    </row>
    <row r="195" spans="10:13" ht="15.75" customHeight="1" x14ac:dyDescent="0.25">
      <c r="J195" s="2"/>
      <c r="K195" s="2"/>
      <c r="L195" s="2"/>
      <c r="M195" s="2"/>
    </row>
    <row r="196" spans="10:13" ht="15.75" customHeight="1" x14ac:dyDescent="0.25">
      <c r="J196" s="2"/>
      <c r="K196" s="2"/>
      <c r="L196" s="2"/>
      <c r="M196" s="2"/>
    </row>
    <row r="197" spans="10:13" ht="15.75" customHeight="1" x14ac:dyDescent="0.25">
      <c r="J197" s="2"/>
      <c r="K197" s="2"/>
      <c r="L197" s="2"/>
      <c r="M197" s="2"/>
    </row>
    <row r="198" spans="10:13" ht="15.75" customHeight="1" x14ac:dyDescent="0.25">
      <c r="J198" s="2"/>
      <c r="K198" s="2"/>
      <c r="L198" s="2"/>
      <c r="M198" s="2"/>
    </row>
    <row r="199" spans="10:13" ht="15.75" customHeight="1" x14ac:dyDescent="0.25">
      <c r="J199" s="2"/>
      <c r="K199" s="2"/>
      <c r="L199" s="2"/>
      <c r="M199" s="2"/>
    </row>
    <row r="200" spans="10:13" ht="15.75" customHeight="1" x14ac:dyDescent="0.25">
      <c r="J200" s="2"/>
      <c r="K200" s="2"/>
      <c r="L200" s="2"/>
      <c r="M200" s="2"/>
    </row>
    <row r="201" spans="10:13" ht="15.75" customHeight="1" x14ac:dyDescent="0.25">
      <c r="J201" s="2"/>
      <c r="K201" s="2"/>
      <c r="L201" s="2"/>
      <c r="M201" s="2"/>
    </row>
    <row r="202" spans="10:13" ht="15.75" customHeight="1" x14ac:dyDescent="0.25">
      <c r="J202" s="2"/>
      <c r="K202" s="2"/>
      <c r="L202" s="2"/>
      <c r="M202" s="2"/>
    </row>
    <row r="203" spans="10:13" ht="15.75" customHeight="1" x14ac:dyDescent="0.25">
      <c r="J203" s="2"/>
      <c r="K203" s="2"/>
      <c r="L203" s="2"/>
      <c r="M203" s="2"/>
    </row>
    <row r="204" spans="10:13" ht="15.75" customHeight="1" x14ac:dyDescent="0.25">
      <c r="J204" s="2"/>
      <c r="K204" s="2"/>
      <c r="L204" s="2"/>
      <c r="M204" s="2"/>
    </row>
    <row r="205" spans="10:13" ht="15.75" customHeight="1" x14ac:dyDescent="0.25">
      <c r="J205" s="2"/>
      <c r="K205" s="2"/>
      <c r="L205" s="2"/>
      <c r="M205" s="2"/>
    </row>
    <row r="206" spans="10:13" ht="15.75" customHeight="1" x14ac:dyDescent="0.25">
      <c r="J206" s="2"/>
      <c r="K206" s="2"/>
      <c r="L206" s="2"/>
      <c r="M206" s="2"/>
    </row>
    <row r="207" spans="10:13" ht="15.75" customHeight="1" x14ac:dyDescent="0.25">
      <c r="J207" s="2"/>
      <c r="K207" s="2"/>
      <c r="L207" s="2"/>
      <c r="M207" s="2"/>
    </row>
    <row r="208" spans="10:13" ht="15.75" customHeight="1" x14ac:dyDescent="0.25">
      <c r="J208" s="2"/>
      <c r="K208" s="2"/>
      <c r="L208" s="2"/>
      <c r="M208" s="2"/>
    </row>
    <row r="209" spans="10:13" ht="15.75" customHeight="1" x14ac:dyDescent="0.25">
      <c r="J209" s="2"/>
      <c r="K209" s="2"/>
      <c r="L209" s="2"/>
      <c r="M209" s="2"/>
    </row>
    <row r="210" spans="10:13" ht="15.75" customHeight="1" x14ac:dyDescent="0.25">
      <c r="J210" s="2"/>
      <c r="K210" s="2"/>
      <c r="L210" s="2"/>
      <c r="M210" s="2"/>
    </row>
    <row r="211" spans="10:13" ht="15.75" customHeight="1" x14ac:dyDescent="0.25">
      <c r="J211" s="2"/>
      <c r="K211" s="2"/>
      <c r="L211" s="2"/>
      <c r="M211" s="2"/>
    </row>
    <row r="212" spans="10:13" ht="15.75" customHeight="1" x14ac:dyDescent="0.25">
      <c r="J212" s="2"/>
      <c r="K212" s="2"/>
      <c r="L212" s="2"/>
      <c r="M212" s="2"/>
    </row>
    <row r="213" spans="10:13" ht="15.75" customHeight="1" x14ac:dyDescent="0.25">
      <c r="J213" s="2"/>
      <c r="K213" s="2"/>
      <c r="L213" s="2"/>
      <c r="M213" s="2"/>
    </row>
    <row r="214" spans="10:13" ht="15.75" customHeight="1" x14ac:dyDescent="0.25">
      <c r="J214" s="2"/>
      <c r="K214" s="2"/>
      <c r="L214" s="2"/>
      <c r="M214" s="2"/>
    </row>
    <row r="215" spans="10:13" ht="15.75" customHeight="1" x14ac:dyDescent="0.25">
      <c r="J215" s="2"/>
      <c r="K215" s="2"/>
      <c r="L215" s="2"/>
      <c r="M215" s="2"/>
    </row>
    <row r="216" spans="10:13" ht="15.75" customHeight="1" x14ac:dyDescent="0.25">
      <c r="J216" s="2"/>
      <c r="K216" s="2"/>
      <c r="L216" s="2"/>
      <c r="M216" s="2"/>
    </row>
    <row r="217" spans="10:13" ht="15.75" customHeight="1" x14ac:dyDescent="0.25">
      <c r="J217" s="2"/>
      <c r="K217" s="2"/>
      <c r="L217" s="2"/>
      <c r="M217" s="2"/>
    </row>
    <row r="218" spans="10:13" ht="15.75" customHeight="1" x14ac:dyDescent="0.25">
      <c r="J218" s="2"/>
      <c r="K218" s="2"/>
      <c r="L218" s="2"/>
      <c r="M218" s="2"/>
    </row>
    <row r="219" spans="10:13" ht="15.75" customHeight="1" x14ac:dyDescent="0.25">
      <c r="J219" s="2"/>
      <c r="K219" s="2"/>
      <c r="L219" s="2"/>
      <c r="M219" s="2"/>
    </row>
    <row r="220" spans="10:13" ht="15.75" customHeight="1" x14ac:dyDescent="0.25">
      <c r="J220" s="2"/>
      <c r="K220" s="2"/>
      <c r="L220" s="2"/>
      <c r="M220" s="2"/>
    </row>
    <row r="221" spans="10:13" ht="15.75" customHeight="1" x14ac:dyDescent="0.25">
      <c r="J221" s="2"/>
      <c r="K221" s="2"/>
      <c r="L221" s="2"/>
      <c r="M221" s="2"/>
    </row>
    <row r="222" spans="10:13" ht="15.75" customHeight="1" x14ac:dyDescent="0.25">
      <c r="J222" s="2"/>
      <c r="K222" s="2"/>
      <c r="L222" s="2"/>
      <c r="M222" s="2"/>
    </row>
    <row r="223" spans="10:13" ht="15.75" customHeight="1" x14ac:dyDescent="0.25">
      <c r="J223" s="2"/>
      <c r="K223" s="2"/>
      <c r="L223" s="2"/>
      <c r="M223" s="2"/>
    </row>
    <row r="224" spans="10:13" ht="15.75" customHeight="1" x14ac:dyDescent="0.25">
      <c r="J224" s="2"/>
      <c r="K224" s="2"/>
      <c r="L224" s="2"/>
      <c r="M224" s="2"/>
    </row>
    <row r="225" spans="10:13" ht="15.75" customHeight="1" x14ac:dyDescent="0.25">
      <c r="J225" s="2"/>
      <c r="K225" s="2"/>
      <c r="L225" s="2"/>
      <c r="M225" s="2"/>
    </row>
    <row r="226" spans="10:13" ht="15.75" customHeight="1" x14ac:dyDescent="0.25">
      <c r="J226" s="2"/>
      <c r="K226" s="2"/>
      <c r="L226" s="2"/>
      <c r="M226" s="2"/>
    </row>
    <row r="227" spans="10:13" ht="15.75" customHeight="1" x14ac:dyDescent="0.25">
      <c r="J227" s="2"/>
      <c r="K227" s="2"/>
      <c r="L227" s="2"/>
      <c r="M227" s="2"/>
    </row>
    <row r="228" spans="10:13" ht="15.75" customHeight="1" x14ac:dyDescent="0.25">
      <c r="J228" s="2"/>
      <c r="K228" s="2"/>
      <c r="L228" s="2"/>
      <c r="M228" s="2"/>
    </row>
    <row r="229" spans="10:13" ht="15.75" customHeight="1" x14ac:dyDescent="0.25">
      <c r="J229" s="2"/>
      <c r="K229" s="2"/>
      <c r="L229" s="2"/>
      <c r="M229" s="2"/>
    </row>
    <row r="230" spans="10:13" ht="15.75" customHeight="1" x14ac:dyDescent="0.25">
      <c r="J230" s="2"/>
      <c r="K230" s="2"/>
      <c r="L230" s="2"/>
      <c r="M230" s="2"/>
    </row>
    <row r="231" spans="10:13" ht="15.75" customHeight="1" x14ac:dyDescent="0.25">
      <c r="J231" s="2"/>
      <c r="K231" s="2"/>
      <c r="L231" s="2"/>
      <c r="M231" s="2"/>
    </row>
    <row r="232" spans="10:13" ht="15.75" customHeight="1" x14ac:dyDescent="0.25">
      <c r="J232" s="2"/>
      <c r="K232" s="2"/>
      <c r="L232" s="2"/>
      <c r="M232" s="2"/>
    </row>
    <row r="233" spans="10:13" ht="15.75" customHeight="1" x14ac:dyDescent="0.25">
      <c r="J233" s="2"/>
      <c r="K233" s="2"/>
      <c r="L233" s="2"/>
      <c r="M233" s="2"/>
    </row>
    <row r="234" spans="10:13" ht="15.75" customHeight="1" x14ac:dyDescent="0.25">
      <c r="J234" s="2"/>
      <c r="K234" s="2"/>
      <c r="L234" s="2"/>
      <c r="M234" s="2"/>
    </row>
    <row r="235" spans="10:13" ht="15.75" customHeight="1" x14ac:dyDescent="0.25">
      <c r="J235" s="2"/>
      <c r="K235" s="2"/>
      <c r="L235" s="2"/>
      <c r="M235" s="2"/>
    </row>
    <row r="236" spans="10:13" ht="15.75" customHeight="1" x14ac:dyDescent="0.25">
      <c r="J236" s="2"/>
      <c r="K236" s="2"/>
      <c r="L236" s="2"/>
      <c r="M236" s="2"/>
    </row>
    <row r="237" spans="10:13" ht="15.75" customHeight="1" x14ac:dyDescent="0.25">
      <c r="J237" s="2"/>
      <c r="K237" s="2"/>
      <c r="L237" s="2"/>
      <c r="M237" s="2"/>
    </row>
    <row r="238" spans="10:13" ht="15.75" customHeight="1" x14ac:dyDescent="0.25">
      <c r="J238" s="2"/>
      <c r="K238" s="2"/>
      <c r="L238" s="2"/>
      <c r="M238" s="2"/>
    </row>
    <row r="239" spans="10:13" ht="15.75" customHeight="1" x14ac:dyDescent="0.25">
      <c r="J239" s="2"/>
      <c r="K239" s="2"/>
      <c r="L239" s="2"/>
      <c r="M239" s="2"/>
    </row>
    <row r="240" spans="10:13" ht="15.75" customHeight="1" x14ac:dyDescent="0.25">
      <c r="J240" s="2"/>
      <c r="K240" s="2"/>
      <c r="L240" s="2"/>
      <c r="M240" s="2"/>
    </row>
    <row r="241" spans="10:13" ht="15.75" customHeight="1" x14ac:dyDescent="0.25">
      <c r="J241" s="2"/>
      <c r="K241" s="2"/>
      <c r="L241" s="2"/>
      <c r="M241" s="2"/>
    </row>
    <row r="242" spans="10:13" ht="15.75" customHeight="1" x14ac:dyDescent="0.25">
      <c r="J242" s="2"/>
      <c r="K242" s="2"/>
      <c r="L242" s="2"/>
      <c r="M242" s="2"/>
    </row>
    <row r="243" spans="10:13" ht="15.75" customHeight="1" x14ac:dyDescent="0.25">
      <c r="J243" s="2"/>
      <c r="K243" s="2"/>
      <c r="L243" s="2"/>
      <c r="M243" s="2"/>
    </row>
    <row r="244" spans="10:13" ht="15.75" customHeight="1" x14ac:dyDescent="0.25">
      <c r="J244" s="2"/>
      <c r="K244" s="2"/>
      <c r="L244" s="2"/>
      <c r="M244" s="2"/>
    </row>
    <row r="245" spans="10:13" ht="15.75" customHeight="1" x14ac:dyDescent="0.25">
      <c r="J245" s="2"/>
      <c r="K245" s="2"/>
      <c r="L245" s="2"/>
      <c r="M245" s="2"/>
    </row>
    <row r="246" spans="10:13" ht="15.75" customHeight="1" x14ac:dyDescent="0.25">
      <c r="J246" s="2"/>
      <c r="K246" s="2"/>
      <c r="L246" s="2"/>
      <c r="M246" s="2"/>
    </row>
    <row r="247" spans="10:13" ht="15.75" customHeight="1" x14ac:dyDescent="0.25">
      <c r="J247" s="2"/>
      <c r="K247" s="2"/>
      <c r="L247" s="2"/>
      <c r="M247" s="2"/>
    </row>
    <row r="248" spans="10:13" ht="15.75" customHeight="1" x14ac:dyDescent="0.25">
      <c r="J248" s="2"/>
      <c r="K248" s="2"/>
      <c r="L248" s="2"/>
      <c r="M248" s="2"/>
    </row>
    <row r="249" spans="10:13" ht="15.75" customHeight="1" x14ac:dyDescent="0.25">
      <c r="J249" s="2"/>
      <c r="K249" s="2"/>
      <c r="L249" s="2"/>
      <c r="M249" s="2"/>
    </row>
    <row r="250" spans="10:13" ht="15.75" customHeight="1" x14ac:dyDescent="0.25">
      <c r="J250" s="2"/>
      <c r="K250" s="2"/>
      <c r="L250" s="2"/>
      <c r="M250" s="2"/>
    </row>
    <row r="251" spans="10:13" ht="15.75" customHeight="1" x14ac:dyDescent="0.25">
      <c r="J251" s="2"/>
      <c r="K251" s="2"/>
      <c r="L251" s="2"/>
      <c r="M251" s="2"/>
    </row>
    <row r="252" spans="10:13" ht="15.75" customHeight="1" x14ac:dyDescent="0.25">
      <c r="J252" s="2"/>
      <c r="K252" s="2"/>
      <c r="L252" s="2"/>
      <c r="M252" s="2"/>
    </row>
    <row r="253" spans="10:13" ht="15.75" customHeight="1" x14ac:dyDescent="0.25">
      <c r="J253" s="2"/>
      <c r="K253" s="2"/>
      <c r="L253" s="2"/>
      <c r="M253" s="2"/>
    </row>
    <row r="254" spans="10:13" ht="15.75" customHeight="1" x14ac:dyDescent="0.25">
      <c r="J254" s="2"/>
      <c r="K254" s="2"/>
      <c r="L254" s="2"/>
      <c r="M254" s="2"/>
    </row>
    <row r="255" spans="10:13" ht="15.75" customHeight="1" x14ac:dyDescent="0.25">
      <c r="J255" s="2"/>
      <c r="K255" s="2"/>
      <c r="L255" s="2"/>
      <c r="M255" s="2"/>
    </row>
    <row r="256" spans="10:13" ht="15.75" customHeight="1" x14ac:dyDescent="0.25">
      <c r="J256" s="2"/>
      <c r="K256" s="2"/>
      <c r="L256" s="2"/>
      <c r="M256" s="2"/>
    </row>
    <row r="257" spans="10:13" ht="15.75" customHeight="1" x14ac:dyDescent="0.25">
      <c r="J257" s="2"/>
      <c r="K257" s="2"/>
      <c r="L257" s="2"/>
      <c r="M257" s="2"/>
    </row>
    <row r="258" spans="10:13" ht="15.75" customHeight="1" x14ac:dyDescent="0.25">
      <c r="J258" s="2"/>
      <c r="K258" s="2"/>
      <c r="L258" s="2"/>
      <c r="M258" s="2"/>
    </row>
    <row r="259" spans="10:13" ht="15.75" customHeight="1" x14ac:dyDescent="0.25">
      <c r="J259" s="2"/>
      <c r="K259" s="2"/>
      <c r="L259" s="2"/>
      <c r="M259" s="2"/>
    </row>
    <row r="260" spans="10:13" ht="15.75" customHeight="1" x14ac:dyDescent="0.25">
      <c r="J260" s="2"/>
      <c r="K260" s="2"/>
      <c r="L260" s="2"/>
      <c r="M260" s="2"/>
    </row>
    <row r="261" spans="10:13" ht="15.75" customHeight="1" x14ac:dyDescent="0.25">
      <c r="J261" s="2"/>
      <c r="K261" s="2"/>
      <c r="L261" s="2"/>
      <c r="M261" s="2"/>
    </row>
    <row r="262" spans="10:13" ht="15.75" customHeight="1" x14ac:dyDescent="0.25">
      <c r="J262" s="2"/>
      <c r="K262" s="2"/>
      <c r="L262" s="2"/>
      <c r="M262" s="2"/>
    </row>
    <row r="263" spans="10:13" ht="15.75" customHeight="1" x14ac:dyDescent="0.25">
      <c r="J263" s="2"/>
      <c r="K263" s="2"/>
      <c r="L263" s="2"/>
      <c r="M263" s="2"/>
    </row>
    <row r="264" spans="10:13" ht="15.75" customHeight="1" x14ac:dyDescent="0.25">
      <c r="J264" s="2"/>
      <c r="K264" s="2"/>
      <c r="L264" s="2"/>
      <c r="M264" s="2"/>
    </row>
    <row r="265" spans="10:13" ht="15.75" customHeight="1" x14ac:dyDescent="0.25">
      <c r="J265" s="2"/>
      <c r="K265" s="2"/>
      <c r="L265" s="2"/>
      <c r="M265" s="2"/>
    </row>
    <row r="266" spans="10:13" ht="15.75" customHeight="1" x14ac:dyDescent="0.25">
      <c r="J266" s="2"/>
      <c r="K266" s="2"/>
      <c r="L266" s="2"/>
      <c r="M266" s="2"/>
    </row>
    <row r="267" spans="10:13" ht="15.75" customHeight="1" x14ac:dyDescent="0.25">
      <c r="J267" s="2"/>
      <c r="K267" s="2"/>
      <c r="L267" s="2"/>
      <c r="M267" s="2"/>
    </row>
    <row r="268" spans="10:13" ht="15.75" customHeight="1" x14ac:dyDescent="0.25">
      <c r="J268" s="2"/>
      <c r="K268" s="2"/>
      <c r="L268" s="2"/>
      <c r="M268" s="2"/>
    </row>
    <row r="269" spans="10:13" ht="15.75" customHeight="1" x14ac:dyDescent="0.25">
      <c r="J269" s="2"/>
      <c r="K269" s="2"/>
      <c r="L269" s="2"/>
      <c r="M269" s="2"/>
    </row>
    <row r="270" spans="10:13" ht="15.75" customHeight="1" x14ac:dyDescent="0.25">
      <c r="J270" s="2"/>
      <c r="K270" s="2"/>
      <c r="L270" s="2"/>
      <c r="M270" s="2"/>
    </row>
    <row r="271" spans="10:13" ht="15.75" customHeight="1" x14ac:dyDescent="0.25">
      <c r="J271" s="2"/>
      <c r="K271" s="2"/>
      <c r="L271" s="2"/>
      <c r="M271" s="2"/>
    </row>
    <row r="272" spans="10:13" ht="15.75" customHeight="1" x14ac:dyDescent="0.25">
      <c r="J272" s="2"/>
      <c r="K272" s="2"/>
      <c r="L272" s="2"/>
      <c r="M272" s="2"/>
    </row>
    <row r="273" spans="10:13" ht="15.75" customHeight="1" x14ac:dyDescent="0.25">
      <c r="J273" s="2"/>
      <c r="K273" s="2"/>
      <c r="L273" s="2"/>
      <c r="M273" s="2"/>
    </row>
    <row r="274" spans="10:13" ht="15.75" customHeight="1" x14ac:dyDescent="0.25">
      <c r="J274" s="2"/>
      <c r="K274" s="2"/>
      <c r="L274" s="2"/>
      <c r="M274" s="2"/>
    </row>
    <row r="275" spans="10:13" ht="15.75" customHeight="1" x14ac:dyDescent="0.25">
      <c r="J275" s="2"/>
      <c r="K275" s="2"/>
      <c r="L275" s="2"/>
      <c r="M275" s="2"/>
    </row>
    <row r="276" spans="10:13" ht="15.75" customHeight="1" x14ac:dyDescent="0.25">
      <c r="J276" s="2"/>
      <c r="K276" s="2"/>
      <c r="L276" s="2"/>
      <c r="M276" s="2"/>
    </row>
    <row r="277" spans="10:13" ht="15.75" customHeight="1" x14ac:dyDescent="0.25">
      <c r="J277" s="2"/>
      <c r="K277" s="2"/>
      <c r="L277" s="2"/>
      <c r="M277" s="2"/>
    </row>
    <row r="278" spans="10:13" ht="15.75" customHeight="1" x14ac:dyDescent="0.25">
      <c r="J278" s="2"/>
      <c r="K278" s="2"/>
      <c r="L278" s="2"/>
      <c r="M278" s="2"/>
    </row>
    <row r="279" spans="10:13" ht="15.75" customHeight="1" x14ac:dyDescent="0.25">
      <c r="J279" s="2"/>
      <c r="K279" s="2"/>
      <c r="L279" s="2"/>
      <c r="M279" s="2"/>
    </row>
    <row r="280" spans="10:13" ht="15.75" customHeight="1" x14ac:dyDescent="0.25">
      <c r="J280" s="2"/>
      <c r="K280" s="2"/>
      <c r="L280" s="2"/>
      <c r="M280" s="2"/>
    </row>
    <row r="281" spans="10:13" ht="15.75" customHeight="1" x14ac:dyDescent="0.25">
      <c r="J281" s="2"/>
      <c r="K281" s="2"/>
      <c r="L281" s="2"/>
      <c r="M281" s="2"/>
    </row>
    <row r="282" spans="10:13" ht="15.75" customHeight="1" x14ac:dyDescent="0.25">
      <c r="J282" s="2"/>
      <c r="K282" s="2"/>
      <c r="L282" s="2"/>
      <c r="M282" s="2"/>
    </row>
    <row r="283" spans="10:13" ht="15.75" customHeight="1" x14ac:dyDescent="0.25">
      <c r="J283" s="2"/>
      <c r="K283" s="2"/>
      <c r="L283" s="2"/>
      <c r="M283" s="2"/>
    </row>
    <row r="284" spans="10:13" ht="15.75" customHeight="1" x14ac:dyDescent="0.25">
      <c r="J284" s="2"/>
      <c r="K284" s="2"/>
      <c r="L284" s="2"/>
      <c r="M284" s="2"/>
    </row>
    <row r="285" spans="10:13" ht="15.75" customHeight="1" x14ac:dyDescent="0.25">
      <c r="J285" s="2"/>
      <c r="K285" s="2"/>
      <c r="L285" s="2"/>
      <c r="M285" s="2"/>
    </row>
    <row r="286" spans="10:13" ht="15.75" customHeight="1" x14ac:dyDescent="0.25">
      <c r="J286" s="2"/>
      <c r="K286" s="2"/>
      <c r="L286" s="2"/>
      <c r="M286" s="2"/>
    </row>
    <row r="287" spans="10:13" ht="15.75" customHeight="1" x14ac:dyDescent="0.25">
      <c r="J287" s="2"/>
      <c r="K287" s="2"/>
      <c r="L287" s="2"/>
      <c r="M287" s="2"/>
    </row>
    <row r="288" spans="10:13" ht="15.75" customHeight="1" x14ac:dyDescent="0.25">
      <c r="J288" s="2"/>
      <c r="K288" s="2"/>
      <c r="L288" s="2"/>
      <c r="M288" s="2"/>
    </row>
    <row r="289" spans="10:13" ht="15.75" customHeight="1" x14ac:dyDescent="0.25">
      <c r="J289" s="2"/>
      <c r="K289" s="2"/>
      <c r="L289" s="2"/>
      <c r="M289" s="2"/>
    </row>
    <row r="290" spans="10:13" ht="15.75" customHeight="1" x14ac:dyDescent="0.25">
      <c r="J290" s="2"/>
      <c r="K290" s="2"/>
      <c r="L290" s="2"/>
      <c r="M290" s="2"/>
    </row>
    <row r="291" spans="10:13" ht="15.75" customHeight="1" x14ac:dyDescent="0.25">
      <c r="J291" s="2"/>
      <c r="K291" s="2"/>
      <c r="L291" s="2"/>
      <c r="M291" s="2"/>
    </row>
    <row r="292" spans="10:13" ht="15.75" customHeight="1" x14ac:dyDescent="0.25">
      <c r="J292" s="2"/>
      <c r="K292" s="2"/>
      <c r="L292" s="2"/>
      <c r="M292" s="2"/>
    </row>
    <row r="293" spans="10:13" ht="15.75" customHeight="1" x14ac:dyDescent="0.25">
      <c r="J293" s="2"/>
      <c r="K293" s="2"/>
      <c r="L293" s="2"/>
      <c r="M293" s="2"/>
    </row>
    <row r="294" spans="10:13" ht="15.75" customHeight="1" x14ac:dyDescent="0.25">
      <c r="J294" s="2"/>
      <c r="K294" s="2"/>
      <c r="L294" s="2"/>
      <c r="M294" s="2"/>
    </row>
    <row r="295" spans="10:13" ht="15.75" customHeight="1" x14ac:dyDescent="0.25">
      <c r="J295" s="2"/>
      <c r="K295" s="2"/>
      <c r="L295" s="2"/>
      <c r="M295" s="2"/>
    </row>
    <row r="296" spans="10:13" ht="15.75" customHeight="1" x14ac:dyDescent="0.25">
      <c r="J296" s="2"/>
      <c r="K296" s="2"/>
      <c r="L296" s="2"/>
      <c r="M296" s="2"/>
    </row>
    <row r="297" spans="10:13" ht="15.75" customHeight="1" x14ac:dyDescent="0.25">
      <c r="J297" s="2"/>
      <c r="K297" s="2"/>
      <c r="L297" s="2"/>
      <c r="M297" s="2"/>
    </row>
    <row r="298" spans="10:13" ht="15.75" customHeight="1" x14ac:dyDescent="0.25">
      <c r="J298" s="2"/>
      <c r="K298" s="2"/>
      <c r="L298" s="2"/>
      <c r="M298" s="2"/>
    </row>
    <row r="299" spans="10:13" ht="15.75" customHeight="1" x14ac:dyDescent="0.25">
      <c r="J299" s="2"/>
      <c r="K299" s="2"/>
      <c r="L299" s="2"/>
      <c r="M299" s="2"/>
    </row>
    <row r="300" spans="10:13" ht="15.75" customHeight="1" x14ac:dyDescent="0.25">
      <c r="J300" s="2"/>
      <c r="K300" s="2"/>
      <c r="L300" s="2"/>
      <c r="M300" s="2"/>
    </row>
    <row r="301" spans="10:13" ht="15.75" customHeight="1" x14ac:dyDescent="0.25">
      <c r="J301" s="2"/>
      <c r="K301" s="2"/>
      <c r="L301" s="2"/>
      <c r="M301" s="2"/>
    </row>
    <row r="302" spans="10:13" ht="15.75" customHeight="1" x14ac:dyDescent="0.25">
      <c r="J302" s="2"/>
      <c r="K302" s="2"/>
      <c r="L302" s="2"/>
      <c r="M302" s="2"/>
    </row>
    <row r="303" spans="10:13" ht="15.75" customHeight="1" x14ac:dyDescent="0.25">
      <c r="J303" s="2"/>
      <c r="K303" s="2"/>
      <c r="L303" s="2"/>
      <c r="M303" s="2"/>
    </row>
    <row r="304" spans="10:13" ht="15.75" customHeight="1" x14ac:dyDescent="0.25">
      <c r="J304" s="2"/>
      <c r="K304" s="2"/>
      <c r="L304" s="2"/>
      <c r="M304" s="2"/>
    </row>
    <row r="305" spans="10:13" ht="15.75" customHeight="1" x14ac:dyDescent="0.25">
      <c r="J305" s="2"/>
      <c r="K305" s="2"/>
      <c r="L305" s="2"/>
      <c r="M305" s="2"/>
    </row>
    <row r="306" spans="10:13" ht="15.75" customHeight="1" x14ac:dyDescent="0.25">
      <c r="J306" s="2"/>
      <c r="K306" s="2"/>
      <c r="L306" s="2"/>
      <c r="M306" s="2"/>
    </row>
    <row r="307" spans="10:13" ht="15.75" customHeight="1" x14ac:dyDescent="0.25">
      <c r="J307" s="2"/>
      <c r="K307" s="2"/>
      <c r="L307" s="2"/>
      <c r="M307" s="2"/>
    </row>
    <row r="308" spans="10:13" ht="15.75" customHeight="1" x14ac:dyDescent="0.25">
      <c r="J308" s="2"/>
      <c r="K308" s="2"/>
      <c r="L308" s="2"/>
      <c r="M308" s="2"/>
    </row>
    <row r="309" spans="10:13" ht="15.75" customHeight="1" x14ac:dyDescent="0.25">
      <c r="J309" s="2"/>
      <c r="K309" s="2"/>
      <c r="L309" s="2"/>
      <c r="M309" s="2"/>
    </row>
    <row r="310" spans="10:13" ht="15.75" customHeight="1" x14ac:dyDescent="0.25">
      <c r="J310" s="2"/>
      <c r="K310" s="2"/>
      <c r="L310" s="2"/>
      <c r="M310" s="2"/>
    </row>
    <row r="311" spans="10:13" ht="15.75" customHeight="1" x14ac:dyDescent="0.25">
      <c r="J311" s="2"/>
      <c r="K311" s="2"/>
      <c r="L311" s="2"/>
      <c r="M311" s="2"/>
    </row>
    <row r="312" spans="10:13" ht="15.75" customHeight="1" x14ac:dyDescent="0.25">
      <c r="J312" s="2"/>
      <c r="K312" s="2"/>
      <c r="L312" s="2"/>
      <c r="M312" s="2"/>
    </row>
    <row r="313" spans="10:13" ht="15.75" customHeight="1" x14ac:dyDescent="0.25">
      <c r="J313" s="2"/>
      <c r="K313" s="2"/>
      <c r="L313" s="2"/>
      <c r="M313" s="2"/>
    </row>
    <row r="314" spans="10:13" ht="15.75" customHeight="1" x14ac:dyDescent="0.25">
      <c r="J314" s="2"/>
      <c r="K314" s="2"/>
      <c r="L314" s="2"/>
      <c r="M314" s="2"/>
    </row>
    <row r="315" spans="10:13" ht="15.75" customHeight="1" x14ac:dyDescent="0.25">
      <c r="J315" s="2"/>
      <c r="K315" s="2"/>
      <c r="L315" s="2"/>
      <c r="M315" s="2"/>
    </row>
    <row r="316" spans="10:13" ht="15.75" customHeight="1" x14ac:dyDescent="0.25">
      <c r="J316" s="2"/>
      <c r="K316" s="2"/>
      <c r="L316" s="2"/>
      <c r="M316" s="2"/>
    </row>
    <row r="317" spans="10:13" ht="15.75" customHeight="1" x14ac:dyDescent="0.25">
      <c r="J317" s="2"/>
      <c r="K317" s="2"/>
      <c r="L317" s="2"/>
      <c r="M317" s="2"/>
    </row>
    <row r="318" spans="10:13" ht="15.75" customHeight="1" x14ac:dyDescent="0.25">
      <c r="J318" s="2"/>
      <c r="K318" s="2"/>
      <c r="L318" s="2"/>
      <c r="M318" s="2"/>
    </row>
    <row r="319" spans="10:13" ht="15.75" customHeight="1" x14ac:dyDescent="0.25">
      <c r="J319" s="2"/>
      <c r="K319" s="2"/>
      <c r="L319" s="2"/>
      <c r="M319" s="2"/>
    </row>
    <row r="320" spans="10:13" ht="15.75" customHeight="1" x14ac:dyDescent="0.25">
      <c r="J320" s="2"/>
      <c r="K320" s="2"/>
      <c r="L320" s="2"/>
      <c r="M320" s="2"/>
    </row>
    <row r="321" spans="10:13" ht="15.75" customHeight="1" x14ac:dyDescent="0.25">
      <c r="J321" s="2"/>
      <c r="K321" s="2"/>
      <c r="L321" s="2"/>
      <c r="M321" s="2"/>
    </row>
    <row r="322" spans="10:13" ht="15.75" customHeight="1" x14ac:dyDescent="0.25">
      <c r="J322" s="2"/>
      <c r="K322" s="2"/>
      <c r="L322" s="2"/>
      <c r="M322" s="2"/>
    </row>
    <row r="323" spans="10:13" ht="15.75" customHeight="1" x14ac:dyDescent="0.25">
      <c r="J323" s="2"/>
      <c r="K323" s="2"/>
      <c r="L323" s="2"/>
      <c r="M323" s="2"/>
    </row>
    <row r="324" spans="10:13" ht="15.75" customHeight="1" x14ac:dyDescent="0.25">
      <c r="J324" s="2"/>
      <c r="K324" s="2"/>
      <c r="L324" s="2"/>
      <c r="M324" s="2"/>
    </row>
    <row r="325" spans="10:13" ht="15.75" customHeight="1" x14ac:dyDescent="0.25">
      <c r="J325" s="2"/>
      <c r="K325" s="2"/>
      <c r="L325" s="2"/>
      <c r="M325" s="2"/>
    </row>
    <row r="326" spans="10:13" ht="15.75" customHeight="1" x14ac:dyDescent="0.25">
      <c r="J326" s="2"/>
      <c r="K326" s="2"/>
      <c r="L326" s="2"/>
      <c r="M326" s="2"/>
    </row>
    <row r="327" spans="10:13" ht="15.75" customHeight="1" x14ac:dyDescent="0.25">
      <c r="J327" s="2"/>
      <c r="K327" s="2"/>
      <c r="L327" s="2"/>
      <c r="M327" s="2"/>
    </row>
    <row r="328" spans="10:13" ht="15.75" customHeight="1" x14ac:dyDescent="0.25">
      <c r="J328" s="2"/>
      <c r="K328" s="2"/>
      <c r="L328" s="2"/>
      <c r="M328" s="2"/>
    </row>
    <row r="329" spans="10:13" ht="15.75" customHeight="1" x14ac:dyDescent="0.25">
      <c r="J329" s="2"/>
      <c r="K329" s="2"/>
      <c r="L329" s="2"/>
      <c r="M329" s="2"/>
    </row>
    <row r="330" spans="10:13" ht="15.75" customHeight="1" x14ac:dyDescent="0.25">
      <c r="J330" s="2"/>
      <c r="K330" s="2"/>
      <c r="L330" s="2"/>
      <c r="M330" s="2"/>
    </row>
    <row r="331" spans="10:13" ht="15.75" customHeight="1" x14ac:dyDescent="0.25">
      <c r="J331" s="2"/>
      <c r="K331" s="2"/>
      <c r="L331" s="2"/>
      <c r="M331" s="2"/>
    </row>
    <row r="332" spans="10:13" ht="15.75" customHeight="1" x14ac:dyDescent="0.25">
      <c r="J332" s="2"/>
      <c r="K332" s="2"/>
      <c r="L332" s="2"/>
      <c r="M332" s="2"/>
    </row>
    <row r="333" spans="10:13" ht="15.75" customHeight="1" x14ac:dyDescent="0.25">
      <c r="J333" s="2"/>
      <c r="K333" s="2"/>
      <c r="L333" s="2"/>
      <c r="M333" s="2"/>
    </row>
    <row r="334" spans="10:13" ht="15.75" customHeight="1" x14ac:dyDescent="0.25">
      <c r="J334" s="2"/>
      <c r="K334" s="2"/>
      <c r="L334" s="2"/>
      <c r="M334" s="2"/>
    </row>
    <row r="335" spans="10:13" ht="15.75" customHeight="1" x14ac:dyDescent="0.25">
      <c r="J335" s="2"/>
      <c r="K335" s="2"/>
      <c r="L335" s="2"/>
      <c r="M335" s="2"/>
    </row>
    <row r="336" spans="10:13" ht="15.75" customHeight="1" x14ac:dyDescent="0.25">
      <c r="J336" s="2"/>
      <c r="K336" s="2"/>
      <c r="L336" s="2"/>
      <c r="M336" s="2"/>
    </row>
    <row r="337" spans="10:13" ht="15.75" customHeight="1" x14ac:dyDescent="0.25">
      <c r="J337" s="2"/>
      <c r="K337" s="2"/>
      <c r="L337" s="2"/>
      <c r="M337" s="2"/>
    </row>
    <row r="338" spans="10:13" ht="15.75" customHeight="1" x14ac:dyDescent="0.25">
      <c r="J338" s="2"/>
      <c r="K338" s="2"/>
      <c r="L338" s="2"/>
      <c r="M338" s="2"/>
    </row>
    <row r="339" spans="10:13" ht="15.75" customHeight="1" x14ac:dyDescent="0.25">
      <c r="J339" s="2"/>
      <c r="K339" s="2"/>
      <c r="L339" s="2"/>
      <c r="M339" s="2"/>
    </row>
    <row r="340" spans="10:13" ht="15.75" customHeight="1" x14ac:dyDescent="0.25">
      <c r="J340" s="2"/>
      <c r="K340" s="2"/>
      <c r="L340" s="2"/>
      <c r="M340" s="2"/>
    </row>
    <row r="341" spans="10:13" ht="15.75" customHeight="1" x14ac:dyDescent="0.25">
      <c r="J341" s="2"/>
      <c r="K341" s="2"/>
      <c r="L341" s="2"/>
      <c r="M341" s="2"/>
    </row>
    <row r="342" spans="10:13" ht="15.75" customHeight="1" x14ac:dyDescent="0.25">
      <c r="J342" s="2"/>
      <c r="K342" s="2"/>
      <c r="L342" s="2"/>
      <c r="M342" s="2"/>
    </row>
    <row r="343" spans="10:13" ht="15.75" customHeight="1" x14ac:dyDescent="0.25">
      <c r="J343" s="2"/>
      <c r="K343" s="2"/>
      <c r="L343" s="2"/>
      <c r="M343" s="2"/>
    </row>
    <row r="344" spans="10:13" ht="15.75" customHeight="1" x14ac:dyDescent="0.25">
      <c r="J344" s="2"/>
      <c r="K344" s="2"/>
      <c r="L344" s="2"/>
      <c r="M344" s="2"/>
    </row>
    <row r="345" spans="10:13" ht="15.75" customHeight="1" x14ac:dyDescent="0.25">
      <c r="J345" s="2"/>
      <c r="K345" s="2"/>
      <c r="L345" s="2"/>
      <c r="M345" s="2"/>
    </row>
    <row r="346" spans="10:13" ht="15.75" customHeight="1" x14ac:dyDescent="0.25">
      <c r="J346" s="2"/>
      <c r="K346" s="2"/>
      <c r="L346" s="2"/>
      <c r="M346" s="2"/>
    </row>
    <row r="347" spans="10:13" ht="15.75" customHeight="1" x14ac:dyDescent="0.25">
      <c r="J347" s="2"/>
      <c r="K347" s="2"/>
      <c r="L347" s="2"/>
      <c r="M347" s="2"/>
    </row>
    <row r="348" spans="10:13" ht="15.75" customHeight="1" x14ac:dyDescent="0.25">
      <c r="J348" s="2"/>
      <c r="K348" s="2"/>
      <c r="L348" s="2"/>
      <c r="M348" s="2"/>
    </row>
    <row r="349" spans="10:13" ht="15.75" customHeight="1" x14ac:dyDescent="0.25">
      <c r="J349" s="2"/>
      <c r="K349" s="2"/>
      <c r="L349" s="2"/>
      <c r="M349" s="2"/>
    </row>
    <row r="350" spans="10:13" ht="15.75" customHeight="1" x14ac:dyDescent="0.25">
      <c r="J350" s="2"/>
      <c r="K350" s="2"/>
      <c r="L350" s="2"/>
      <c r="M350" s="2"/>
    </row>
    <row r="351" spans="10:13" ht="15.75" customHeight="1" x14ac:dyDescent="0.25">
      <c r="J351" s="2"/>
      <c r="K351" s="2"/>
      <c r="L351" s="2"/>
      <c r="M351" s="2"/>
    </row>
    <row r="352" spans="10:13" ht="15.75" customHeight="1" x14ac:dyDescent="0.25">
      <c r="J352" s="2"/>
      <c r="K352" s="2"/>
      <c r="L352" s="2"/>
      <c r="M352" s="2"/>
    </row>
    <row r="353" spans="10:13" ht="15.75" customHeight="1" x14ac:dyDescent="0.25">
      <c r="J353" s="2"/>
      <c r="K353" s="2"/>
      <c r="L353" s="2"/>
      <c r="M353" s="2"/>
    </row>
    <row r="354" spans="10:13" ht="15.75" customHeight="1" x14ac:dyDescent="0.25">
      <c r="J354" s="2"/>
      <c r="K354" s="2"/>
      <c r="L354" s="2"/>
      <c r="M354" s="2"/>
    </row>
    <row r="355" spans="10:13" ht="15.75" customHeight="1" x14ac:dyDescent="0.25">
      <c r="J355" s="2"/>
      <c r="K355" s="2"/>
      <c r="L355" s="2"/>
      <c r="M355" s="2"/>
    </row>
    <row r="356" spans="10:13" ht="15.75" customHeight="1" x14ac:dyDescent="0.25">
      <c r="J356" s="2"/>
      <c r="K356" s="2"/>
      <c r="L356" s="2"/>
      <c r="M356" s="2"/>
    </row>
    <row r="357" spans="10:13" ht="15.75" customHeight="1" x14ac:dyDescent="0.25">
      <c r="J357" s="2"/>
      <c r="K357" s="2"/>
      <c r="L357" s="2"/>
      <c r="M357" s="2"/>
    </row>
    <row r="358" spans="10:13" ht="15.75" customHeight="1" x14ac:dyDescent="0.25">
      <c r="J358" s="2"/>
      <c r="K358" s="2"/>
      <c r="L358" s="2"/>
      <c r="M358" s="2"/>
    </row>
    <row r="359" spans="10:13" ht="15.75" customHeight="1" x14ac:dyDescent="0.25">
      <c r="J359" s="2"/>
      <c r="K359" s="2"/>
      <c r="L359" s="2"/>
      <c r="M359" s="2"/>
    </row>
    <row r="360" spans="10:13" ht="15.75" customHeight="1" x14ac:dyDescent="0.25">
      <c r="J360" s="2"/>
      <c r="K360" s="2"/>
      <c r="L360" s="2"/>
      <c r="M360" s="2"/>
    </row>
    <row r="361" spans="10:13" ht="15.75" customHeight="1" x14ac:dyDescent="0.25">
      <c r="J361" s="2"/>
      <c r="K361" s="2"/>
      <c r="L361" s="2"/>
      <c r="M361" s="2"/>
    </row>
    <row r="362" spans="10:13" ht="15.75" customHeight="1" x14ac:dyDescent="0.25">
      <c r="J362" s="2"/>
      <c r="K362" s="2"/>
      <c r="L362" s="2"/>
      <c r="M362" s="2"/>
    </row>
    <row r="363" spans="10:13" ht="15.75" customHeight="1" x14ac:dyDescent="0.25">
      <c r="J363" s="2"/>
      <c r="K363" s="2"/>
      <c r="L363" s="2"/>
      <c r="M363" s="2"/>
    </row>
    <row r="364" spans="10:13" ht="15.75" customHeight="1" x14ac:dyDescent="0.25">
      <c r="J364" s="2"/>
      <c r="K364" s="2"/>
      <c r="L364" s="2"/>
      <c r="M364" s="2"/>
    </row>
    <row r="365" spans="10:13" ht="15.75" customHeight="1" x14ac:dyDescent="0.25">
      <c r="J365" s="2"/>
      <c r="K365" s="2"/>
      <c r="L365" s="2"/>
      <c r="M365" s="2"/>
    </row>
    <row r="366" spans="10:13" ht="15.75" customHeight="1" x14ac:dyDescent="0.25">
      <c r="J366" s="2"/>
      <c r="K366" s="2"/>
      <c r="L366" s="2"/>
      <c r="M366" s="2"/>
    </row>
    <row r="367" spans="10:13" ht="15.75" customHeight="1" x14ac:dyDescent="0.25">
      <c r="J367" s="2"/>
      <c r="K367" s="2"/>
      <c r="L367" s="2"/>
      <c r="M367" s="2"/>
    </row>
    <row r="368" spans="10:13" ht="15.75" customHeight="1" x14ac:dyDescent="0.25">
      <c r="J368" s="2"/>
      <c r="K368" s="2"/>
      <c r="L368" s="2"/>
      <c r="M368" s="2"/>
    </row>
    <row r="369" spans="10:13" ht="15.75" customHeight="1" x14ac:dyDescent="0.25">
      <c r="J369" s="2"/>
      <c r="K369" s="2"/>
      <c r="L369" s="2"/>
      <c r="M369" s="2"/>
    </row>
    <row r="370" spans="10:13" ht="15.75" customHeight="1" x14ac:dyDescent="0.25">
      <c r="J370" s="2"/>
      <c r="K370" s="2"/>
      <c r="L370" s="2"/>
      <c r="M370" s="2"/>
    </row>
    <row r="371" spans="10:13" ht="15.75" customHeight="1" x14ac:dyDescent="0.25">
      <c r="J371" s="2"/>
      <c r="K371" s="2"/>
      <c r="L371" s="2"/>
      <c r="M371" s="2"/>
    </row>
    <row r="372" spans="10:13" ht="15.75" customHeight="1" x14ac:dyDescent="0.25">
      <c r="J372" s="2"/>
      <c r="K372" s="2"/>
      <c r="L372" s="2"/>
      <c r="M372" s="2"/>
    </row>
    <row r="373" spans="10:13" ht="15.75" customHeight="1" x14ac:dyDescent="0.25">
      <c r="J373" s="2"/>
      <c r="K373" s="2"/>
      <c r="L373" s="2"/>
      <c r="M373" s="2"/>
    </row>
    <row r="374" spans="10:13" ht="15.75" customHeight="1" x14ac:dyDescent="0.25">
      <c r="J374" s="2"/>
      <c r="K374" s="2"/>
      <c r="L374" s="2"/>
      <c r="M374" s="2"/>
    </row>
    <row r="375" spans="10:13" ht="15.75" customHeight="1" x14ac:dyDescent="0.25">
      <c r="J375" s="2"/>
      <c r="K375" s="2"/>
      <c r="L375" s="2"/>
      <c r="M375" s="2"/>
    </row>
    <row r="376" spans="10:13" ht="15.75" customHeight="1" x14ac:dyDescent="0.25">
      <c r="J376" s="2"/>
      <c r="K376" s="2"/>
      <c r="L376" s="2"/>
      <c r="M376" s="2"/>
    </row>
    <row r="377" spans="10:13" ht="15.75" customHeight="1" x14ac:dyDescent="0.25">
      <c r="J377" s="2"/>
      <c r="K377" s="2"/>
      <c r="L377" s="2"/>
      <c r="M377" s="2"/>
    </row>
    <row r="378" spans="10:13" ht="15.75" customHeight="1" x14ac:dyDescent="0.25">
      <c r="J378" s="2"/>
      <c r="K378" s="2"/>
      <c r="L378" s="2"/>
      <c r="M378" s="2"/>
    </row>
    <row r="379" spans="10:13" ht="15.75" customHeight="1" x14ac:dyDescent="0.25">
      <c r="J379" s="2"/>
      <c r="K379" s="2"/>
      <c r="L379" s="2"/>
      <c r="M379" s="2"/>
    </row>
    <row r="380" spans="10:13" ht="15.75" customHeight="1" x14ac:dyDescent="0.25">
      <c r="J380" s="2"/>
      <c r="K380" s="2"/>
      <c r="L380" s="2"/>
      <c r="M380" s="2"/>
    </row>
    <row r="381" spans="10:13" ht="15.75" customHeight="1" x14ac:dyDescent="0.25">
      <c r="J381" s="2"/>
      <c r="K381" s="2"/>
      <c r="L381" s="2"/>
      <c r="M381" s="2"/>
    </row>
    <row r="382" spans="10:13" ht="15.75" customHeight="1" x14ac:dyDescent="0.25">
      <c r="J382" s="2"/>
      <c r="K382" s="2"/>
      <c r="L382" s="2"/>
      <c r="M382" s="2"/>
    </row>
    <row r="383" spans="10:13" ht="15.75" customHeight="1" x14ac:dyDescent="0.25">
      <c r="J383" s="2"/>
      <c r="K383" s="2"/>
      <c r="L383" s="2"/>
      <c r="M383" s="2"/>
    </row>
    <row r="384" spans="10:13" ht="15.75" customHeight="1" x14ac:dyDescent="0.25">
      <c r="J384" s="2"/>
      <c r="K384" s="2"/>
      <c r="L384" s="2"/>
      <c r="M384" s="2"/>
    </row>
    <row r="385" spans="10:13" ht="15.75" customHeight="1" x14ac:dyDescent="0.25">
      <c r="J385" s="2"/>
      <c r="K385" s="2"/>
      <c r="L385" s="2"/>
      <c r="M385" s="2"/>
    </row>
    <row r="386" spans="10:13" ht="15.75" customHeight="1" x14ac:dyDescent="0.25">
      <c r="J386" s="2"/>
      <c r="K386" s="2"/>
      <c r="L386" s="2"/>
      <c r="M386" s="2"/>
    </row>
    <row r="387" spans="10:13" ht="15.75" customHeight="1" x14ac:dyDescent="0.25">
      <c r="J387" s="2"/>
      <c r="K387" s="2"/>
      <c r="L387" s="2"/>
      <c r="M387" s="2"/>
    </row>
    <row r="388" spans="10:13" ht="15.75" customHeight="1" x14ac:dyDescent="0.25">
      <c r="J388" s="2"/>
      <c r="K388" s="2"/>
      <c r="L388" s="2"/>
      <c r="M388" s="2"/>
    </row>
    <row r="389" spans="10:13" ht="15.75" customHeight="1" x14ac:dyDescent="0.25">
      <c r="J389" s="2"/>
      <c r="K389" s="2"/>
      <c r="L389" s="2"/>
      <c r="M389" s="2"/>
    </row>
    <row r="390" spans="10:13" ht="15.75" customHeight="1" x14ac:dyDescent="0.25">
      <c r="J390" s="2"/>
      <c r="K390" s="2"/>
      <c r="L390" s="2"/>
      <c r="M390" s="2"/>
    </row>
    <row r="391" spans="10:13" ht="15.75" customHeight="1" x14ac:dyDescent="0.25">
      <c r="J391" s="2"/>
      <c r="K391" s="2"/>
      <c r="L391" s="2"/>
      <c r="M391" s="2"/>
    </row>
    <row r="392" spans="10:13" ht="15.75" customHeight="1" x14ac:dyDescent="0.25">
      <c r="J392" s="2"/>
      <c r="K392" s="2"/>
      <c r="L392" s="2"/>
      <c r="M392" s="2"/>
    </row>
    <row r="393" spans="10:13" ht="15.75" customHeight="1" x14ac:dyDescent="0.25">
      <c r="J393" s="2"/>
      <c r="K393" s="2"/>
      <c r="L393" s="2"/>
      <c r="M393" s="2"/>
    </row>
    <row r="394" spans="10:13" ht="15.75" customHeight="1" x14ac:dyDescent="0.25">
      <c r="J394" s="2"/>
      <c r="K394" s="2"/>
      <c r="L394" s="2"/>
      <c r="M394" s="2"/>
    </row>
    <row r="395" spans="10:13" ht="15.75" customHeight="1" x14ac:dyDescent="0.25">
      <c r="J395" s="2"/>
      <c r="K395" s="2"/>
      <c r="L395" s="2"/>
      <c r="M395" s="2"/>
    </row>
    <row r="396" spans="10:13" ht="15.75" customHeight="1" x14ac:dyDescent="0.25">
      <c r="J396" s="2"/>
      <c r="K396" s="2"/>
      <c r="L396" s="2"/>
      <c r="M396" s="2"/>
    </row>
    <row r="397" spans="10:13" ht="15.75" customHeight="1" x14ac:dyDescent="0.25">
      <c r="J397" s="2"/>
      <c r="K397" s="2"/>
      <c r="L397" s="2"/>
      <c r="M397" s="2"/>
    </row>
    <row r="398" spans="10:13" ht="15.75" customHeight="1" x14ac:dyDescent="0.25">
      <c r="J398" s="2"/>
      <c r="K398" s="2"/>
      <c r="L398" s="2"/>
      <c r="M398" s="2"/>
    </row>
    <row r="399" spans="10:13" ht="15.75" customHeight="1" x14ac:dyDescent="0.25">
      <c r="J399" s="2"/>
      <c r="K399" s="2"/>
      <c r="L399" s="2"/>
      <c r="M399" s="2"/>
    </row>
    <row r="400" spans="10:13" ht="15.75" customHeight="1" x14ac:dyDescent="0.25">
      <c r="J400" s="2"/>
      <c r="K400" s="2"/>
      <c r="L400" s="2"/>
      <c r="M400" s="2"/>
    </row>
    <row r="401" spans="10:13" ht="15.75" customHeight="1" x14ac:dyDescent="0.25">
      <c r="J401" s="2"/>
      <c r="K401" s="2"/>
      <c r="L401" s="2"/>
      <c r="M401" s="2"/>
    </row>
    <row r="402" spans="10:13" ht="15.75" customHeight="1" x14ac:dyDescent="0.25">
      <c r="J402" s="2"/>
      <c r="K402" s="2"/>
      <c r="L402" s="2"/>
      <c r="M402" s="2"/>
    </row>
    <row r="403" spans="10:13" ht="15.75" customHeight="1" x14ac:dyDescent="0.25">
      <c r="J403" s="2"/>
      <c r="K403" s="2"/>
      <c r="L403" s="2"/>
      <c r="M403" s="2"/>
    </row>
    <row r="404" spans="10:13" ht="15.75" customHeight="1" x14ac:dyDescent="0.25">
      <c r="J404" s="2"/>
      <c r="K404" s="2"/>
      <c r="L404" s="2"/>
      <c r="M404" s="2"/>
    </row>
    <row r="405" spans="10:13" ht="15.75" customHeight="1" x14ac:dyDescent="0.25">
      <c r="J405" s="2"/>
      <c r="K405" s="2"/>
      <c r="L405" s="2"/>
      <c r="M405" s="2"/>
    </row>
    <row r="406" spans="10:13" ht="15.75" customHeight="1" x14ac:dyDescent="0.25">
      <c r="J406" s="2"/>
      <c r="K406" s="2"/>
      <c r="L406" s="2"/>
      <c r="M406" s="2"/>
    </row>
    <row r="407" spans="10:13" ht="15.75" customHeight="1" x14ac:dyDescent="0.25">
      <c r="J407" s="2"/>
      <c r="K407" s="2"/>
      <c r="L407" s="2"/>
      <c r="M407" s="2"/>
    </row>
    <row r="408" spans="10:13" ht="15.75" customHeight="1" x14ac:dyDescent="0.25">
      <c r="J408" s="2"/>
      <c r="K408" s="2"/>
      <c r="L408" s="2"/>
      <c r="M408" s="2"/>
    </row>
    <row r="409" spans="10:13" ht="15.75" customHeight="1" x14ac:dyDescent="0.25">
      <c r="J409" s="2"/>
      <c r="K409" s="2"/>
      <c r="L409" s="2"/>
      <c r="M409" s="2"/>
    </row>
    <row r="410" spans="10:13" ht="15.75" customHeight="1" x14ac:dyDescent="0.25">
      <c r="J410" s="2"/>
      <c r="K410" s="2"/>
      <c r="L410" s="2"/>
      <c r="M410" s="2"/>
    </row>
    <row r="411" spans="10:13" ht="15.75" customHeight="1" x14ac:dyDescent="0.25">
      <c r="J411" s="2"/>
      <c r="K411" s="2"/>
      <c r="L411" s="2"/>
      <c r="M411" s="2"/>
    </row>
    <row r="412" spans="10:13" ht="15.75" customHeight="1" x14ac:dyDescent="0.25">
      <c r="J412" s="2"/>
      <c r="K412" s="2"/>
      <c r="L412" s="2"/>
      <c r="M412" s="2"/>
    </row>
    <row r="413" spans="10:13" ht="15.75" customHeight="1" x14ac:dyDescent="0.25">
      <c r="J413" s="2"/>
      <c r="K413" s="2"/>
      <c r="L413" s="2"/>
      <c r="M413" s="2"/>
    </row>
    <row r="414" spans="10:13" ht="15.75" customHeight="1" x14ac:dyDescent="0.25">
      <c r="J414" s="2"/>
      <c r="K414" s="2"/>
      <c r="L414" s="2"/>
      <c r="M414" s="2"/>
    </row>
    <row r="415" spans="10:13" ht="15.75" customHeight="1" x14ac:dyDescent="0.25">
      <c r="J415" s="2"/>
      <c r="K415" s="2"/>
      <c r="L415" s="2"/>
      <c r="M415" s="2"/>
    </row>
    <row r="416" spans="10:13" ht="15.75" customHeight="1" x14ac:dyDescent="0.25">
      <c r="J416" s="2"/>
      <c r="K416" s="2"/>
      <c r="L416" s="2"/>
      <c r="M416" s="2"/>
    </row>
    <row r="417" spans="10:13" ht="15.75" customHeight="1" x14ac:dyDescent="0.25">
      <c r="J417" s="2"/>
      <c r="K417" s="2"/>
      <c r="L417" s="2"/>
      <c r="M417" s="2"/>
    </row>
    <row r="418" spans="10:13" ht="15.75" customHeight="1" x14ac:dyDescent="0.25">
      <c r="J418" s="2"/>
      <c r="K418" s="2"/>
      <c r="L418" s="2"/>
      <c r="M418" s="2"/>
    </row>
    <row r="419" spans="10:13" ht="15.75" customHeight="1" x14ac:dyDescent="0.25">
      <c r="J419" s="2"/>
      <c r="K419" s="2"/>
      <c r="L419" s="2"/>
      <c r="M419" s="2"/>
    </row>
    <row r="420" spans="10:13" ht="15.75" customHeight="1" x14ac:dyDescent="0.25">
      <c r="J420" s="2"/>
      <c r="K420" s="2"/>
      <c r="L420" s="2"/>
      <c r="M420" s="2"/>
    </row>
    <row r="421" spans="10:13" ht="15.75" customHeight="1" x14ac:dyDescent="0.25">
      <c r="J421" s="2"/>
      <c r="K421" s="2"/>
      <c r="L421" s="2"/>
      <c r="M421" s="2"/>
    </row>
    <row r="422" spans="10:13" ht="15.75" customHeight="1" x14ac:dyDescent="0.25">
      <c r="J422" s="2"/>
      <c r="K422" s="2"/>
      <c r="L422" s="2"/>
      <c r="M422" s="2"/>
    </row>
    <row r="423" spans="10:13" ht="15.75" customHeight="1" x14ac:dyDescent="0.25">
      <c r="J423" s="2"/>
      <c r="K423" s="2"/>
      <c r="L423" s="2"/>
      <c r="M423" s="2"/>
    </row>
    <row r="424" spans="10:13" ht="15.75" customHeight="1" x14ac:dyDescent="0.25">
      <c r="J424" s="2"/>
      <c r="K424" s="2"/>
      <c r="L424" s="2"/>
      <c r="M424" s="2"/>
    </row>
    <row r="425" spans="10:13" ht="15.75" customHeight="1" x14ac:dyDescent="0.25">
      <c r="J425" s="2"/>
      <c r="K425" s="2"/>
      <c r="L425" s="2"/>
      <c r="M425" s="2"/>
    </row>
    <row r="426" spans="10:13" ht="15.75" customHeight="1" x14ac:dyDescent="0.25">
      <c r="J426" s="2"/>
      <c r="K426" s="2"/>
      <c r="L426" s="2"/>
      <c r="M426" s="2"/>
    </row>
    <row r="427" spans="10:13" ht="15.75" customHeight="1" x14ac:dyDescent="0.25">
      <c r="J427" s="2"/>
      <c r="K427" s="2"/>
      <c r="L427" s="2"/>
      <c r="M427" s="2"/>
    </row>
    <row r="428" spans="10:13" ht="15.75" customHeight="1" x14ac:dyDescent="0.25">
      <c r="J428" s="2"/>
      <c r="K428" s="2"/>
      <c r="L428" s="2"/>
      <c r="M428" s="2"/>
    </row>
    <row r="429" spans="10:13" ht="15.75" customHeight="1" x14ac:dyDescent="0.25">
      <c r="J429" s="2"/>
      <c r="K429" s="2"/>
      <c r="L429" s="2"/>
      <c r="M429" s="2"/>
    </row>
    <row r="430" spans="10:13" ht="15.75" customHeight="1" x14ac:dyDescent="0.25">
      <c r="J430" s="2"/>
      <c r="K430" s="2"/>
      <c r="L430" s="2"/>
      <c r="M430" s="2"/>
    </row>
    <row r="431" spans="10:13" ht="15.75" customHeight="1" x14ac:dyDescent="0.25">
      <c r="J431" s="2"/>
      <c r="K431" s="2"/>
      <c r="L431" s="2"/>
      <c r="M431" s="2"/>
    </row>
    <row r="432" spans="10:13" ht="15.75" customHeight="1" x14ac:dyDescent="0.25">
      <c r="J432" s="2"/>
      <c r="K432" s="2"/>
      <c r="L432" s="2"/>
      <c r="M432" s="2"/>
    </row>
    <row r="433" spans="10:13" ht="15.75" customHeight="1" x14ac:dyDescent="0.25">
      <c r="J433" s="2"/>
      <c r="K433" s="2"/>
      <c r="L433" s="2"/>
      <c r="M433" s="2"/>
    </row>
    <row r="434" spans="10:13" ht="15.75" customHeight="1" x14ac:dyDescent="0.25">
      <c r="J434" s="2"/>
      <c r="K434" s="2"/>
      <c r="L434" s="2"/>
      <c r="M434" s="2"/>
    </row>
    <row r="435" spans="10:13" ht="15.75" customHeight="1" x14ac:dyDescent="0.25">
      <c r="J435" s="2"/>
      <c r="K435" s="2"/>
      <c r="L435" s="2"/>
      <c r="M435" s="2"/>
    </row>
    <row r="436" spans="10:13" ht="15.75" customHeight="1" x14ac:dyDescent="0.25">
      <c r="J436" s="2"/>
      <c r="K436" s="2"/>
      <c r="L436" s="2"/>
      <c r="M436" s="2"/>
    </row>
    <row r="437" spans="10:13" ht="15.75" customHeight="1" x14ac:dyDescent="0.25">
      <c r="J437" s="2"/>
      <c r="K437" s="2"/>
      <c r="L437" s="2"/>
      <c r="M437" s="2"/>
    </row>
    <row r="438" spans="10:13" ht="15.75" customHeight="1" x14ac:dyDescent="0.25">
      <c r="J438" s="2"/>
      <c r="K438" s="2"/>
      <c r="L438" s="2"/>
      <c r="M438" s="2"/>
    </row>
    <row r="439" spans="10:13" ht="15.75" customHeight="1" x14ac:dyDescent="0.25">
      <c r="J439" s="2"/>
      <c r="K439" s="2"/>
      <c r="L439" s="2"/>
      <c r="M439" s="2"/>
    </row>
    <row r="440" spans="10:13" ht="15.75" customHeight="1" x14ac:dyDescent="0.25">
      <c r="J440" s="2"/>
      <c r="K440" s="2"/>
      <c r="L440" s="2"/>
      <c r="M440" s="2"/>
    </row>
    <row r="441" spans="10:13" ht="15.75" customHeight="1" x14ac:dyDescent="0.25">
      <c r="J441" s="2"/>
      <c r="K441" s="2"/>
      <c r="L441" s="2"/>
      <c r="M441" s="2"/>
    </row>
    <row r="442" spans="10:13" ht="15.75" customHeight="1" x14ac:dyDescent="0.25">
      <c r="J442" s="2"/>
      <c r="K442" s="2"/>
      <c r="L442" s="2"/>
      <c r="M442" s="2"/>
    </row>
    <row r="443" spans="10:13" ht="15.75" customHeight="1" x14ac:dyDescent="0.25">
      <c r="J443" s="2"/>
      <c r="K443" s="2"/>
      <c r="L443" s="2"/>
      <c r="M443" s="2"/>
    </row>
    <row r="444" spans="10:13" ht="15.75" customHeight="1" x14ac:dyDescent="0.25">
      <c r="J444" s="2"/>
      <c r="K444" s="2"/>
      <c r="L444" s="2"/>
      <c r="M444" s="2"/>
    </row>
    <row r="445" spans="10:13" ht="15.75" customHeight="1" x14ac:dyDescent="0.25">
      <c r="J445" s="2"/>
      <c r="K445" s="2"/>
      <c r="L445" s="2"/>
      <c r="M445" s="2"/>
    </row>
    <row r="446" spans="10:13" ht="15.75" customHeight="1" x14ac:dyDescent="0.25">
      <c r="J446" s="2"/>
      <c r="K446" s="2"/>
      <c r="L446" s="2"/>
      <c r="M446" s="2"/>
    </row>
    <row r="447" spans="10:13" ht="15.75" customHeight="1" x14ac:dyDescent="0.25">
      <c r="J447" s="2"/>
      <c r="K447" s="2"/>
      <c r="L447" s="2"/>
      <c r="M447" s="2"/>
    </row>
    <row r="448" spans="10:13" ht="15.75" customHeight="1" x14ac:dyDescent="0.25">
      <c r="J448" s="2"/>
      <c r="K448" s="2"/>
      <c r="L448" s="2"/>
      <c r="M448" s="2"/>
    </row>
    <row r="449" spans="10:13" ht="15.75" customHeight="1" x14ac:dyDescent="0.25">
      <c r="J449" s="2"/>
      <c r="K449" s="2"/>
      <c r="L449" s="2"/>
      <c r="M449" s="2"/>
    </row>
    <row r="450" spans="10:13" ht="15.75" customHeight="1" x14ac:dyDescent="0.25">
      <c r="J450" s="2"/>
      <c r="K450" s="2"/>
      <c r="L450" s="2"/>
      <c r="M450" s="2"/>
    </row>
    <row r="451" spans="10:13" ht="15.75" customHeight="1" x14ac:dyDescent="0.25">
      <c r="J451" s="2"/>
      <c r="K451" s="2"/>
      <c r="L451" s="2"/>
      <c r="M451" s="2"/>
    </row>
    <row r="452" spans="10:13" ht="15.75" customHeight="1" x14ac:dyDescent="0.25">
      <c r="J452" s="2"/>
      <c r="K452" s="2"/>
      <c r="L452" s="2"/>
      <c r="M452" s="2"/>
    </row>
    <row r="453" spans="10:13" ht="15.75" customHeight="1" x14ac:dyDescent="0.25">
      <c r="J453" s="2"/>
      <c r="K453" s="2"/>
      <c r="L453" s="2"/>
      <c r="M453" s="2"/>
    </row>
    <row r="454" spans="10:13" ht="15.75" customHeight="1" x14ac:dyDescent="0.25">
      <c r="J454" s="2"/>
      <c r="K454" s="2"/>
      <c r="L454" s="2"/>
      <c r="M454" s="2"/>
    </row>
    <row r="455" spans="10:13" ht="15.75" customHeight="1" x14ac:dyDescent="0.25">
      <c r="J455" s="2"/>
      <c r="K455" s="2"/>
      <c r="L455" s="2"/>
      <c r="M455" s="2"/>
    </row>
    <row r="456" spans="10:13" ht="15.75" customHeight="1" x14ac:dyDescent="0.25">
      <c r="J456" s="2"/>
      <c r="K456" s="2"/>
      <c r="L456" s="2"/>
      <c r="M456" s="2"/>
    </row>
    <row r="457" spans="10:13" ht="15.75" customHeight="1" x14ac:dyDescent="0.25">
      <c r="J457" s="2"/>
      <c r="K457" s="2"/>
      <c r="L457" s="2"/>
      <c r="M457" s="2"/>
    </row>
    <row r="458" spans="10:13" ht="15.75" customHeight="1" x14ac:dyDescent="0.25">
      <c r="J458" s="2"/>
      <c r="K458" s="2"/>
      <c r="L458" s="2"/>
      <c r="M458" s="2"/>
    </row>
    <row r="459" spans="10:13" ht="15.75" customHeight="1" x14ac:dyDescent="0.25">
      <c r="J459" s="2"/>
      <c r="K459" s="2"/>
      <c r="L459" s="2"/>
      <c r="M459" s="2"/>
    </row>
    <row r="460" spans="10:13" ht="15.75" customHeight="1" x14ac:dyDescent="0.25">
      <c r="J460" s="2"/>
      <c r="K460" s="2"/>
      <c r="L460" s="2"/>
      <c r="M460" s="2"/>
    </row>
    <row r="461" spans="10:13" ht="15.75" customHeight="1" x14ac:dyDescent="0.25">
      <c r="J461" s="2"/>
      <c r="K461" s="2"/>
      <c r="L461" s="2"/>
      <c r="M461" s="2"/>
    </row>
    <row r="462" spans="10:13" ht="15.75" customHeight="1" x14ac:dyDescent="0.25">
      <c r="J462" s="2"/>
      <c r="K462" s="2"/>
      <c r="L462" s="2"/>
      <c r="M462" s="2"/>
    </row>
    <row r="463" spans="10:13" ht="15.75" customHeight="1" x14ac:dyDescent="0.25">
      <c r="J463" s="2"/>
      <c r="K463" s="2"/>
      <c r="L463" s="2"/>
      <c r="M463" s="2"/>
    </row>
    <row r="464" spans="10:13" ht="15.75" customHeight="1" x14ac:dyDescent="0.25">
      <c r="J464" s="2"/>
      <c r="K464" s="2"/>
      <c r="L464" s="2"/>
      <c r="M464" s="2"/>
    </row>
    <row r="465" spans="10:13" ht="15.75" customHeight="1" x14ac:dyDescent="0.25">
      <c r="J465" s="2"/>
      <c r="K465" s="2"/>
      <c r="L465" s="2"/>
      <c r="M465" s="2"/>
    </row>
    <row r="466" spans="10:13" ht="15.75" customHeight="1" x14ac:dyDescent="0.25">
      <c r="J466" s="2"/>
      <c r="K466" s="2"/>
      <c r="L466" s="2"/>
      <c r="M466" s="2"/>
    </row>
    <row r="467" spans="10:13" ht="15.75" customHeight="1" x14ac:dyDescent="0.25">
      <c r="J467" s="2"/>
      <c r="K467" s="2"/>
      <c r="L467" s="2"/>
      <c r="M467" s="2"/>
    </row>
    <row r="468" spans="10:13" ht="15.75" customHeight="1" x14ac:dyDescent="0.25">
      <c r="J468" s="2"/>
      <c r="K468" s="2"/>
      <c r="L468" s="2"/>
      <c r="M468" s="2"/>
    </row>
    <row r="469" spans="10:13" ht="15.75" customHeight="1" x14ac:dyDescent="0.25">
      <c r="J469" s="2"/>
      <c r="K469" s="2"/>
      <c r="L469" s="2"/>
      <c r="M469" s="2"/>
    </row>
    <row r="470" spans="10:13" ht="15.75" customHeight="1" x14ac:dyDescent="0.25">
      <c r="J470" s="2"/>
      <c r="K470" s="2"/>
      <c r="L470" s="2"/>
      <c r="M470" s="2"/>
    </row>
    <row r="471" spans="10:13" ht="15.75" customHeight="1" x14ac:dyDescent="0.25">
      <c r="J471" s="2"/>
      <c r="K471" s="2"/>
      <c r="L471" s="2"/>
      <c r="M471" s="2"/>
    </row>
    <row r="472" spans="10:13" ht="15.75" customHeight="1" x14ac:dyDescent="0.25">
      <c r="J472" s="2"/>
      <c r="K472" s="2"/>
      <c r="L472" s="2"/>
      <c r="M472" s="2"/>
    </row>
    <row r="473" spans="10:13" ht="15.75" customHeight="1" x14ac:dyDescent="0.25">
      <c r="J473" s="2"/>
      <c r="K473" s="2"/>
      <c r="L473" s="2"/>
      <c r="M473" s="2"/>
    </row>
    <row r="474" spans="10:13" ht="15.75" customHeight="1" x14ac:dyDescent="0.25">
      <c r="J474" s="2"/>
      <c r="K474" s="2"/>
      <c r="L474" s="2"/>
      <c r="M474" s="2"/>
    </row>
    <row r="475" spans="10:13" ht="15.75" customHeight="1" x14ac:dyDescent="0.25">
      <c r="J475" s="2"/>
      <c r="K475" s="2"/>
      <c r="L475" s="2"/>
      <c r="M475" s="2"/>
    </row>
    <row r="476" spans="10:13" ht="15.75" customHeight="1" x14ac:dyDescent="0.25">
      <c r="J476" s="2"/>
      <c r="K476" s="2"/>
      <c r="L476" s="2"/>
      <c r="M476" s="2"/>
    </row>
    <row r="477" spans="10:13" ht="15.75" customHeight="1" x14ac:dyDescent="0.25">
      <c r="J477" s="2"/>
      <c r="K477" s="2"/>
      <c r="L477" s="2"/>
      <c r="M477" s="2"/>
    </row>
    <row r="478" spans="10:13" ht="15.75" customHeight="1" x14ac:dyDescent="0.25">
      <c r="J478" s="2"/>
      <c r="K478" s="2"/>
      <c r="L478" s="2"/>
      <c r="M478" s="2"/>
    </row>
    <row r="479" spans="10:13" ht="15.75" customHeight="1" x14ac:dyDescent="0.25">
      <c r="J479" s="2"/>
      <c r="K479" s="2"/>
      <c r="L479" s="2"/>
      <c r="M479" s="2"/>
    </row>
    <row r="480" spans="10:13" ht="15.75" customHeight="1" x14ac:dyDescent="0.25">
      <c r="J480" s="2"/>
      <c r="K480" s="2"/>
      <c r="L480" s="2"/>
      <c r="M480" s="2"/>
    </row>
    <row r="481" spans="10:13" ht="15.75" customHeight="1" x14ac:dyDescent="0.25">
      <c r="J481" s="2"/>
      <c r="K481" s="2"/>
      <c r="L481" s="2"/>
      <c r="M481" s="2"/>
    </row>
    <row r="482" spans="10:13" ht="15.75" customHeight="1" x14ac:dyDescent="0.25">
      <c r="J482" s="2"/>
      <c r="K482" s="2"/>
      <c r="L482" s="2"/>
      <c r="M482" s="2"/>
    </row>
    <row r="483" spans="10:13" ht="15.75" customHeight="1" x14ac:dyDescent="0.25">
      <c r="J483" s="2"/>
      <c r="K483" s="2"/>
      <c r="L483" s="2"/>
      <c r="M483" s="2"/>
    </row>
    <row r="484" spans="10:13" ht="15.75" customHeight="1" x14ac:dyDescent="0.25">
      <c r="J484" s="2"/>
      <c r="K484" s="2"/>
      <c r="L484" s="2"/>
      <c r="M484" s="2"/>
    </row>
    <row r="485" spans="10:13" ht="15.75" customHeight="1" x14ac:dyDescent="0.25">
      <c r="J485" s="2"/>
      <c r="K485" s="2"/>
      <c r="L485" s="2"/>
      <c r="M485" s="2"/>
    </row>
    <row r="486" spans="10:13" ht="15.75" customHeight="1" x14ac:dyDescent="0.25">
      <c r="J486" s="2"/>
      <c r="K486" s="2"/>
      <c r="L486" s="2"/>
      <c r="M486" s="2"/>
    </row>
    <row r="487" spans="10:13" ht="15.75" customHeight="1" x14ac:dyDescent="0.25">
      <c r="J487" s="2"/>
      <c r="K487" s="2"/>
      <c r="L487" s="2"/>
      <c r="M487" s="2"/>
    </row>
    <row r="488" spans="10:13" ht="15.75" customHeight="1" x14ac:dyDescent="0.25">
      <c r="J488" s="2"/>
      <c r="K488" s="2"/>
      <c r="L488" s="2"/>
      <c r="M488" s="2"/>
    </row>
    <row r="489" spans="10:13" ht="15.75" customHeight="1" x14ac:dyDescent="0.25">
      <c r="J489" s="2"/>
      <c r="K489" s="2"/>
      <c r="L489" s="2"/>
      <c r="M489" s="2"/>
    </row>
    <row r="490" spans="10:13" ht="15.75" customHeight="1" x14ac:dyDescent="0.25">
      <c r="J490" s="2"/>
      <c r="K490" s="2"/>
      <c r="L490" s="2"/>
      <c r="M490" s="2"/>
    </row>
    <row r="491" spans="10:13" ht="15.75" customHeight="1" x14ac:dyDescent="0.25">
      <c r="J491" s="2"/>
      <c r="K491" s="2"/>
      <c r="L491" s="2"/>
      <c r="M491" s="2"/>
    </row>
    <row r="492" spans="10:13" ht="15.75" customHeight="1" x14ac:dyDescent="0.25">
      <c r="J492" s="2"/>
      <c r="K492" s="2"/>
      <c r="L492" s="2"/>
      <c r="M492" s="2"/>
    </row>
    <row r="493" spans="10:13" ht="15.75" customHeight="1" x14ac:dyDescent="0.25">
      <c r="J493" s="2"/>
      <c r="K493" s="2"/>
      <c r="L493" s="2"/>
      <c r="M493" s="2"/>
    </row>
    <row r="494" spans="10:13" ht="15.75" customHeight="1" x14ac:dyDescent="0.25">
      <c r="J494" s="2"/>
      <c r="K494" s="2"/>
      <c r="L494" s="2"/>
      <c r="M494" s="2"/>
    </row>
    <row r="495" spans="10:13" ht="15.75" customHeight="1" x14ac:dyDescent="0.25">
      <c r="J495" s="2"/>
      <c r="K495" s="2"/>
      <c r="L495" s="2"/>
      <c r="M495" s="2"/>
    </row>
    <row r="496" spans="10:13" ht="15.75" customHeight="1" x14ac:dyDescent="0.25">
      <c r="J496" s="2"/>
      <c r="K496" s="2"/>
      <c r="L496" s="2"/>
      <c r="M496" s="2"/>
    </row>
    <row r="497" spans="10:13" ht="15.75" customHeight="1" x14ac:dyDescent="0.25">
      <c r="J497" s="2"/>
      <c r="K497" s="2"/>
      <c r="L497" s="2"/>
      <c r="M497" s="2"/>
    </row>
    <row r="498" spans="10:13" ht="15.75" customHeight="1" x14ac:dyDescent="0.25">
      <c r="J498" s="2"/>
      <c r="K498" s="2"/>
      <c r="L498" s="2"/>
      <c r="M498" s="2"/>
    </row>
    <row r="499" spans="10:13" ht="15.75" customHeight="1" x14ac:dyDescent="0.25">
      <c r="J499" s="2"/>
      <c r="K499" s="2"/>
      <c r="L499" s="2"/>
      <c r="M499" s="2"/>
    </row>
    <row r="500" spans="10:13" ht="15.75" customHeight="1" x14ac:dyDescent="0.25">
      <c r="J500" s="2"/>
      <c r="K500" s="2"/>
      <c r="L500" s="2"/>
      <c r="M500" s="2"/>
    </row>
    <row r="501" spans="10:13" ht="15.75" customHeight="1" x14ac:dyDescent="0.25">
      <c r="J501" s="2"/>
      <c r="K501" s="2"/>
      <c r="L501" s="2"/>
      <c r="M501" s="2"/>
    </row>
    <row r="502" spans="10:13" ht="15.75" customHeight="1" x14ac:dyDescent="0.25">
      <c r="J502" s="2"/>
      <c r="K502" s="2"/>
      <c r="L502" s="2"/>
      <c r="M502" s="2"/>
    </row>
    <row r="503" spans="10:13" ht="15.75" customHeight="1" x14ac:dyDescent="0.25">
      <c r="J503" s="2"/>
      <c r="K503" s="2"/>
      <c r="L503" s="2"/>
      <c r="M503" s="2"/>
    </row>
    <row r="504" spans="10:13" ht="15.75" customHeight="1" x14ac:dyDescent="0.25">
      <c r="J504" s="2"/>
      <c r="K504" s="2"/>
      <c r="L504" s="2"/>
      <c r="M504" s="2"/>
    </row>
    <row r="505" spans="10:13" ht="15.75" customHeight="1" x14ac:dyDescent="0.25">
      <c r="J505" s="2"/>
      <c r="K505" s="2"/>
      <c r="L505" s="2"/>
      <c r="M505" s="2"/>
    </row>
    <row r="506" spans="10:13" ht="15.75" customHeight="1" x14ac:dyDescent="0.25">
      <c r="J506" s="2"/>
      <c r="K506" s="2"/>
      <c r="L506" s="2"/>
      <c r="M506" s="2"/>
    </row>
    <row r="507" spans="10:13" ht="15.75" customHeight="1" x14ac:dyDescent="0.25">
      <c r="J507" s="2"/>
      <c r="K507" s="2"/>
      <c r="L507" s="2"/>
      <c r="M507" s="2"/>
    </row>
    <row r="508" spans="10:13" ht="15.75" customHeight="1" x14ac:dyDescent="0.25">
      <c r="J508" s="2"/>
      <c r="K508" s="2"/>
      <c r="L508" s="2"/>
      <c r="M508" s="2"/>
    </row>
    <row r="509" spans="10:13" ht="15.75" customHeight="1" x14ac:dyDescent="0.25">
      <c r="J509" s="2"/>
      <c r="K509" s="2"/>
      <c r="L509" s="2"/>
      <c r="M509" s="2"/>
    </row>
    <row r="510" spans="10:13" ht="15.75" customHeight="1" x14ac:dyDescent="0.25">
      <c r="J510" s="2"/>
      <c r="K510" s="2"/>
      <c r="L510" s="2"/>
      <c r="M510" s="2"/>
    </row>
    <row r="511" spans="10:13" ht="15.75" customHeight="1" x14ac:dyDescent="0.25">
      <c r="J511" s="2"/>
      <c r="K511" s="2"/>
      <c r="L511" s="2"/>
      <c r="M511" s="2"/>
    </row>
    <row r="512" spans="10:13" ht="15.75" customHeight="1" x14ac:dyDescent="0.25">
      <c r="J512" s="2"/>
      <c r="K512" s="2"/>
      <c r="L512" s="2"/>
      <c r="M512" s="2"/>
    </row>
    <row r="513" spans="10:13" ht="15.75" customHeight="1" x14ac:dyDescent="0.25">
      <c r="J513" s="2"/>
      <c r="K513" s="2"/>
      <c r="L513" s="2"/>
      <c r="M513" s="2"/>
    </row>
    <row r="514" spans="10:13" ht="15.75" customHeight="1" x14ac:dyDescent="0.25">
      <c r="J514" s="2"/>
      <c r="K514" s="2"/>
      <c r="L514" s="2"/>
      <c r="M514" s="2"/>
    </row>
    <row r="515" spans="10:13" ht="15.75" customHeight="1" x14ac:dyDescent="0.25">
      <c r="J515" s="2"/>
      <c r="K515" s="2"/>
      <c r="L515" s="2"/>
      <c r="M515" s="2"/>
    </row>
    <row r="516" spans="10:13" ht="15.75" customHeight="1" x14ac:dyDescent="0.25">
      <c r="J516" s="2"/>
      <c r="K516" s="2"/>
      <c r="L516" s="2"/>
      <c r="M516" s="2"/>
    </row>
    <row r="517" spans="10:13" ht="15.75" customHeight="1" x14ac:dyDescent="0.25">
      <c r="J517" s="2"/>
      <c r="K517" s="2"/>
      <c r="L517" s="2"/>
      <c r="M517" s="2"/>
    </row>
    <row r="518" spans="10:13" ht="15.75" customHeight="1" x14ac:dyDescent="0.25">
      <c r="J518" s="2"/>
      <c r="K518" s="2"/>
      <c r="L518" s="2"/>
      <c r="M518" s="2"/>
    </row>
    <row r="519" spans="10:13" ht="15.75" customHeight="1" x14ac:dyDescent="0.25">
      <c r="J519" s="2"/>
      <c r="K519" s="2"/>
      <c r="L519" s="2"/>
      <c r="M519" s="2"/>
    </row>
    <row r="520" spans="10:13" ht="15.75" customHeight="1" x14ac:dyDescent="0.25">
      <c r="J520" s="2"/>
      <c r="K520" s="2"/>
      <c r="L520" s="2"/>
      <c r="M520" s="2"/>
    </row>
    <row r="521" spans="10:13" ht="15.75" customHeight="1" x14ac:dyDescent="0.25">
      <c r="J521" s="2"/>
      <c r="K521" s="2"/>
      <c r="L521" s="2"/>
      <c r="M521" s="2"/>
    </row>
    <row r="522" spans="10:13" ht="15.75" customHeight="1" x14ac:dyDescent="0.25">
      <c r="J522" s="2"/>
      <c r="K522" s="2"/>
      <c r="L522" s="2"/>
      <c r="M522" s="2"/>
    </row>
    <row r="523" spans="10:13" ht="15.75" customHeight="1" x14ac:dyDescent="0.25">
      <c r="J523" s="2"/>
      <c r="K523" s="2"/>
      <c r="L523" s="2"/>
      <c r="M523" s="2"/>
    </row>
    <row r="524" spans="10:13" ht="15.75" customHeight="1" x14ac:dyDescent="0.25">
      <c r="J524" s="2"/>
      <c r="K524" s="2"/>
      <c r="L524" s="2"/>
      <c r="M524" s="2"/>
    </row>
    <row r="525" spans="10:13" ht="15.75" customHeight="1" x14ac:dyDescent="0.25">
      <c r="J525" s="2"/>
      <c r="K525" s="2"/>
      <c r="L525" s="2"/>
      <c r="M525" s="2"/>
    </row>
    <row r="526" spans="10:13" ht="15.75" customHeight="1" x14ac:dyDescent="0.25">
      <c r="J526" s="2"/>
      <c r="K526" s="2"/>
      <c r="L526" s="2"/>
      <c r="M526" s="2"/>
    </row>
    <row r="527" spans="10:13" ht="15.75" customHeight="1" x14ac:dyDescent="0.25">
      <c r="J527" s="2"/>
      <c r="K527" s="2"/>
      <c r="L527" s="2"/>
      <c r="M527" s="2"/>
    </row>
    <row r="528" spans="10:13" ht="15.75" customHeight="1" x14ac:dyDescent="0.25">
      <c r="J528" s="2"/>
      <c r="K528" s="2"/>
      <c r="L528" s="2"/>
      <c r="M528" s="2"/>
    </row>
    <row r="529" spans="10:13" ht="15.75" customHeight="1" x14ac:dyDescent="0.25">
      <c r="J529" s="2"/>
      <c r="K529" s="2"/>
      <c r="L529" s="2"/>
      <c r="M529" s="2"/>
    </row>
    <row r="530" spans="10:13" ht="15.75" customHeight="1" x14ac:dyDescent="0.25">
      <c r="J530" s="2"/>
      <c r="K530" s="2"/>
      <c r="L530" s="2"/>
      <c r="M530" s="2"/>
    </row>
    <row r="531" spans="10:13" ht="15.75" customHeight="1" x14ac:dyDescent="0.25">
      <c r="J531" s="2"/>
      <c r="K531" s="2"/>
      <c r="L531" s="2"/>
      <c r="M531" s="2"/>
    </row>
    <row r="532" spans="10:13" ht="15.75" customHeight="1" x14ac:dyDescent="0.25">
      <c r="J532" s="2"/>
      <c r="K532" s="2"/>
      <c r="L532" s="2"/>
      <c r="M532" s="2"/>
    </row>
    <row r="533" spans="10:13" ht="15.75" customHeight="1" x14ac:dyDescent="0.25">
      <c r="J533" s="2"/>
      <c r="K533" s="2"/>
      <c r="L533" s="2"/>
      <c r="M533" s="2"/>
    </row>
    <row r="534" spans="10:13" ht="15.75" customHeight="1" x14ac:dyDescent="0.25">
      <c r="J534" s="2"/>
      <c r="K534" s="2"/>
      <c r="L534" s="2"/>
      <c r="M534" s="2"/>
    </row>
    <row r="535" spans="10:13" ht="15.75" customHeight="1" x14ac:dyDescent="0.25">
      <c r="J535" s="2"/>
      <c r="K535" s="2"/>
      <c r="L535" s="2"/>
      <c r="M535" s="2"/>
    </row>
    <row r="536" spans="10:13" ht="15.75" customHeight="1" x14ac:dyDescent="0.25">
      <c r="J536" s="2"/>
      <c r="K536" s="2"/>
      <c r="L536" s="2"/>
      <c r="M536" s="2"/>
    </row>
    <row r="537" spans="10:13" ht="15.75" customHeight="1" x14ac:dyDescent="0.25">
      <c r="J537" s="2"/>
      <c r="K537" s="2"/>
      <c r="L537" s="2"/>
      <c r="M537" s="2"/>
    </row>
    <row r="538" spans="10:13" ht="15.75" customHeight="1" x14ac:dyDescent="0.25">
      <c r="J538" s="2"/>
      <c r="K538" s="2"/>
      <c r="L538" s="2"/>
      <c r="M538" s="2"/>
    </row>
    <row r="539" spans="10:13" ht="15.75" customHeight="1" x14ac:dyDescent="0.25">
      <c r="J539" s="2"/>
      <c r="K539" s="2"/>
      <c r="L539" s="2"/>
      <c r="M539" s="2"/>
    </row>
    <row r="540" spans="10:13" ht="15.75" customHeight="1" x14ac:dyDescent="0.25">
      <c r="J540" s="2"/>
      <c r="K540" s="2"/>
      <c r="L540" s="2"/>
      <c r="M540" s="2"/>
    </row>
    <row r="541" spans="10:13" ht="15.75" customHeight="1" x14ac:dyDescent="0.25">
      <c r="J541" s="2"/>
      <c r="K541" s="2"/>
      <c r="L541" s="2"/>
      <c r="M541" s="2"/>
    </row>
    <row r="542" spans="10:13" ht="15.75" customHeight="1" x14ac:dyDescent="0.25">
      <c r="J542" s="2"/>
      <c r="K542" s="2"/>
      <c r="L542" s="2"/>
      <c r="M542" s="2"/>
    </row>
    <row r="543" spans="10:13" ht="15.75" customHeight="1" x14ac:dyDescent="0.25">
      <c r="J543" s="2"/>
      <c r="K543" s="2"/>
      <c r="L543" s="2"/>
      <c r="M543" s="2"/>
    </row>
    <row r="544" spans="10:13" ht="15.75" customHeight="1" x14ac:dyDescent="0.25">
      <c r="J544" s="2"/>
      <c r="K544" s="2"/>
      <c r="L544" s="2"/>
      <c r="M544" s="2"/>
    </row>
    <row r="545" spans="10:13" ht="15.75" customHeight="1" x14ac:dyDescent="0.25">
      <c r="J545" s="2"/>
      <c r="K545" s="2"/>
      <c r="L545" s="2"/>
      <c r="M545" s="2"/>
    </row>
    <row r="546" spans="10:13" ht="15.75" customHeight="1" x14ac:dyDescent="0.25">
      <c r="J546" s="2"/>
      <c r="K546" s="2"/>
      <c r="L546" s="2"/>
      <c r="M546" s="2"/>
    </row>
    <row r="547" spans="10:13" ht="15.75" customHeight="1" x14ac:dyDescent="0.25">
      <c r="J547" s="2"/>
      <c r="K547" s="2"/>
      <c r="L547" s="2"/>
      <c r="M547" s="2"/>
    </row>
    <row r="548" spans="10:13" ht="15.75" customHeight="1" x14ac:dyDescent="0.25">
      <c r="J548" s="2"/>
      <c r="K548" s="2"/>
      <c r="L548" s="2"/>
      <c r="M548" s="2"/>
    </row>
    <row r="549" spans="10:13" ht="15.75" customHeight="1" x14ac:dyDescent="0.25">
      <c r="J549" s="2"/>
      <c r="K549" s="2"/>
      <c r="L549" s="2"/>
      <c r="M549" s="2"/>
    </row>
    <row r="550" spans="10:13" ht="15.75" customHeight="1" x14ac:dyDescent="0.25">
      <c r="J550" s="2"/>
      <c r="K550" s="2"/>
      <c r="L550" s="2"/>
      <c r="M550" s="2"/>
    </row>
    <row r="551" spans="10:13" ht="15.75" customHeight="1" x14ac:dyDescent="0.25">
      <c r="J551" s="2"/>
      <c r="K551" s="2"/>
      <c r="L551" s="2"/>
      <c r="M551" s="2"/>
    </row>
    <row r="552" spans="10:13" ht="15.75" customHeight="1" x14ac:dyDescent="0.25">
      <c r="J552" s="2"/>
      <c r="K552" s="2"/>
      <c r="L552" s="2"/>
      <c r="M552" s="2"/>
    </row>
    <row r="553" spans="10:13" ht="15.75" customHeight="1" x14ac:dyDescent="0.25">
      <c r="J553" s="2"/>
      <c r="K553" s="2"/>
      <c r="L553" s="2"/>
      <c r="M553" s="2"/>
    </row>
    <row r="554" spans="10:13" ht="15.75" customHeight="1" x14ac:dyDescent="0.25">
      <c r="J554" s="2"/>
      <c r="K554" s="2"/>
      <c r="L554" s="2"/>
      <c r="M554" s="2"/>
    </row>
    <row r="555" spans="10:13" ht="15.75" customHeight="1" x14ac:dyDescent="0.25">
      <c r="J555" s="2"/>
      <c r="K555" s="2"/>
      <c r="L555" s="2"/>
      <c r="M555" s="2"/>
    </row>
    <row r="556" spans="10:13" ht="15.75" customHeight="1" x14ac:dyDescent="0.25">
      <c r="J556" s="2"/>
      <c r="K556" s="2"/>
      <c r="L556" s="2"/>
      <c r="M556" s="2"/>
    </row>
    <row r="557" spans="10:13" ht="15.75" customHeight="1" x14ac:dyDescent="0.25">
      <c r="J557" s="2"/>
      <c r="K557" s="2"/>
      <c r="L557" s="2"/>
      <c r="M557" s="2"/>
    </row>
    <row r="558" spans="10:13" ht="15.75" customHeight="1" x14ac:dyDescent="0.25">
      <c r="J558" s="2"/>
      <c r="K558" s="2"/>
      <c r="L558" s="2"/>
      <c r="M558" s="2"/>
    </row>
    <row r="559" spans="10:13" ht="15.75" customHeight="1" x14ac:dyDescent="0.25">
      <c r="J559" s="2"/>
      <c r="K559" s="2"/>
      <c r="L559" s="2"/>
      <c r="M559" s="2"/>
    </row>
    <row r="560" spans="10:13" ht="15.75" customHeight="1" x14ac:dyDescent="0.25">
      <c r="J560" s="2"/>
      <c r="K560" s="2"/>
      <c r="L560" s="2"/>
      <c r="M560" s="2"/>
    </row>
    <row r="561" spans="10:13" ht="15.75" customHeight="1" x14ac:dyDescent="0.25">
      <c r="J561" s="2"/>
      <c r="K561" s="2"/>
      <c r="L561" s="2"/>
      <c r="M561" s="2"/>
    </row>
    <row r="562" spans="10:13" ht="15.75" customHeight="1" x14ac:dyDescent="0.25">
      <c r="J562" s="2"/>
      <c r="K562" s="2"/>
      <c r="L562" s="2"/>
      <c r="M562" s="2"/>
    </row>
    <row r="563" spans="10:13" ht="15.75" customHeight="1" x14ac:dyDescent="0.25">
      <c r="J563" s="2"/>
      <c r="K563" s="2"/>
      <c r="L563" s="2"/>
      <c r="M563" s="2"/>
    </row>
    <row r="564" spans="10:13" ht="15.75" customHeight="1" x14ac:dyDescent="0.25">
      <c r="J564" s="2"/>
      <c r="K564" s="2"/>
      <c r="L564" s="2"/>
      <c r="M564" s="2"/>
    </row>
    <row r="565" spans="10:13" ht="15.75" customHeight="1" x14ac:dyDescent="0.25">
      <c r="J565" s="2"/>
      <c r="K565" s="2"/>
      <c r="L565" s="2"/>
      <c r="M565" s="2"/>
    </row>
    <row r="566" spans="10:13" ht="15.75" customHeight="1" x14ac:dyDescent="0.25">
      <c r="J566" s="2"/>
      <c r="K566" s="2"/>
      <c r="L566" s="2"/>
      <c r="M566" s="2"/>
    </row>
    <row r="567" spans="10:13" ht="15.75" customHeight="1" x14ac:dyDescent="0.25">
      <c r="J567" s="2"/>
      <c r="K567" s="2"/>
      <c r="L567" s="2"/>
      <c r="M567" s="2"/>
    </row>
    <row r="568" spans="10:13" ht="15.75" customHeight="1" x14ac:dyDescent="0.25">
      <c r="J568" s="2"/>
      <c r="K568" s="2"/>
      <c r="L568" s="2"/>
      <c r="M568" s="2"/>
    </row>
    <row r="569" spans="10:13" ht="15.75" customHeight="1" x14ac:dyDescent="0.25">
      <c r="J569" s="2"/>
      <c r="K569" s="2"/>
      <c r="L569" s="2"/>
      <c r="M569" s="2"/>
    </row>
    <row r="570" spans="10:13" ht="15.75" customHeight="1" x14ac:dyDescent="0.25">
      <c r="J570" s="2"/>
      <c r="K570" s="2"/>
      <c r="L570" s="2"/>
      <c r="M570" s="2"/>
    </row>
    <row r="571" spans="10:13" ht="15.75" customHeight="1" x14ac:dyDescent="0.25">
      <c r="J571" s="2"/>
      <c r="K571" s="2"/>
      <c r="L571" s="2"/>
      <c r="M571" s="2"/>
    </row>
    <row r="572" spans="10:13" ht="15.75" customHeight="1" x14ac:dyDescent="0.25">
      <c r="J572" s="2"/>
      <c r="K572" s="2"/>
      <c r="L572" s="2"/>
      <c r="M572" s="2"/>
    </row>
    <row r="573" spans="10:13" ht="15.75" customHeight="1" x14ac:dyDescent="0.25">
      <c r="J573" s="2"/>
      <c r="K573" s="2"/>
      <c r="L573" s="2"/>
      <c r="M573" s="2"/>
    </row>
    <row r="574" spans="10:13" ht="15.75" customHeight="1" x14ac:dyDescent="0.25">
      <c r="J574" s="2"/>
      <c r="K574" s="2"/>
      <c r="L574" s="2"/>
      <c r="M574" s="2"/>
    </row>
    <row r="575" spans="10:13" ht="15.75" customHeight="1" x14ac:dyDescent="0.25">
      <c r="J575" s="2"/>
      <c r="K575" s="2"/>
      <c r="L575" s="2"/>
      <c r="M575" s="2"/>
    </row>
    <row r="576" spans="10:13" ht="15.75" customHeight="1" x14ac:dyDescent="0.25">
      <c r="J576" s="2"/>
      <c r="K576" s="2"/>
      <c r="L576" s="2"/>
      <c r="M576" s="2"/>
    </row>
    <row r="577" spans="10:13" ht="15.75" customHeight="1" x14ac:dyDescent="0.25">
      <c r="J577" s="2"/>
      <c r="K577" s="2"/>
      <c r="L577" s="2"/>
      <c r="M577" s="2"/>
    </row>
    <row r="578" spans="10:13" ht="15.75" customHeight="1" x14ac:dyDescent="0.25">
      <c r="J578" s="2"/>
      <c r="K578" s="2"/>
      <c r="L578" s="2"/>
      <c r="M578" s="2"/>
    </row>
    <row r="579" spans="10:13" ht="15.75" customHeight="1" x14ac:dyDescent="0.25">
      <c r="J579" s="2"/>
      <c r="K579" s="2"/>
      <c r="L579" s="2"/>
      <c r="M579" s="2"/>
    </row>
    <row r="580" spans="10:13" ht="15.75" customHeight="1" x14ac:dyDescent="0.25">
      <c r="J580" s="2"/>
      <c r="K580" s="2"/>
      <c r="L580" s="2"/>
      <c r="M580" s="2"/>
    </row>
    <row r="581" spans="10:13" ht="15.75" customHeight="1" x14ac:dyDescent="0.25">
      <c r="J581" s="2"/>
      <c r="K581" s="2"/>
      <c r="L581" s="2"/>
      <c r="M581" s="2"/>
    </row>
    <row r="582" spans="10:13" ht="15.75" customHeight="1" x14ac:dyDescent="0.25">
      <c r="J582" s="2"/>
      <c r="K582" s="2"/>
      <c r="L582" s="2"/>
      <c r="M582" s="2"/>
    </row>
    <row r="583" spans="10:13" ht="15.75" customHeight="1" x14ac:dyDescent="0.25">
      <c r="J583" s="2"/>
      <c r="K583" s="2"/>
      <c r="L583" s="2"/>
      <c r="M583" s="2"/>
    </row>
    <row r="584" spans="10:13" ht="15.75" customHeight="1" x14ac:dyDescent="0.25">
      <c r="J584" s="2"/>
      <c r="K584" s="2"/>
      <c r="L584" s="2"/>
      <c r="M584" s="2"/>
    </row>
    <row r="585" spans="10:13" ht="15.75" customHeight="1" x14ac:dyDescent="0.25">
      <c r="J585" s="2"/>
      <c r="K585" s="2"/>
      <c r="L585" s="2"/>
      <c r="M585" s="2"/>
    </row>
    <row r="586" spans="10:13" ht="15.75" customHeight="1" x14ac:dyDescent="0.25">
      <c r="J586" s="2"/>
      <c r="K586" s="2"/>
      <c r="L586" s="2"/>
      <c r="M586" s="2"/>
    </row>
    <row r="587" spans="10:13" ht="15.75" customHeight="1" x14ac:dyDescent="0.25">
      <c r="J587" s="2"/>
      <c r="K587" s="2"/>
      <c r="L587" s="2"/>
      <c r="M587" s="2"/>
    </row>
    <row r="588" spans="10:13" ht="15.75" customHeight="1" x14ac:dyDescent="0.25">
      <c r="J588" s="2"/>
      <c r="K588" s="2"/>
      <c r="L588" s="2"/>
      <c r="M588" s="2"/>
    </row>
    <row r="589" spans="10:13" ht="15.75" customHeight="1" x14ac:dyDescent="0.25">
      <c r="J589" s="2"/>
      <c r="K589" s="2"/>
      <c r="L589" s="2"/>
      <c r="M589" s="2"/>
    </row>
    <row r="590" spans="10:13" ht="15.75" customHeight="1" x14ac:dyDescent="0.25">
      <c r="J590" s="2"/>
      <c r="K590" s="2"/>
      <c r="L590" s="2"/>
      <c r="M590" s="2"/>
    </row>
    <row r="591" spans="10:13" ht="15.75" customHeight="1" x14ac:dyDescent="0.25">
      <c r="J591" s="2"/>
      <c r="K591" s="2"/>
      <c r="L591" s="2"/>
      <c r="M591" s="2"/>
    </row>
    <row r="592" spans="10:13" ht="15.75" customHeight="1" x14ac:dyDescent="0.25">
      <c r="J592" s="2"/>
      <c r="K592" s="2"/>
      <c r="L592" s="2"/>
      <c r="M592" s="2"/>
    </row>
    <row r="593" spans="10:13" ht="15.75" customHeight="1" x14ac:dyDescent="0.25">
      <c r="J593" s="2"/>
      <c r="K593" s="2"/>
      <c r="L593" s="2"/>
      <c r="M593" s="2"/>
    </row>
    <row r="594" spans="10:13" ht="15.75" customHeight="1" x14ac:dyDescent="0.25">
      <c r="J594" s="2"/>
      <c r="K594" s="2"/>
      <c r="L594" s="2"/>
      <c r="M594" s="2"/>
    </row>
    <row r="595" spans="10:13" ht="15.75" customHeight="1" x14ac:dyDescent="0.25">
      <c r="J595" s="2"/>
      <c r="K595" s="2"/>
      <c r="L595" s="2"/>
      <c r="M595" s="2"/>
    </row>
    <row r="596" spans="10:13" ht="15.75" customHeight="1" x14ac:dyDescent="0.25">
      <c r="J596" s="2"/>
      <c r="K596" s="2"/>
      <c r="L596" s="2"/>
      <c r="M596" s="2"/>
    </row>
    <row r="597" spans="10:13" ht="15.75" customHeight="1" x14ac:dyDescent="0.25">
      <c r="J597" s="2"/>
      <c r="K597" s="2"/>
      <c r="L597" s="2"/>
      <c r="M597" s="2"/>
    </row>
    <row r="598" spans="10:13" ht="15.75" customHeight="1" x14ac:dyDescent="0.25">
      <c r="J598" s="2"/>
      <c r="K598" s="2"/>
      <c r="L598" s="2"/>
      <c r="M598" s="2"/>
    </row>
    <row r="599" spans="10:13" ht="15.75" customHeight="1" x14ac:dyDescent="0.25">
      <c r="J599" s="2"/>
      <c r="K599" s="2"/>
      <c r="L599" s="2"/>
      <c r="M599" s="2"/>
    </row>
    <row r="600" spans="10:13" ht="15.75" customHeight="1" x14ac:dyDescent="0.25">
      <c r="J600" s="2"/>
      <c r="K600" s="2"/>
      <c r="L600" s="2"/>
      <c r="M600" s="2"/>
    </row>
    <row r="601" spans="10:13" ht="15.75" customHeight="1" x14ac:dyDescent="0.25">
      <c r="J601" s="2"/>
      <c r="K601" s="2"/>
      <c r="L601" s="2"/>
      <c r="M601" s="2"/>
    </row>
    <row r="602" spans="10:13" ht="15.75" customHeight="1" x14ac:dyDescent="0.25">
      <c r="J602" s="2"/>
      <c r="K602" s="2"/>
      <c r="L602" s="2"/>
      <c r="M602" s="2"/>
    </row>
    <row r="603" spans="10:13" ht="15.75" customHeight="1" x14ac:dyDescent="0.25">
      <c r="J603" s="2"/>
      <c r="K603" s="2"/>
      <c r="L603" s="2"/>
      <c r="M603" s="2"/>
    </row>
    <row r="604" spans="10:13" ht="15.75" customHeight="1" x14ac:dyDescent="0.25">
      <c r="J604" s="2"/>
      <c r="K604" s="2"/>
      <c r="L604" s="2"/>
      <c r="M604" s="2"/>
    </row>
    <row r="605" spans="10:13" ht="15.75" customHeight="1" x14ac:dyDescent="0.25">
      <c r="J605" s="2"/>
      <c r="K605" s="2"/>
      <c r="L605" s="2"/>
      <c r="M605" s="2"/>
    </row>
    <row r="606" spans="10:13" ht="15.75" customHeight="1" x14ac:dyDescent="0.25">
      <c r="J606" s="2"/>
      <c r="K606" s="2"/>
      <c r="L606" s="2"/>
      <c r="M606" s="2"/>
    </row>
    <row r="607" spans="10:13" ht="15.75" customHeight="1" x14ac:dyDescent="0.25">
      <c r="J607" s="2"/>
      <c r="K607" s="2"/>
      <c r="L607" s="2"/>
      <c r="M607" s="2"/>
    </row>
    <row r="608" spans="10:13" ht="15.75" customHeight="1" x14ac:dyDescent="0.25">
      <c r="J608" s="2"/>
      <c r="K608" s="2"/>
      <c r="L608" s="2"/>
      <c r="M608" s="2"/>
    </row>
    <row r="609" spans="10:13" ht="15.75" customHeight="1" x14ac:dyDescent="0.25">
      <c r="J609" s="2"/>
      <c r="K609" s="2"/>
      <c r="L609" s="2"/>
      <c r="M609" s="2"/>
    </row>
    <row r="610" spans="10:13" ht="15.75" customHeight="1" x14ac:dyDescent="0.25">
      <c r="J610" s="2"/>
      <c r="K610" s="2"/>
      <c r="L610" s="2"/>
      <c r="M610" s="2"/>
    </row>
    <row r="611" spans="10:13" ht="15.75" customHeight="1" x14ac:dyDescent="0.25">
      <c r="J611" s="2"/>
      <c r="K611" s="2"/>
      <c r="L611" s="2"/>
      <c r="M611" s="2"/>
    </row>
    <row r="612" spans="10:13" ht="15.75" customHeight="1" x14ac:dyDescent="0.25">
      <c r="J612" s="2"/>
      <c r="K612" s="2"/>
      <c r="L612" s="2"/>
      <c r="M612" s="2"/>
    </row>
    <row r="613" spans="10:13" ht="15.75" customHeight="1" x14ac:dyDescent="0.25">
      <c r="J613" s="2"/>
      <c r="K613" s="2"/>
      <c r="L613" s="2"/>
      <c r="M613" s="2"/>
    </row>
    <row r="614" spans="10:13" ht="15.75" customHeight="1" x14ac:dyDescent="0.25">
      <c r="J614" s="2"/>
      <c r="K614" s="2"/>
      <c r="L614" s="2"/>
      <c r="M614" s="2"/>
    </row>
    <row r="615" spans="10:13" ht="15.75" customHeight="1" x14ac:dyDescent="0.25">
      <c r="J615" s="2"/>
      <c r="K615" s="2"/>
      <c r="L615" s="2"/>
      <c r="M615" s="2"/>
    </row>
    <row r="616" spans="10:13" ht="15.75" customHeight="1" x14ac:dyDescent="0.25">
      <c r="J616" s="2"/>
      <c r="K616" s="2"/>
      <c r="L616" s="2"/>
      <c r="M616" s="2"/>
    </row>
    <row r="617" spans="10:13" ht="15.75" customHeight="1" x14ac:dyDescent="0.25">
      <c r="J617" s="2"/>
      <c r="K617" s="2"/>
      <c r="L617" s="2"/>
      <c r="M617" s="2"/>
    </row>
    <row r="618" spans="10:13" ht="15.75" customHeight="1" x14ac:dyDescent="0.25">
      <c r="J618" s="2"/>
      <c r="K618" s="2"/>
      <c r="L618" s="2"/>
      <c r="M618" s="2"/>
    </row>
    <row r="619" spans="10:13" ht="15.75" customHeight="1" x14ac:dyDescent="0.25">
      <c r="J619" s="2"/>
      <c r="K619" s="2"/>
      <c r="L619" s="2"/>
      <c r="M619" s="2"/>
    </row>
    <row r="620" spans="10:13" ht="15.75" customHeight="1" x14ac:dyDescent="0.25">
      <c r="J620" s="2"/>
      <c r="K620" s="2"/>
      <c r="L620" s="2"/>
      <c r="M620" s="2"/>
    </row>
    <row r="621" spans="10:13" ht="15.75" customHeight="1" x14ac:dyDescent="0.25">
      <c r="J621" s="2"/>
      <c r="K621" s="2"/>
      <c r="L621" s="2"/>
      <c r="M621" s="2"/>
    </row>
    <row r="622" spans="10:13" ht="15.75" customHeight="1" x14ac:dyDescent="0.25">
      <c r="J622" s="2"/>
      <c r="K622" s="2"/>
      <c r="L622" s="2"/>
      <c r="M622" s="2"/>
    </row>
    <row r="623" spans="10:13" ht="15.75" customHeight="1" x14ac:dyDescent="0.25">
      <c r="J623" s="2"/>
      <c r="K623" s="2"/>
      <c r="L623" s="2"/>
      <c r="M623" s="2"/>
    </row>
    <row r="624" spans="10:13" ht="15.75" customHeight="1" x14ac:dyDescent="0.25">
      <c r="J624" s="2"/>
      <c r="K624" s="2"/>
      <c r="L624" s="2"/>
      <c r="M624" s="2"/>
    </row>
    <row r="625" spans="10:13" ht="15.75" customHeight="1" x14ac:dyDescent="0.25">
      <c r="J625" s="2"/>
      <c r="K625" s="2"/>
      <c r="L625" s="2"/>
      <c r="M625" s="2"/>
    </row>
    <row r="626" spans="10:13" ht="15.75" customHeight="1" x14ac:dyDescent="0.25">
      <c r="J626" s="2"/>
      <c r="K626" s="2"/>
      <c r="L626" s="2"/>
      <c r="M626" s="2"/>
    </row>
    <row r="627" spans="10:13" ht="15.75" customHeight="1" x14ac:dyDescent="0.25">
      <c r="J627" s="2"/>
      <c r="K627" s="2"/>
      <c r="L627" s="2"/>
      <c r="M627" s="2"/>
    </row>
    <row r="628" spans="10:13" ht="15.75" customHeight="1" x14ac:dyDescent="0.25">
      <c r="J628" s="2"/>
      <c r="K628" s="2"/>
      <c r="L628" s="2"/>
      <c r="M628" s="2"/>
    </row>
    <row r="629" spans="10:13" ht="15.75" customHeight="1" x14ac:dyDescent="0.25">
      <c r="J629" s="2"/>
      <c r="K629" s="2"/>
      <c r="L629" s="2"/>
      <c r="M629" s="2"/>
    </row>
    <row r="630" spans="10:13" ht="15.75" customHeight="1" x14ac:dyDescent="0.25">
      <c r="J630" s="2"/>
      <c r="K630" s="2"/>
      <c r="L630" s="2"/>
      <c r="M630" s="2"/>
    </row>
    <row r="631" spans="10:13" ht="15.75" customHeight="1" x14ac:dyDescent="0.25">
      <c r="J631" s="2"/>
      <c r="K631" s="2"/>
      <c r="L631" s="2"/>
      <c r="M631" s="2"/>
    </row>
    <row r="632" spans="10:13" ht="15.75" customHeight="1" x14ac:dyDescent="0.25">
      <c r="J632" s="2"/>
      <c r="K632" s="2"/>
      <c r="L632" s="2"/>
      <c r="M632" s="2"/>
    </row>
    <row r="633" spans="10:13" ht="15.75" customHeight="1" x14ac:dyDescent="0.25">
      <c r="J633" s="2"/>
      <c r="K633" s="2"/>
      <c r="L633" s="2"/>
      <c r="M633" s="2"/>
    </row>
    <row r="634" spans="10:13" ht="15.75" customHeight="1" x14ac:dyDescent="0.25">
      <c r="J634" s="2"/>
      <c r="K634" s="2"/>
      <c r="L634" s="2"/>
      <c r="M634" s="2"/>
    </row>
    <row r="635" spans="10:13" ht="15.75" customHeight="1" x14ac:dyDescent="0.25">
      <c r="J635" s="2"/>
      <c r="K635" s="2"/>
      <c r="L635" s="2"/>
      <c r="M635" s="2"/>
    </row>
    <row r="636" spans="10:13" ht="15.75" customHeight="1" x14ac:dyDescent="0.25">
      <c r="J636" s="2"/>
      <c r="K636" s="2"/>
      <c r="L636" s="2"/>
      <c r="M636" s="2"/>
    </row>
    <row r="637" spans="10:13" ht="15.75" customHeight="1" x14ac:dyDescent="0.25">
      <c r="J637" s="2"/>
      <c r="K637" s="2"/>
      <c r="L637" s="2"/>
      <c r="M637" s="2"/>
    </row>
    <row r="638" spans="10:13" ht="15.75" customHeight="1" x14ac:dyDescent="0.25">
      <c r="J638" s="2"/>
      <c r="K638" s="2"/>
      <c r="L638" s="2"/>
      <c r="M638" s="2"/>
    </row>
    <row r="639" spans="10:13" ht="15.75" customHeight="1" x14ac:dyDescent="0.25">
      <c r="J639" s="2"/>
      <c r="K639" s="2"/>
      <c r="L639" s="2"/>
      <c r="M639" s="2"/>
    </row>
    <row r="640" spans="10:13" ht="15.75" customHeight="1" x14ac:dyDescent="0.25">
      <c r="J640" s="2"/>
      <c r="K640" s="2"/>
      <c r="L640" s="2"/>
      <c r="M640" s="2"/>
    </row>
    <row r="641" spans="10:13" ht="15.75" customHeight="1" x14ac:dyDescent="0.25">
      <c r="J641" s="2"/>
      <c r="K641" s="2"/>
      <c r="L641" s="2"/>
      <c r="M641" s="2"/>
    </row>
    <row r="642" spans="10:13" ht="15.75" customHeight="1" x14ac:dyDescent="0.25">
      <c r="J642" s="2"/>
      <c r="K642" s="2"/>
      <c r="L642" s="2"/>
      <c r="M642" s="2"/>
    </row>
    <row r="643" spans="10:13" ht="15.75" customHeight="1" x14ac:dyDescent="0.25">
      <c r="J643" s="2"/>
      <c r="K643" s="2"/>
      <c r="L643" s="2"/>
      <c r="M643" s="2"/>
    </row>
    <row r="644" spans="10:13" ht="15.75" customHeight="1" x14ac:dyDescent="0.25">
      <c r="J644" s="2"/>
      <c r="K644" s="2"/>
      <c r="L644" s="2"/>
      <c r="M644" s="2"/>
    </row>
    <row r="645" spans="10:13" ht="15.75" customHeight="1" x14ac:dyDescent="0.25">
      <c r="J645" s="2"/>
      <c r="K645" s="2"/>
      <c r="L645" s="2"/>
      <c r="M645" s="2"/>
    </row>
    <row r="646" spans="10:13" ht="15.75" customHeight="1" x14ac:dyDescent="0.25">
      <c r="J646" s="2"/>
      <c r="K646" s="2"/>
      <c r="L646" s="2"/>
      <c r="M646" s="2"/>
    </row>
    <row r="647" spans="10:13" ht="15.75" customHeight="1" x14ac:dyDescent="0.25">
      <c r="J647" s="2"/>
      <c r="K647" s="2"/>
      <c r="L647" s="2"/>
      <c r="M647" s="2"/>
    </row>
    <row r="648" spans="10:13" ht="15.75" customHeight="1" x14ac:dyDescent="0.25">
      <c r="J648" s="2"/>
      <c r="K648" s="2"/>
      <c r="L648" s="2"/>
      <c r="M648" s="2"/>
    </row>
    <row r="649" spans="10:13" ht="15.75" customHeight="1" x14ac:dyDescent="0.25">
      <c r="J649" s="2"/>
      <c r="K649" s="2"/>
      <c r="L649" s="2"/>
      <c r="M649" s="2"/>
    </row>
    <row r="650" spans="10:13" ht="15.75" customHeight="1" x14ac:dyDescent="0.25">
      <c r="J650" s="2"/>
      <c r="K650" s="2"/>
      <c r="L650" s="2"/>
      <c r="M650" s="2"/>
    </row>
    <row r="651" spans="10:13" ht="15.75" customHeight="1" x14ac:dyDescent="0.25">
      <c r="J651" s="2"/>
      <c r="K651" s="2"/>
      <c r="L651" s="2"/>
      <c r="M651" s="2"/>
    </row>
    <row r="652" spans="10:13" ht="15.75" customHeight="1" x14ac:dyDescent="0.25">
      <c r="J652" s="2"/>
      <c r="K652" s="2"/>
      <c r="L652" s="2"/>
      <c r="M652" s="2"/>
    </row>
    <row r="653" spans="10:13" ht="15.75" customHeight="1" x14ac:dyDescent="0.25">
      <c r="J653" s="2"/>
      <c r="K653" s="2"/>
      <c r="L653" s="2"/>
      <c r="M653" s="2"/>
    </row>
    <row r="654" spans="10:13" ht="15.75" customHeight="1" x14ac:dyDescent="0.25">
      <c r="J654" s="2"/>
      <c r="K654" s="2"/>
      <c r="L654" s="2"/>
      <c r="M654" s="2"/>
    </row>
    <row r="655" spans="10:13" ht="15.75" customHeight="1" x14ac:dyDescent="0.25">
      <c r="J655" s="2"/>
      <c r="K655" s="2"/>
      <c r="L655" s="2"/>
      <c r="M655" s="2"/>
    </row>
    <row r="656" spans="10:13" ht="15.75" customHeight="1" x14ac:dyDescent="0.25">
      <c r="J656" s="2"/>
      <c r="K656" s="2"/>
      <c r="L656" s="2"/>
      <c r="M656" s="2"/>
    </row>
    <row r="657" spans="10:13" ht="15.75" customHeight="1" x14ac:dyDescent="0.25">
      <c r="J657" s="2"/>
      <c r="K657" s="2"/>
      <c r="L657" s="2"/>
      <c r="M657" s="2"/>
    </row>
    <row r="658" spans="10:13" ht="15.75" customHeight="1" x14ac:dyDescent="0.25">
      <c r="J658" s="2"/>
      <c r="K658" s="2"/>
      <c r="L658" s="2"/>
      <c r="M658" s="2"/>
    </row>
    <row r="659" spans="10:13" ht="15.75" customHeight="1" x14ac:dyDescent="0.25">
      <c r="J659" s="2"/>
      <c r="K659" s="2"/>
      <c r="L659" s="2"/>
      <c r="M659" s="2"/>
    </row>
    <row r="660" spans="10:13" ht="15.75" customHeight="1" x14ac:dyDescent="0.25">
      <c r="J660" s="2"/>
      <c r="K660" s="2"/>
      <c r="L660" s="2"/>
      <c r="M660" s="2"/>
    </row>
    <row r="661" spans="10:13" ht="15.75" customHeight="1" x14ac:dyDescent="0.25">
      <c r="J661" s="2"/>
      <c r="K661" s="2"/>
      <c r="L661" s="2"/>
      <c r="M661" s="2"/>
    </row>
    <row r="662" spans="10:13" ht="15.75" customHeight="1" x14ac:dyDescent="0.25">
      <c r="J662" s="2"/>
      <c r="K662" s="2"/>
      <c r="L662" s="2"/>
      <c r="M662" s="2"/>
    </row>
    <row r="663" spans="10:13" ht="15.75" customHeight="1" x14ac:dyDescent="0.25">
      <c r="J663" s="2"/>
      <c r="K663" s="2"/>
      <c r="L663" s="2"/>
      <c r="M663" s="2"/>
    </row>
    <row r="664" spans="10:13" ht="15.75" customHeight="1" x14ac:dyDescent="0.25">
      <c r="J664" s="2"/>
      <c r="K664" s="2"/>
      <c r="L664" s="2"/>
      <c r="M664" s="2"/>
    </row>
    <row r="665" spans="10:13" ht="15.75" customHeight="1" x14ac:dyDescent="0.25">
      <c r="J665" s="2"/>
      <c r="K665" s="2"/>
      <c r="L665" s="2"/>
      <c r="M665" s="2"/>
    </row>
    <row r="666" spans="10:13" ht="15.75" customHeight="1" x14ac:dyDescent="0.25">
      <c r="J666" s="2"/>
      <c r="K666" s="2"/>
      <c r="L666" s="2"/>
      <c r="M666" s="2"/>
    </row>
    <row r="667" spans="10:13" ht="15.75" customHeight="1" x14ac:dyDescent="0.25">
      <c r="J667" s="2"/>
      <c r="K667" s="2"/>
      <c r="L667" s="2"/>
      <c r="M667" s="2"/>
    </row>
    <row r="668" spans="10:13" ht="15.75" customHeight="1" x14ac:dyDescent="0.25">
      <c r="J668" s="2"/>
      <c r="K668" s="2"/>
      <c r="L668" s="2"/>
      <c r="M668" s="2"/>
    </row>
    <row r="669" spans="10:13" ht="15.75" customHeight="1" x14ac:dyDescent="0.25">
      <c r="J669" s="2"/>
      <c r="K669" s="2"/>
      <c r="L669" s="2"/>
      <c r="M669" s="2"/>
    </row>
    <row r="670" spans="10:13" ht="15.75" customHeight="1" x14ac:dyDescent="0.25">
      <c r="J670" s="2"/>
      <c r="K670" s="2"/>
      <c r="L670" s="2"/>
      <c r="M670" s="2"/>
    </row>
    <row r="671" spans="10:13" ht="15.75" customHeight="1" x14ac:dyDescent="0.25">
      <c r="J671" s="2"/>
      <c r="K671" s="2"/>
      <c r="L671" s="2"/>
      <c r="M671" s="2"/>
    </row>
    <row r="672" spans="10:13" ht="15.75" customHeight="1" x14ac:dyDescent="0.25">
      <c r="J672" s="2"/>
      <c r="K672" s="2"/>
      <c r="L672" s="2"/>
      <c r="M672" s="2"/>
    </row>
    <row r="673" spans="10:13" ht="15.75" customHeight="1" x14ac:dyDescent="0.25">
      <c r="J673" s="2"/>
      <c r="K673" s="2"/>
      <c r="L673" s="2"/>
      <c r="M673" s="2"/>
    </row>
    <row r="674" spans="10:13" ht="15.75" customHeight="1" x14ac:dyDescent="0.25">
      <c r="J674" s="2"/>
      <c r="K674" s="2"/>
      <c r="L674" s="2"/>
      <c r="M674" s="2"/>
    </row>
    <row r="675" spans="10:13" ht="15.75" customHeight="1" x14ac:dyDescent="0.25">
      <c r="J675" s="2"/>
      <c r="K675" s="2"/>
      <c r="L675" s="2"/>
      <c r="M675" s="2"/>
    </row>
    <row r="676" spans="10:13" ht="15.75" customHeight="1" x14ac:dyDescent="0.25">
      <c r="J676" s="2"/>
      <c r="K676" s="2"/>
      <c r="L676" s="2"/>
      <c r="M676" s="2"/>
    </row>
    <row r="677" spans="10:13" ht="15.75" customHeight="1" x14ac:dyDescent="0.25">
      <c r="J677" s="2"/>
      <c r="K677" s="2"/>
      <c r="L677" s="2"/>
      <c r="M677" s="2"/>
    </row>
    <row r="678" spans="10:13" ht="15.75" customHeight="1" x14ac:dyDescent="0.25">
      <c r="J678" s="2"/>
      <c r="K678" s="2"/>
      <c r="L678" s="2"/>
      <c r="M678" s="2"/>
    </row>
    <row r="679" spans="10:13" ht="15.75" customHeight="1" x14ac:dyDescent="0.25">
      <c r="J679" s="2"/>
      <c r="K679" s="2"/>
      <c r="L679" s="2"/>
      <c r="M679" s="2"/>
    </row>
    <row r="680" spans="10:13" ht="15.75" customHeight="1" x14ac:dyDescent="0.25">
      <c r="J680" s="2"/>
      <c r="K680" s="2"/>
      <c r="L680" s="2"/>
      <c r="M680" s="2"/>
    </row>
    <row r="681" spans="10:13" ht="15.75" customHeight="1" x14ac:dyDescent="0.25">
      <c r="J681" s="2"/>
      <c r="K681" s="2"/>
      <c r="L681" s="2"/>
      <c r="M681" s="2"/>
    </row>
    <row r="682" spans="10:13" ht="15.75" customHeight="1" x14ac:dyDescent="0.25">
      <c r="J682" s="2"/>
      <c r="K682" s="2"/>
      <c r="L682" s="2"/>
      <c r="M682" s="2"/>
    </row>
    <row r="683" spans="10:13" ht="15.75" customHeight="1" x14ac:dyDescent="0.25">
      <c r="J683" s="2"/>
      <c r="K683" s="2"/>
      <c r="L683" s="2"/>
      <c r="M683" s="2"/>
    </row>
    <row r="684" spans="10:13" ht="15.75" customHeight="1" x14ac:dyDescent="0.25">
      <c r="J684" s="2"/>
      <c r="K684" s="2"/>
      <c r="L684" s="2"/>
      <c r="M684" s="2"/>
    </row>
    <row r="685" spans="10:13" ht="15.75" customHeight="1" x14ac:dyDescent="0.25">
      <c r="J685" s="2"/>
      <c r="K685" s="2"/>
      <c r="L685" s="2"/>
      <c r="M685" s="2"/>
    </row>
    <row r="686" spans="10:13" ht="15.75" customHeight="1" x14ac:dyDescent="0.25">
      <c r="J686" s="2"/>
      <c r="K686" s="2"/>
      <c r="L686" s="2"/>
      <c r="M686" s="2"/>
    </row>
    <row r="687" spans="10:13" ht="15.75" customHeight="1" x14ac:dyDescent="0.25">
      <c r="J687" s="2"/>
      <c r="K687" s="2"/>
      <c r="L687" s="2"/>
      <c r="M687" s="2"/>
    </row>
    <row r="688" spans="10:13" ht="15.75" customHeight="1" x14ac:dyDescent="0.25">
      <c r="J688" s="2"/>
      <c r="K688" s="2"/>
      <c r="L688" s="2"/>
      <c r="M688" s="2"/>
    </row>
    <row r="689" spans="10:13" ht="15.75" customHeight="1" x14ac:dyDescent="0.25">
      <c r="J689" s="2"/>
      <c r="K689" s="2"/>
      <c r="L689" s="2"/>
      <c r="M689" s="2"/>
    </row>
    <row r="690" spans="10:13" ht="15.75" customHeight="1" x14ac:dyDescent="0.25">
      <c r="J690" s="2"/>
      <c r="K690" s="2"/>
      <c r="L690" s="2"/>
      <c r="M690" s="2"/>
    </row>
    <row r="691" spans="10:13" ht="15.75" customHeight="1" x14ac:dyDescent="0.25">
      <c r="J691" s="2"/>
      <c r="K691" s="2"/>
      <c r="L691" s="2"/>
      <c r="M691" s="2"/>
    </row>
    <row r="692" spans="10:13" ht="15.75" customHeight="1" x14ac:dyDescent="0.25">
      <c r="J692" s="2"/>
      <c r="K692" s="2"/>
      <c r="L692" s="2"/>
      <c r="M692" s="2"/>
    </row>
    <row r="693" spans="10:13" ht="15.75" customHeight="1" x14ac:dyDescent="0.25">
      <c r="J693" s="2"/>
      <c r="K693" s="2"/>
      <c r="L693" s="2"/>
      <c r="M693" s="2"/>
    </row>
    <row r="694" spans="10:13" ht="15.75" customHeight="1" x14ac:dyDescent="0.25">
      <c r="J694" s="2"/>
      <c r="K694" s="2"/>
      <c r="L694" s="2"/>
      <c r="M694" s="2"/>
    </row>
    <row r="695" spans="10:13" ht="15.75" customHeight="1" x14ac:dyDescent="0.25">
      <c r="J695" s="2"/>
      <c r="K695" s="2"/>
      <c r="L695" s="2"/>
      <c r="M695" s="2"/>
    </row>
    <row r="696" spans="10:13" ht="15.75" customHeight="1" x14ac:dyDescent="0.25">
      <c r="J696" s="2"/>
      <c r="K696" s="2"/>
      <c r="L696" s="2"/>
      <c r="M696" s="2"/>
    </row>
    <row r="697" spans="10:13" ht="15.75" customHeight="1" x14ac:dyDescent="0.25">
      <c r="J697" s="2"/>
      <c r="K697" s="2"/>
      <c r="L697" s="2"/>
      <c r="M697" s="2"/>
    </row>
    <row r="698" spans="10:13" ht="15.75" customHeight="1" x14ac:dyDescent="0.25">
      <c r="J698" s="2"/>
      <c r="K698" s="2"/>
      <c r="L698" s="2"/>
      <c r="M698" s="2"/>
    </row>
    <row r="699" spans="10:13" ht="15.75" customHeight="1" x14ac:dyDescent="0.25">
      <c r="J699" s="2"/>
      <c r="K699" s="2"/>
      <c r="L699" s="2"/>
      <c r="M699" s="2"/>
    </row>
    <row r="700" spans="10:13" ht="15.75" customHeight="1" x14ac:dyDescent="0.25">
      <c r="J700" s="2"/>
      <c r="K700" s="2"/>
      <c r="L700" s="2"/>
      <c r="M700" s="2"/>
    </row>
    <row r="701" spans="10:13" ht="15.75" customHeight="1" x14ac:dyDescent="0.25">
      <c r="J701" s="2"/>
      <c r="K701" s="2"/>
      <c r="L701" s="2"/>
      <c r="M701" s="2"/>
    </row>
    <row r="702" spans="10:13" ht="15.75" customHeight="1" x14ac:dyDescent="0.25">
      <c r="J702" s="2"/>
      <c r="K702" s="2"/>
      <c r="L702" s="2"/>
      <c r="M702" s="2"/>
    </row>
    <row r="703" spans="10:13" ht="15.75" customHeight="1" x14ac:dyDescent="0.25">
      <c r="J703" s="2"/>
      <c r="K703" s="2"/>
      <c r="L703" s="2"/>
      <c r="M703" s="2"/>
    </row>
    <row r="704" spans="10:13" ht="15.75" customHeight="1" x14ac:dyDescent="0.25">
      <c r="J704" s="2"/>
      <c r="K704" s="2"/>
      <c r="L704" s="2"/>
      <c r="M704" s="2"/>
    </row>
    <row r="705" spans="10:13" ht="15.75" customHeight="1" x14ac:dyDescent="0.25">
      <c r="J705" s="2"/>
      <c r="K705" s="2"/>
      <c r="L705" s="2"/>
      <c r="M705" s="2"/>
    </row>
    <row r="706" spans="10:13" ht="15.75" customHeight="1" x14ac:dyDescent="0.25">
      <c r="J706" s="2"/>
      <c r="K706" s="2"/>
      <c r="L706" s="2"/>
      <c r="M706" s="2"/>
    </row>
    <row r="707" spans="10:13" ht="15.75" customHeight="1" x14ac:dyDescent="0.25">
      <c r="J707" s="2"/>
      <c r="K707" s="2"/>
      <c r="L707" s="2"/>
      <c r="M707" s="2"/>
    </row>
    <row r="708" spans="10:13" ht="15.75" customHeight="1" x14ac:dyDescent="0.25">
      <c r="J708" s="2"/>
      <c r="K708" s="2"/>
      <c r="L708" s="2"/>
      <c r="M708" s="2"/>
    </row>
    <row r="709" spans="10:13" ht="15.75" customHeight="1" x14ac:dyDescent="0.25">
      <c r="J709" s="2"/>
      <c r="K709" s="2"/>
      <c r="L709" s="2"/>
      <c r="M709" s="2"/>
    </row>
    <row r="710" spans="10:13" ht="15.75" customHeight="1" x14ac:dyDescent="0.25">
      <c r="J710" s="2"/>
      <c r="K710" s="2"/>
      <c r="L710" s="2"/>
      <c r="M710" s="2"/>
    </row>
    <row r="711" spans="10:13" ht="15.75" customHeight="1" x14ac:dyDescent="0.25">
      <c r="J711" s="2"/>
      <c r="K711" s="2"/>
      <c r="L711" s="2"/>
      <c r="M711" s="2"/>
    </row>
  </sheetData>
  <pageMargins left="0.70866141732283472" right="0.70866141732283472" top="0.74803149606299213" bottom="0.74803149606299213" header="0.39370078740157483" footer="0"/>
  <pageSetup paperSize="8" scale="48" pageOrder="overThenDown" orientation="landscape"/>
  <headerFooter>
    <oddHeader>&amp;R&amp;F - &amp;A
&amp;P of &amp;N</oddHead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J870"/>
  <sheetViews>
    <sheetView topLeftCell="I1" zoomScale="90" zoomScaleNormal="90" zoomScaleSheetLayoutView="100" workbookViewId="0">
      <selection activeCell="AI14" sqref="AI14"/>
    </sheetView>
  </sheetViews>
  <sheetFormatPr defaultColWidth="14.453125" defaultRowHeight="15" customHeight="1" x14ac:dyDescent="0.25"/>
  <cols>
    <col min="1" max="1" width="7.6328125" style="138" customWidth="1"/>
    <col min="2" max="2" width="11.1796875" style="138" customWidth="1"/>
    <col min="3" max="3" width="13.36328125" style="138" customWidth="1"/>
    <col min="4" max="4" width="25.453125" style="138" bestFit="1" customWidth="1"/>
    <col min="5" max="5" width="12.453125" style="138" bestFit="1" customWidth="1"/>
    <col min="6" max="7" width="21" style="138" customWidth="1"/>
    <col min="8" max="8" width="16" style="138" bestFit="1" customWidth="1"/>
    <col min="9" max="9" width="21" style="138" customWidth="1"/>
    <col min="10" max="10" width="16.6328125" style="138" customWidth="1"/>
    <col min="11" max="11" width="46.453125" style="138" customWidth="1"/>
    <col min="12" max="12" width="14.81640625" style="138" customWidth="1"/>
    <col min="13" max="13" width="7.36328125" style="138" customWidth="1"/>
    <col min="14" max="14" width="9.453125" style="138" customWidth="1"/>
    <col min="15" max="15" width="12.6328125" style="138" customWidth="1"/>
    <col min="16" max="16" width="18.453125" style="138" customWidth="1"/>
    <col min="17" max="17" width="13.1796875" style="137" customWidth="1"/>
    <col min="18" max="18" width="11" style="137" customWidth="1"/>
    <col min="19" max="19" width="8.6328125" style="138" customWidth="1"/>
    <col min="20" max="20" width="8.453125" style="137" customWidth="1"/>
    <col min="21" max="21" width="9.1796875" style="138" customWidth="1"/>
    <col min="22" max="22" width="40.1796875" style="138" customWidth="1"/>
    <col min="23" max="26" width="14.453125" style="223"/>
    <col min="27" max="27" width="14.453125" style="224"/>
    <col min="28" max="31" width="14.453125" style="223"/>
    <col min="32" max="32" width="17" style="225" customWidth="1"/>
    <col min="33" max="34" width="14.453125" style="223"/>
    <col min="35" max="35" width="61" style="38" customWidth="1"/>
    <col min="36" max="16384" width="14.453125" style="138"/>
  </cols>
  <sheetData>
    <row r="1" spans="1:36" ht="15" customHeight="1" x14ac:dyDescent="0.3">
      <c r="A1" s="136" t="s">
        <v>1378</v>
      </c>
      <c r="W1" s="195"/>
      <c r="X1" s="195"/>
      <c r="Y1" s="195"/>
      <c r="Z1" s="195"/>
      <c r="AA1" s="195"/>
      <c r="AB1" s="195"/>
      <c r="AC1" s="195"/>
      <c r="AD1" s="195"/>
      <c r="AE1" s="195"/>
      <c r="AF1" s="195"/>
      <c r="AG1" s="195"/>
      <c r="AH1" s="195"/>
      <c r="AI1" s="195"/>
    </row>
    <row r="2" spans="1:36" ht="145" customHeight="1" x14ac:dyDescent="0.25">
      <c r="A2" s="139" t="s">
        <v>80</v>
      </c>
      <c r="B2" s="139" t="s">
        <v>951</v>
      </c>
      <c r="C2" s="139" t="s">
        <v>809</v>
      </c>
      <c r="D2" s="139" t="s">
        <v>838</v>
      </c>
      <c r="E2" s="139" t="s">
        <v>135</v>
      </c>
      <c r="F2" s="139" t="s">
        <v>1265</v>
      </c>
      <c r="G2" s="139" t="s">
        <v>1266</v>
      </c>
      <c r="H2" s="139" t="s">
        <v>381</v>
      </c>
      <c r="I2" s="139" t="s">
        <v>1267</v>
      </c>
      <c r="J2" s="139" t="s">
        <v>1379</v>
      </c>
      <c r="K2" s="139" t="s">
        <v>1380</v>
      </c>
      <c r="L2" s="139" t="s">
        <v>1381</v>
      </c>
      <c r="M2" s="139" t="s">
        <v>391</v>
      </c>
      <c r="N2" s="139" t="s">
        <v>1382</v>
      </c>
      <c r="O2" s="139" t="s">
        <v>1383</v>
      </c>
      <c r="P2" s="139" t="s">
        <v>200</v>
      </c>
      <c r="Q2" s="140" t="s">
        <v>1384</v>
      </c>
      <c r="R2" s="140" t="s">
        <v>1385</v>
      </c>
      <c r="S2" s="139" t="s">
        <v>1386</v>
      </c>
      <c r="T2" s="140" t="s">
        <v>1387</v>
      </c>
      <c r="U2" s="139" t="s">
        <v>1270</v>
      </c>
      <c r="V2" s="139" t="s">
        <v>843</v>
      </c>
      <c r="W2" s="217" t="s">
        <v>1713</v>
      </c>
      <c r="X2" s="218" t="s">
        <v>1714</v>
      </c>
      <c r="Y2" s="202" t="s">
        <v>1715</v>
      </c>
      <c r="Z2" s="202" t="s">
        <v>1716</v>
      </c>
      <c r="AA2" s="202" t="s">
        <v>1717</v>
      </c>
      <c r="AB2" s="200" t="s">
        <v>1718</v>
      </c>
      <c r="AC2" s="200" t="s">
        <v>1719</v>
      </c>
      <c r="AD2" s="200" t="s">
        <v>1720</v>
      </c>
      <c r="AE2" s="200" t="s">
        <v>1721</v>
      </c>
      <c r="AF2" s="200" t="s">
        <v>1722</v>
      </c>
      <c r="AG2" s="219" t="s">
        <v>1723</v>
      </c>
      <c r="AH2" s="219" t="s">
        <v>1724</v>
      </c>
      <c r="AI2" s="219" t="s">
        <v>1701</v>
      </c>
    </row>
    <row r="3" spans="1:36" ht="39.75" customHeight="1" x14ac:dyDescent="0.25">
      <c r="A3" s="96" t="s">
        <v>93</v>
      </c>
      <c r="B3" s="96" t="s">
        <v>962</v>
      </c>
      <c r="C3" s="96">
        <v>2022</v>
      </c>
      <c r="D3" s="96" t="s">
        <v>638</v>
      </c>
      <c r="E3" s="96" t="s">
        <v>137</v>
      </c>
      <c r="F3" s="96" t="s">
        <v>466</v>
      </c>
      <c r="G3" s="96" t="s">
        <v>177</v>
      </c>
      <c r="H3" s="96" t="s">
        <v>383</v>
      </c>
      <c r="I3" s="96" t="s">
        <v>1271</v>
      </c>
      <c r="J3" s="96" t="s">
        <v>1388</v>
      </c>
      <c r="K3" s="96" t="s">
        <v>1389</v>
      </c>
      <c r="L3" s="96" t="s">
        <v>999</v>
      </c>
      <c r="M3" s="96" t="s">
        <v>396</v>
      </c>
      <c r="N3" s="96" t="s">
        <v>1390</v>
      </c>
      <c r="O3" s="96" t="s">
        <v>827</v>
      </c>
      <c r="P3" s="96" t="s">
        <v>213</v>
      </c>
      <c r="Q3" s="157">
        <v>12</v>
      </c>
      <c r="R3" s="157">
        <v>1</v>
      </c>
      <c r="S3" s="158" t="s">
        <v>10</v>
      </c>
      <c r="T3" s="158" t="s">
        <v>10</v>
      </c>
      <c r="U3" s="158" t="s">
        <v>846</v>
      </c>
      <c r="V3" s="96" t="s">
        <v>1391</v>
      </c>
      <c r="W3" s="331">
        <v>13</v>
      </c>
      <c r="X3" s="332">
        <v>1</v>
      </c>
      <c r="Y3" s="329">
        <f>(X3/R3)*100</f>
        <v>100</v>
      </c>
      <c r="Z3" s="329">
        <f>(W3/Q3)*100</f>
        <v>108.33333333333333</v>
      </c>
      <c r="AA3" s="330" t="str">
        <f t="shared" ref="AA3:AA13" si="0">IF(OR(Y3&lt;90,Y3&gt;150),"X","")</f>
        <v/>
      </c>
      <c r="AB3" s="324">
        <v>2</v>
      </c>
      <c r="AC3" s="324">
        <v>1</v>
      </c>
      <c r="AD3" s="324">
        <f>W3</f>
        <v>13</v>
      </c>
      <c r="AE3" s="324">
        <f>X3</f>
        <v>1</v>
      </c>
      <c r="AF3" s="324">
        <v>100</v>
      </c>
      <c r="AG3" s="333">
        <v>0</v>
      </c>
      <c r="AH3" s="333">
        <v>25</v>
      </c>
      <c r="AI3" s="333"/>
    </row>
    <row r="4" spans="1:36" ht="37.5" x14ac:dyDescent="0.25">
      <c r="A4" s="96" t="s">
        <v>93</v>
      </c>
      <c r="B4" s="96" t="s">
        <v>962</v>
      </c>
      <c r="C4" s="96">
        <v>2022</v>
      </c>
      <c r="D4" s="96" t="s">
        <v>638</v>
      </c>
      <c r="E4" s="96" t="s">
        <v>137</v>
      </c>
      <c r="F4" s="96" t="s">
        <v>466</v>
      </c>
      <c r="G4" s="96" t="s">
        <v>177</v>
      </c>
      <c r="H4" s="96" t="s">
        <v>383</v>
      </c>
      <c r="I4" s="96" t="s">
        <v>1271</v>
      </c>
      <c r="J4" s="96" t="s">
        <v>1392</v>
      </c>
      <c r="K4" s="96" t="s">
        <v>1393</v>
      </c>
      <c r="L4" s="96">
        <v>2</v>
      </c>
      <c r="M4" s="96" t="s">
        <v>396</v>
      </c>
      <c r="N4" s="96" t="s">
        <v>1390</v>
      </c>
      <c r="O4" s="96" t="s">
        <v>827</v>
      </c>
      <c r="P4" s="96" t="s">
        <v>213</v>
      </c>
      <c r="Q4" s="157">
        <v>3</v>
      </c>
      <c r="R4" s="157">
        <v>1</v>
      </c>
      <c r="S4" s="158" t="s">
        <v>10</v>
      </c>
      <c r="T4" s="158" t="s">
        <v>10</v>
      </c>
      <c r="U4" s="158" t="s">
        <v>846</v>
      </c>
      <c r="V4" s="96" t="s">
        <v>1391</v>
      </c>
      <c r="W4" s="334">
        <v>1</v>
      </c>
      <c r="X4" s="335">
        <v>0</v>
      </c>
      <c r="Y4" s="329">
        <f t="shared" ref="Y4:Y13" si="1">(X4/R4)*100</f>
        <v>0</v>
      </c>
      <c r="Z4" s="329">
        <f t="shared" ref="Z4:Z13" si="2">(W4/Q4)*100</f>
        <v>33.333333333333329</v>
      </c>
      <c r="AA4" s="330" t="str">
        <f t="shared" si="0"/>
        <v>X</v>
      </c>
      <c r="AB4" s="220">
        <v>1</v>
      </c>
      <c r="AC4" s="220">
        <v>0</v>
      </c>
      <c r="AD4" s="324">
        <f>W4</f>
        <v>1</v>
      </c>
      <c r="AE4" s="324">
        <f>X4</f>
        <v>0</v>
      </c>
      <c r="AF4" s="324">
        <v>0</v>
      </c>
      <c r="AG4" s="333">
        <v>0</v>
      </c>
      <c r="AH4" s="335">
        <v>0</v>
      </c>
      <c r="AI4" s="332" t="s">
        <v>1878</v>
      </c>
    </row>
    <row r="5" spans="1:36" ht="25" x14ac:dyDescent="0.25">
      <c r="A5" s="96" t="s">
        <v>93</v>
      </c>
      <c r="B5" s="96" t="s">
        <v>962</v>
      </c>
      <c r="C5" s="96">
        <v>2022</v>
      </c>
      <c r="D5" s="96" t="s">
        <v>637</v>
      </c>
      <c r="E5" s="96" t="s">
        <v>137</v>
      </c>
      <c r="F5" s="96" t="s">
        <v>466</v>
      </c>
      <c r="G5" s="96" t="s">
        <v>177</v>
      </c>
      <c r="H5" s="96" t="s">
        <v>383</v>
      </c>
      <c r="I5" s="81" t="s">
        <v>1276</v>
      </c>
      <c r="J5" s="96" t="s">
        <v>1394</v>
      </c>
      <c r="K5" s="96" t="s">
        <v>1395</v>
      </c>
      <c r="L5" s="96" t="s">
        <v>1396</v>
      </c>
      <c r="M5" s="96" t="s">
        <v>396</v>
      </c>
      <c r="N5" s="96" t="s">
        <v>1390</v>
      </c>
      <c r="O5" s="96" t="s">
        <v>816</v>
      </c>
      <c r="P5" s="96" t="s">
        <v>213</v>
      </c>
      <c r="Q5" s="157">
        <v>2113</v>
      </c>
      <c r="R5" s="157">
        <v>5</v>
      </c>
      <c r="S5" s="158" t="s">
        <v>10</v>
      </c>
      <c r="T5" s="158" t="s">
        <v>10</v>
      </c>
      <c r="U5" s="158" t="s">
        <v>846</v>
      </c>
      <c r="V5" s="96"/>
      <c r="W5" s="334">
        <v>1338</v>
      </c>
      <c r="X5" s="335">
        <v>1</v>
      </c>
      <c r="Y5" s="329">
        <f t="shared" si="1"/>
        <v>20</v>
      </c>
      <c r="Z5" s="329">
        <f t="shared" si="2"/>
        <v>63.322290582110739</v>
      </c>
      <c r="AA5" s="330" t="str">
        <f t="shared" si="0"/>
        <v>X</v>
      </c>
      <c r="AB5" s="221">
        <v>43</v>
      </c>
      <c r="AC5" s="221">
        <v>1</v>
      </c>
      <c r="AD5" s="221">
        <v>1338</v>
      </c>
      <c r="AE5" s="221">
        <v>1</v>
      </c>
      <c r="AF5" s="324">
        <v>100</v>
      </c>
      <c r="AG5" s="336">
        <v>0</v>
      </c>
      <c r="AH5" s="336">
        <v>6</v>
      </c>
      <c r="AI5" s="222" t="s">
        <v>1851</v>
      </c>
    </row>
    <row r="6" spans="1:36" ht="37.5" x14ac:dyDescent="0.25">
      <c r="A6" s="96" t="s">
        <v>93</v>
      </c>
      <c r="B6" s="96" t="s">
        <v>962</v>
      </c>
      <c r="C6" s="96">
        <v>2022</v>
      </c>
      <c r="D6" s="96" t="s">
        <v>637</v>
      </c>
      <c r="E6" s="96" t="s">
        <v>137</v>
      </c>
      <c r="F6" s="96" t="s">
        <v>478</v>
      </c>
      <c r="G6" s="96" t="s">
        <v>177</v>
      </c>
      <c r="H6" s="96" t="s">
        <v>383</v>
      </c>
      <c r="I6" s="81" t="s">
        <v>1397</v>
      </c>
      <c r="J6" s="96" t="s">
        <v>1394</v>
      </c>
      <c r="K6" s="96" t="s">
        <v>1395</v>
      </c>
      <c r="L6" s="96" t="s">
        <v>1396</v>
      </c>
      <c r="M6" s="96" t="s">
        <v>396</v>
      </c>
      <c r="N6" s="96" t="s">
        <v>1390</v>
      </c>
      <c r="O6" s="96" t="s">
        <v>816</v>
      </c>
      <c r="P6" s="96" t="s">
        <v>213</v>
      </c>
      <c r="Q6" s="157">
        <v>2113</v>
      </c>
      <c r="R6" s="157">
        <v>20</v>
      </c>
      <c r="S6" s="158" t="s">
        <v>10</v>
      </c>
      <c r="T6" s="158" t="s">
        <v>10</v>
      </c>
      <c r="U6" s="158" t="s">
        <v>846</v>
      </c>
      <c r="V6" s="96"/>
      <c r="W6" s="337">
        <v>1338</v>
      </c>
      <c r="X6" s="336">
        <v>17</v>
      </c>
      <c r="Y6" s="329">
        <f t="shared" si="1"/>
        <v>85</v>
      </c>
      <c r="Z6" s="329">
        <f t="shared" si="2"/>
        <v>63.322290582110739</v>
      </c>
      <c r="AA6" s="330" t="str">
        <f t="shared" si="0"/>
        <v>X</v>
      </c>
      <c r="AB6" s="221">
        <v>43</v>
      </c>
      <c r="AC6" s="221">
        <v>10</v>
      </c>
      <c r="AD6" s="221">
        <v>1338</v>
      </c>
      <c r="AE6" s="221">
        <v>17</v>
      </c>
      <c r="AF6" s="324">
        <v>0</v>
      </c>
      <c r="AG6" s="336">
        <v>0</v>
      </c>
      <c r="AH6" s="336">
        <v>14</v>
      </c>
      <c r="AI6" s="222" t="s">
        <v>1928</v>
      </c>
      <c r="AJ6" s="373"/>
    </row>
    <row r="7" spans="1:36" ht="25" x14ac:dyDescent="0.25">
      <c r="A7" s="96" t="s">
        <v>93</v>
      </c>
      <c r="B7" s="96" t="s">
        <v>962</v>
      </c>
      <c r="C7" s="96">
        <v>2022</v>
      </c>
      <c r="D7" s="96" t="s">
        <v>637</v>
      </c>
      <c r="E7" s="96" t="s">
        <v>137</v>
      </c>
      <c r="F7" s="96" t="s">
        <v>466</v>
      </c>
      <c r="G7" s="96" t="s">
        <v>177</v>
      </c>
      <c r="H7" s="96" t="s">
        <v>383</v>
      </c>
      <c r="I7" s="81" t="s">
        <v>1276</v>
      </c>
      <c r="J7" s="96" t="s">
        <v>1398</v>
      </c>
      <c r="K7" s="96" t="s">
        <v>1399</v>
      </c>
      <c r="L7" s="96" t="s">
        <v>1396</v>
      </c>
      <c r="M7" s="96" t="s">
        <v>396</v>
      </c>
      <c r="N7" s="96" t="s">
        <v>1390</v>
      </c>
      <c r="O7" s="96" t="s">
        <v>816</v>
      </c>
      <c r="P7" s="96" t="s">
        <v>213</v>
      </c>
      <c r="Q7" s="157">
        <v>8504</v>
      </c>
      <c r="R7" s="157">
        <v>12</v>
      </c>
      <c r="S7" s="380" t="s">
        <v>10</v>
      </c>
      <c r="T7" s="380" t="s">
        <v>10</v>
      </c>
      <c r="U7" s="158" t="s">
        <v>846</v>
      </c>
      <c r="V7" s="96"/>
      <c r="W7" s="337">
        <v>4663</v>
      </c>
      <c r="X7" s="336">
        <v>50</v>
      </c>
      <c r="Y7" s="329">
        <f t="shared" si="1"/>
        <v>416.66666666666669</v>
      </c>
      <c r="Z7" s="329">
        <f t="shared" si="2"/>
        <v>54.833019755409218</v>
      </c>
      <c r="AA7" s="330" t="str">
        <f t="shared" si="0"/>
        <v>X</v>
      </c>
      <c r="AB7" s="221">
        <v>366</v>
      </c>
      <c r="AC7" s="221">
        <v>10</v>
      </c>
      <c r="AD7" s="221">
        <v>3663</v>
      </c>
      <c r="AE7" s="221">
        <v>50</v>
      </c>
      <c r="AF7" s="324">
        <v>100</v>
      </c>
      <c r="AG7" s="336">
        <v>0</v>
      </c>
      <c r="AH7" s="336">
        <v>20</v>
      </c>
      <c r="AI7" s="276" t="s">
        <v>1879</v>
      </c>
    </row>
    <row r="8" spans="1:36" ht="37.5" x14ac:dyDescent="0.25">
      <c r="A8" s="96" t="s">
        <v>93</v>
      </c>
      <c r="B8" s="96" t="s">
        <v>962</v>
      </c>
      <c r="C8" s="96">
        <v>2022</v>
      </c>
      <c r="D8" s="96" t="s">
        <v>637</v>
      </c>
      <c r="E8" s="96" t="s">
        <v>137</v>
      </c>
      <c r="F8" s="96" t="s">
        <v>478</v>
      </c>
      <c r="G8" s="96" t="s">
        <v>177</v>
      </c>
      <c r="H8" s="96" t="s">
        <v>383</v>
      </c>
      <c r="I8" s="81" t="s">
        <v>1397</v>
      </c>
      <c r="J8" s="96" t="s">
        <v>1398</v>
      </c>
      <c r="K8" s="96" t="s">
        <v>1399</v>
      </c>
      <c r="L8" s="96" t="s">
        <v>1396</v>
      </c>
      <c r="M8" s="96" t="s">
        <v>396</v>
      </c>
      <c r="N8" s="96" t="s">
        <v>1390</v>
      </c>
      <c r="O8" s="96" t="s">
        <v>816</v>
      </c>
      <c r="P8" s="96" t="s">
        <v>213</v>
      </c>
      <c r="Q8" s="157">
        <v>8504</v>
      </c>
      <c r="R8" s="157">
        <v>20</v>
      </c>
      <c r="S8" s="158" t="s">
        <v>10</v>
      </c>
      <c r="T8" s="158" t="s">
        <v>10</v>
      </c>
      <c r="U8" s="158" t="s">
        <v>846</v>
      </c>
      <c r="V8" s="96"/>
      <c r="W8" s="337">
        <v>4663</v>
      </c>
      <c r="X8" s="336">
        <v>14</v>
      </c>
      <c r="Y8" s="329">
        <f t="shared" si="1"/>
        <v>70</v>
      </c>
      <c r="Z8" s="329">
        <f t="shared" si="2"/>
        <v>54.833019755409218</v>
      </c>
      <c r="AA8" s="330" t="str">
        <f t="shared" si="0"/>
        <v>X</v>
      </c>
      <c r="AB8" s="221">
        <v>366</v>
      </c>
      <c r="AC8" s="221">
        <v>11</v>
      </c>
      <c r="AD8" s="221">
        <v>4663</v>
      </c>
      <c r="AE8" s="221">
        <v>14</v>
      </c>
      <c r="AF8" s="324">
        <v>0</v>
      </c>
      <c r="AG8" s="336">
        <v>0</v>
      </c>
      <c r="AH8" s="336">
        <v>17</v>
      </c>
      <c r="AI8" s="222" t="s">
        <v>1929</v>
      </c>
    </row>
    <row r="9" spans="1:36" ht="25" x14ac:dyDescent="0.25">
      <c r="A9" s="96" t="s">
        <v>93</v>
      </c>
      <c r="B9" s="96" t="s">
        <v>962</v>
      </c>
      <c r="C9" s="96">
        <v>2022</v>
      </c>
      <c r="D9" s="96" t="s">
        <v>637</v>
      </c>
      <c r="E9" s="96" t="s">
        <v>137</v>
      </c>
      <c r="F9" s="96" t="s">
        <v>466</v>
      </c>
      <c r="G9" s="96" t="s">
        <v>177</v>
      </c>
      <c r="H9" s="96" t="s">
        <v>383</v>
      </c>
      <c r="I9" s="81" t="s">
        <v>1276</v>
      </c>
      <c r="J9" s="96" t="s">
        <v>1400</v>
      </c>
      <c r="K9" s="96" t="s">
        <v>1401</v>
      </c>
      <c r="L9" s="96" t="s">
        <v>1402</v>
      </c>
      <c r="M9" s="96" t="s">
        <v>396</v>
      </c>
      <c r="N9" s="96" t="s">
        <v>1390</v>
      </c>
      <c r="O9" s="96" t="s">
        <v>816</v>
      </c>
      <c r="P9" s="96" t="s">
        <v>213</v>
      </c>
      <c r="Q9" s="157">
        <v>34</v>
      </c>
      <c r="R9" s="157">
        <v>1</v>
      </c>
      <c r="S9" s="380" t="s">
        <v>10</v>
      </c>
      <c r="T9" s="380" t="s">
        <v>10</v>
      </c>
      <c r="U9" s="158" t="s">
        <v>846</v>
      </c>
      <c r="V9" s="96"/>
      <c r="W9" s="337">
        <v>8</v>
      </c>
      <c r="X9" s="336">
        <v>0</v>
      </c>
      <c r="Y9" s="329">
        <f t="shared" si="1"/>
        <v>0</v>
      </c>
      <c r="Z9" s="329">
        <f t="shared" si="2"/>
        <v>23.52941176470588</v>
      </c>
      <c r="AA9" s="330" t="str">
        <f t="shared" si="0"/>
        <v>X</v>
      </c>
      <c r="AB9" s="221">
        <v>2</v>
      </c>
      <c r="AC9" s="221">
        <v>0</v>
      </c>
      <c r="AD9" s="221">
        <v>8</v>
      </c>
      <c r="AE9" s="221">
        <v>0</v>
      </c>
      <c r="AF9" s="324">
        <v>0</v>
      </c>
      <c r="AG9" s="336">
        <v>0</v>
      </c>
      <c r="AH9" s="336">
        <v>0</v>
      </c>
      <c r="AI9" s="222" t="s">
        <v>1852</v>
      </c>
    </row>
    <row r="10" spans="1:36" ht="37.5" x14ac:dyDescent="0.25">
      <c r="A10" s="96" t="s">
        <v>93</v>
      </c>
      <c r="B10" s="96" t="s">
        <v>962</v>
      </c>
      <c r="C10" s="96">
        <v>2022</v>
      </c>
      <c r="D10" s="96" t="s">
        <v>637</v>
      </c>
      <c r="E10" s="96" t="s">
        <v>137</v>
      </c>
      <c r="F10" s="96" t="s">
        <v>478</v>
      </c>
      <c r="G10" s="96" t="s">
        <v>177</v>
      </c>
      <c r="H10" s="96" t="s">
        <v>383</v>
      </c>
      <c r="I10" s="81" t="s">
        <v>1397</v>
      </c>
      <c r="J10" s="96" t="s">
        <v>1400</v>
      </c>
      <c r="K10" s="96" t="s">
        <v>1401</v>
      </c>
      <c r="L10" s="96" t="s">
        <v>1402</v>
      </c>
      <c r="M10" s="96" t="s">
        <v>396</v>
      </c>
      <c r="N10" s="96" t="s">
        <v>1390</v>
      </c>
      <c r="O10" s="96" t="s">
        <v>816</v>
      </c>
      <c r="P10" s="96" t="s">
        <v>213</v>
      </c>
      <c r="Q10" s="157">
        <v>34</v>
      </c>
      <c r="R10" s="157">
        <v>1</v>
      </c>
      <c r="S10" s="158" t="s">
        <v>10</v>
      </c>
      <c r="T10" s="158" t="s">
        <v>10</v>
      </c>
      <c r="U10" s="158" t="s">
        <v>846</v>
      </c>
      <c r="V10" s="96"/>
      <c r="W10" s="337">
        <v>8</v>
      </c>
      <c r="X10" s="336">
        <v>0</v>
      </c>
      <c r="Y10" s="329">
        <f t="shared" si="1"/>
        <v>0</v>
      </c>
      <c r="Z10" s="329">
        <f t="shared" si="2"/>
        <v>23.52941176470588</v>
      </c>
      <c r="AA10" s="330" t="str">
        <f t="shared" si="0"/>
        <v>X</v>
      </c>
      <c r="AB10" s="221">
        <v>2</v>
      </c>
      <c r="AC10" s="221">
        <v>0</v>
      </c>
      <c r="AD10" s="221">
        <v>8</v>
      </c>
      <c r="AE10" s="221">
        <v>0</v>
      </c>
      <c r="AF10" s="324">
        <v>0</v>
      </c>
      <c r="AG10" s="336">
        <v>0</v>
      </c>
      <c r="AH10" s="336">
        <v>0</v>
      </c>
      <c r="AI10" s="222" t="s">
        <v>1930</v>
      </c>
    </row>
    <row r="11" spans="1:36" ht="25" x14ac:dyDescent="0.25">
      <c r="A11" s="96" t="s">
        <v>93</v>
      </c>
      <c r="B11" s="96" t="s">
        <v>962</v>
      </c>
      <c r="C11" s="96">
        <v>2022</v>
      </c>
      <c r="D11" s="96" t="s">
        <v>637</v>
      </c>
      <c r="E11" s="96" t="s">
        <v>137</v>
      </c>
      <c r="F11" s="96" t="s">
        <v>480</v>
      </c>
      <c r="G11" s="96" t="s">
        <v>177</v>
      </c>
      <c r="H11" s="96" t="s">
        <v>383</v>
      </c>
      <c r="I11" s="81" t="s">
        <v>1397</v>
      </c>
      <c r="J11" s="96" t="s">
        <v>1403</v>
      </c>
      <c r="K11" s="96" t="s">
        <v>1404</v>
      </c>
      <c r="L11" s="96" t="s">
        <v>1396</v>
      </c>
      <c r="M11" s="96" t="s">
        <v>396</v>
      </c>
      <c r="N11" s="96" t="s">
        <v>1390</v>
      </c>
      <c r="O11" s="96" t="s">
        <v>816</v>
      </c>
      <c r="P11" s="96" t="s">
        <v>213</v>
      </c>
      <c r="Q11" s="157">
        <v>2150</v>
      </c>
      <c r="R11" s="157">
        <v>18</v>
      </c>
      <c r="S11" s="380" t="s">
        <v>10</v>
      </c>
      <c r="T11" s="380" t="s">
        <v>10</v>
      </c>
      <c r="U11" s="158" t="s">
        <v>846</v>
      </c>
      <c r="V11" s="96"/>
      <c r="W11" s="337">
        <v>1167</v>
      </c>
      <c r="X11" s="336">
        <v>19</v>
      </c>
      <c r="Y11" s="329">
        <f t="shared" si="1"/>
        <v>105.55555555555556</v>
      </c>
      <c r="Z11" s="329">
        <f t="shared" si="2"/>
        <v>54.279069767441854</v>
      </c>
      <c r="AA11" s="330" t="str">
        <f t="shared" si="0"/>
        <v/>
      </c>
      <c r="AB11" s="221">
        <v>211</v>
      </c>
      <c r="AC11" s="221">
        <v>10</v>
      </c>
      <c r="AD11" s="221">
        <v>1167</v>
      </c>
      <c r="AE11" s="221">
        <v>19</v>
      </c>
      <c r="AF11" s="324">
        <v>0</v>
      </c>
      <c r="AG11" s="336">
        <v>0</v>
      </c>
      <c r="AH11" s="336">
        <v>1</v>
      </c>
      <c r="AI11" s="415" t="s">
        <v>1932</v>
      </c>
    </row>
    <row r="12" spans="1:36" ht="25" x14ac:dyDescent="0.25">
      <c r="A12" s="96" t="s">
        <v>93</v>
      </c>
      <c r="B12" s="96" t="s">
        <v>962</v>
      </c>
      <c r="C12" s="96">
        <v>2022</v>
      </c>
      <c r="D12" s="96" t="s">
        <v>637</v>
      </c>
      <c r="E12" s="96" t="s">
        <v>137</v>
      </c>
      <c r="F12" s="96" t="s">
        <v>480</v>
      </c>
      <c r="G12" s="96" t="s">
        <v>177</v>
      </c>
      <c r="H12" s="96" t="s">
        <v>383</v>
      </c>
      <c r="I12" s="81" t="s">
        <v>1397</v>
      </c>
      <c r="J12" s="96" t="s">
        <v>1405</v>
      </c>
      <c r="K12" s="96" t="s">
        <v>1395</v>
      </c>
      <c r="L12" s="96" t="s">
        <v>1396</v>
      </c>
      <c r="M12" s="96" t="s">
        <v>396</v>
      </c>
      <c r="N12" s="96" t="s">
        <v>1390</v>
      </c>
      <c r="O12" s="96" t="s">
        <v>816</v>
      </c>
      <c r="P12" s="96" t="s">
        <v>213</v>
      </c>
      <c r="Q12" s="157">
        <v>468</v>
      </c>
      <c r="R12" s="157">
        <v>8</v>
      </c>
      <c r="S12" s="380" t="s">
        <v>10</v>
      </c>
      <c r="T12" s="380" t="s">
        <v>10</v>
      </c>
      <c r="U12" s="158" t="s">
        <v>846</v>
      </c>
      <c r="V12" s="96"/>
      <c r="W12" s="337">
        <v>1</v>
      </c>
      <c r="X12" s="336">
        <v>0</v>
      </c>
      <c r="Y12" s="329">
        <f t="shared" si="1"/>
        <v>0</v>
      </c>
      <c r="Z12" s="329">
        <f t="shared" si="2"/>
        <v>0.21367521367521369</v>
      </c>
      <c r="AA12" s="330" t="str">
        <f t="shared" si="0"/>
        <v>X</v>
      </c>
      <c r="AB12" s="221">
        <v>1</v>
      </c>
      <c r="AC12" s="221">
        <v>0</v>
      </c>
      <c r="AD12" s="221">
        <v>1</v>
      </c>
      <c r="AE12" s="221">
        <v>0</v>
      </c>
      <c r="AF12" s="324">
        <v>0</v>
      </c>
      <c r="AG12" s="336">
        <v>0</v>
      </c>
      <c r="AH12" s="336">
        <v>0</v>
      </c>
      <c r="AI12" s="222" t="s">
        <v>1933</v>
      </c>
    </row>
    <row r="13" spans="1:36" ht="37.5" x14ac:dyDescent="0.25">
      <c r="A13" s="96" t="s">
        <v>93</v>
      </c>
      <c r="B13" s="96" t="s">
        <v>962</v>
      </c>
      <c r="C13" s="96">
        <v>2022</v>
      </c>
      <c r="D13" s="96" t="s">
        <v>637</v>
      </c>
      <c r="E13" s="96" t="s">
        <v>137</v>
      </c>
      <c r="F13" s="96" t="s">
        <v>478</v>
      </c>
      <c r="G13" s="96" t="s">
        <v>177</v>
      </c>
      <c r="H13" s="96" t="s">
        <v>383</v>
      </c>
      <c r="I13" s="81" t="s">
        <v>1397</v>
      </c>
      <c r="J13" s="96" t="s">
        <v>1406</v>
      </c>
      <c r="K13" s="96" t="s">
        <v>1407</v>
      </c>
      <c r="L13" s="96" t="s">
        <v>1408</v>
      </c>
      <c r="M13" s="96" t="s">
        <v>396</v>
      </c>
      <c r="N13" s="96" t="s">
        <v>1390</v>
      </c>
      <c r="O13" s="96" t="s">
        <v>816</v>
      </c>
      <c r="P13" s="96" t="s">
        <v>213</v>
      </c>
      <c r="Q13" s="157">
        <v>88</v>
      </c>
      <c r="R13" s="157">
        <v>12</v>
      </c>
      <c r="S13" s="158" t="s">
        <v>10</v>
      </c>
      <c r="T13" s="158" t="s">
        <v>10</v>
      </c>
      <c r="U13" s="158" t="s">
        <v>846</v>
      </c>
      <c r="V13" s="96"/>
      <c r="W13" s="337">
        <v>137</v>
      </c>
      <c r="X13" s="336">
        <v>15</v>
      </c>
      <c r="Y13" s="329">
        <f t="shared" si="1"/>
        <v>125</v>
      </c>
      <c r="Z13" s="329">
        <f t="shared" si="2"/>
        <v>155.68181818181819</v>
      </c>
      <c r="AA13" s="330" t="str">
        <f t="shared" si="0"/>
        <v/>
      </c>
      <c r="AB13" s="221">
        <v>16</v>
      </c>
      <c r="AC13" s="221">
        <v>3</v>
      </c>
      <c r="AD13" s="221">
        <v>137</v>
      </c>
      <c r="AE13" s="221">
        <v>15</v>
      </c>
      <c r="AF13" s="324">
        <v>0</v>
      </c>
      <c r="AG13" s="336">
        <v>0</v>
      </c>
      <c r="AH13" s="336">
        <v>3</v>
      </c>
      <c r="AI13" s="222" t="s">
        <v>1931</v>
      </c>
    </row>
    <row r="14" spans="1:36" ht="37.5" x14ac:dyDescent="0.25">
      <c r="A14" s="96" t="s">
        <v>93</v>
      </c>
      <c r="B14" s="96" t="s">
        <v>962</v>
      </c>
      <c r="C14" s="96">
        <v>2022</v>
      </c>
      <c r="D14" s="96" t="s">
        <v>638</v>
      </c>
      <c r="E14" s="96" t="s">
        <v>137</v>
      </c>
      <c r="F14" s="96" t="s">
        <v>466</v>
      </c>
      <c r="G14" s="96" t="s">
        <v>177</v>
      </c>
      <c r="H14" s="96" t="s">
        <v>383</v>
      </c>
      <c r="I14" s="96" t="s">
        <v>1271</v>
      </c>
      <c r="J14" s="96" t="s">
        <v>1409</v>
      </c>
      <c r="K14" s="96" t="s">
        <v>1410</v>
      </c>
      <c r="L14" s="96" t="s">
        <v>1411</v>
      </c>
      <c r="M14" s="96" t="s">
        <v>392</v>
      </c>
      <c r="N14" s="96" t="s">
        <v>1390</v>
      </c>
      <c r="O14" s="96" t="s">
        <v>827</v>
      </c>
      <c r="P14" s="96" t="s">
        <v>213</v>
      </c>
      <c r="Q14" s="157">
        <v>10444</v>
      </c>
      <c r="R14" s="157">
        <v>8</v>
      </c>
      <c r="S14" s="158" t="s">
        <v>10</v>
      </c>
      <c r="T14" s="158" t="s">
        <v>10</v>
      </c>
      <c r="U14" s="158" t="s">
        <v>846</v>
      </c>
      <c r="V14" s="96"/>
      <c r="W14" s="337">
        <v>9649</v>
      </c>
      <c r="X14" s="336">
        <v>6</v>
      </c>
      <c r="Y14" s="329">
        <f t="shared" ref="Y14:Y30" si="3">(X14/R14)*100</f>
        <v>75</v>
      </c>
      <c r="Z14" s="329">
        <f t="shared" ref="Z14:Z30" si="4">(W14/Q14)*100</f>
        <v>92.38797395633857</v>
      </c>
      <c r="AA14" s="330" t="str">
        <f t="shared" ref="AA14:AA30" si="5">IF(OR(Y14&lt;90,Y14&gt;150),"X","")</f>
        <v>X</v>
      </c>
      <c r="AB14" s="221">
        <v>149</v>
      </c>
      <c r="AC14" s="221">
        <v>5</v>
      </c>
      <c r="AD14" s="324">
        <f t="shared" ref="AD14:AD30" si="6">W14</f>
        <v>9649</v>
      </c>
      <c r="AE14" s="324">
        <f t="shared" ref="AE14:AE30" si="7">X14</f>
        <v>6</v>
      </c>
      <c r="AF14" s="324">
        <v>100</v>
      </c>
      <c r="AG14" s="333">
        <v>0</v>
      </c>
      <c r="AH14" s="336">
        <v>38</v>
      </c>
      <c r="AI14" s="276" t="s">
        <v>1880</v>
      </c>
    </row>
    <row r="15" spans="1:36" ht="25" x14ac:dyDescent="0.25">
      <c r="A15" s="96" t="s">
        <v>93</v>
      </c>
      <c r="B15" s="96" t="s">
        <v>962</v>
      </c>
      <c r="C15" s="96">
        <v>2022</v>
      </c>
      <c r="D15" s="96" t="s">
        <v>638</v>
      </c>
      <c r="E15" s="96" t="s">
        <v>137</v>
      </c>
      <c r="F15" s="96" t="s">
        <v>466</v>
      </c>
      <c r="G15" s="96" t="s">
        <v>177</v>
      </c>
      <c r="H15" s="96" t="s">
        <v>383</v>
      </c>
      <c r="I15" s="96" t="s">
        <v>1271</v>
      </c>
      <c r="J15" s="96" t="s">
        <v>1412</v>
      </c>
      <c r="K15" s="96" t="s">
        <v>1413</v>
      </c>
      <c r="L15" s="96" t="s">
        <v>1034</v>
      </c>
      <c r="M15" s="96" t="s">
        <v>396</v>
      </c>
      <c r="N15" s="96" t="s">
        <v>1390</v>
      </c>
      <c r="O15" s="96" t="s">
        <v>827</v>
      </c>
      <c r="P15" s="96" t="s">
        <v>213</v>
      </c>
      <c r="Q15" s="157">
        <v>34</v>
      </c>
      <c r="R15" s="157">
        <v>2</v>
      </c>
      <c r="S15" s="158" t="s">
        <v>10</v>
      </c>
      <c r="T15" s="158" t="s">
        <v>10</v>
      </c>
      <c r="U15" s="158" t="s">
        <v>846</v>
      </c>
      <c r="V15" s="96" t="s">
        <v>1391</v>
      </c>
      <c r="W15" s="337">
        <v>35</v>
      </c>
      <c r="X15" s="336">
        <v>3</v>
      </c>
      <c r="Y15" s="329">
        <f t="shared" si="3"/>
        <v>150</v>
      </c>
      <c r="Z15" s="329">
        <f t="shared" si="4"/>
        <v>102.94117647058823</v>
      </c>
      <c r="AA15" s="330" t="str">
        <f t="shared" si="5"/>
        <v/>
      </c>
      <c r="AB15" s="221">
        <v>5</v>
      </c>
      <c r="AC15" s="221">
        <v>2</v>
      </c>
      <c r="AD15" s="324">
        <f t="shared" si="6"/>
        <v>35</v>
      </c>
      <c r="AE15" s="324">
        <f t="shared" si="7"/>
        <v>3</v>
      </c>
      <c r="AF15" s="324">
        <v>100</v>
      </c>
      <c r="AG15" s="333">
        <v>0</v>
      </c>
      <c r="AH15" s="336">
        <v>21</v>
      </c>
      <c r="AI15" s="338"/>
      <c r="AJ15" s="375"/>
    </row>
    <row r="16" spans="1:36" ht="25" x14ac:dyDescent="0.25">
      <c r="A16" s="96" t="s">
        <v>93</v>
      </c>
      <c r="B16" s="96" t="s">
        <v>962</v>
      </c>
      <c r="C16" s="96">
        <v>2022</v>
      </c>
      <c r="D16" s="96" t="s">
        <v>638</v>
      </c>
      <c r="E16" s="96" t="s">
        <v>137</v>
      </c>
      <c r="F16" s="96" t="s">
        <v>466</v>
      </c>
      <c r="G16" s="96" t="s">
        <v>177</v>
      </c>
      <c r="H16" s="96" t="s">
        <v>383</v>
      </c>
      <c r="I16" s="96" t="s">
        <v>1271</v>
      </c>
      <c r="J16" s="96" t="s">
        <v>1414</v>
      </c>
      <c r="K16" s="96" t="s">
        <v>1415</v>
      </c>
      <c r="L16" s="96" t="s">
        <v>1416</v>
      </c>
      <c r="M16" s="96" t="s">
        <v>394</v>
      </c>
      <c r="N16" s="96" t="s">
        <v>1390</v>
      </c>
      <c r="O16" s="96" t="s">
        <v>827</v>
      </c>
      <c r="P16" s="96" t="s">
        <v>213</v>
      </c>
      <c r="Q16" s="157">
        <v>264</v>
      </c>
      <c r="R16" s="157">
        <v>6</v>
      </c>
      <c r="S16" s="158" t="s">
        <v>10</v>
      </c>
      <c r="T16" s="158" t="s">
        <v>10</v>
      </c>
      <c r="U16" s="158" t="s">
        <v>846</v>
      </c>
      <c r="V16" s="96" t="s">
        <v>1417</v>
      </c>
      <c r="W16" s="337">
        <v>201</v>
      </c>
      <c r="X16" s="336">
        <v>7</v>
      </c>
      <c r="Y16" s="329">
        <f t="shared" si="3"/>
        <v>116.66666666666667</v>
      </c>
      <c r="Z16" s="329">
        <f t="shared" si="4"/>
        <v>76.13636363636364</v>
      </c>
      <c r="AA16" s="330" t="str">
        <f t="shared" si="5"/>
        <v/>
      </c>
      <c r="AB16" s="221">
        <v>8</v>
      </c>
      <c r="AC16" s="221">
        <v>4</v>
      </c>
      <c r="AD16" s="324">
        <f t="shared" si="6"/>
        <v>201</v>
      </c>
      <c r="AE16" s="324">
        <f t="shared" si="7"/>
        <v>7</v>
      </c>
      <c r="AF16" s="324">
        <v>100</v>
      </c>
      <c r="AG16" s="333">
        <v>0</v>
      </c>
      <c r="AH16" s="336">
        <v>35</v>
      </c>
      <c r="AI16" s="222"/>
    </row>
    <row r="17" spans="1:35" ht="25" x14ac:dyDescent="0.25">
      <c r="A17" s="96" t="s">
        <v>93</v>
      </c>
      <c r="B17" s="96" t="s">
        <v>962</v>
      </c>
      <c r="C17" s="96">
        <v>2022</v>
      </c>
      <c r="D17" s="96" t="s">
        <v>638</v>
      </c>
      <c r="E17" s="96" t="s">
        <v>137</v>
      </c>
      <c r="F17" s="96" t="s">
        <v>466</v>
      </c>
      <c r="G17" s="96" t="s">
        <v>177</v>
      </c>
      <c r="H17" s="96" t="s">
        <v>383</v>
      </c>
      <c r="I17" s="96" t="s">
        <v>1271</v>
      </c>
      <c r="J17" s="96" t="s">
        <v>1418</v>
      </c>
      <c r="K17" s="96" t="s">
        <v>1419</v>
      </c>
      <c r="L17" s="96">
        <v>4</v>
      </c>
      <c r="M17" s="96" t="s">
        <v>394</v>
      </c>
      <c r="N17" s="96" t="s">
        <v>1390</v>
      </c>
      <c r="O17" s="96" t="s">
        <v>827</v>
      </c>
      <c r="P17" s="96" t="s">
        <v>213</v>
      </c>
      <c r="Q17" s="157">
        <v>421</v>
      </c>
      <c r="R17" s="157">
        <v>4</v>
      </c>
      <c r="S17" s="158" t="s">
        <v>10</v>
      </c>
      <c r="T17" s="158" t="s">
        <v>10</v>
      </c>
      <c r="U17" s="158" t="s">
        <v>846</v>
      </c>
      <c r="V17" s="96" t="s">
        <v>1417</v>
      </c>
      <c r="W17" s="337">
        <v>110</v>
      </c>
      <c r="X17" s="336">
        <v>3</v>
      </c>
      <c r="Y17" s="329">
        <f t="shared" si="3"/>
        <v>75</v>
      </c>
      <c r="Z17" s="329">
        <f t="shared" si="4"/>
        <v>26.128266033254157</v>
      </c>
      <c r="AA17" s="330" t="str">
        <f t="shared" si="5"/>
        <v>X</v>
      </c>
      <c r="AB17" s="221">
        <v>10</v>
      </c>
      <c r="AC17" s="221">
        <v>2</v>
      </c>
      <c r="AD17" s="324">
        <f t="shared" si="6"/>
        <v>110</v>
      </c>
      <c r="AE17" s="324">
        <f t="shared" si="7"/>
        <v>3</v>
      </c>
      <c r="AF17" s="324">
        <v>100</v>
      </c>
      <c r="AG17" s="333">
        <v>0</v>
      </c>
      <c r="AH17" s="336">
        <v>47</v>
      </c>
      <c r="AI17" s="222" t="s">
        <v>1850</v>
      </c>
    </row>
    <row r="18" spans="1:35" ht="50.5" x14ac:dyDescent="0.25">
      <c r="A18" s="96" t="s">
        <v>93</v>
      </c>
      <c r="B18" s="96" t="s">
        <v>962</v>
      </c>
      <c r="C18" s="96">
        <v>2022</v>
      </c>
      <c r="D18" s="96" t="s">
        <v>638</v>
      </c>
      <c r="E18" s="96" t="s">
        <v>137</v>
      </c>
      <c r="F18" s="96" t="s">
        <v>466</v>
      </c>
      <c r="G18" s="96" t="s">
        <v>177</v>
      </c>
      <c r="H18" s="96" t="s">
        <v>383</v>
      </c>
      <c r="I18" s="96" t="s">
        <v>1271</v>
      </c>
      <c r="J18" s="96" t="s">
        <v>1420</v>
      </c>
      <c r="K18" s="96" t="s">
        <v>1421</v>
      </c>
      <c r="L18" s="96">
        <v>4</v>
      </c>
      <c r="M18" s="96" t="s">
        <v>396</v>
      </c>
      <c r="N18" s="96" t="s">
        <v>1390</v>
      </c>
      <c r="O18" s="96" t="s">
        <v>827</v>
      </c>
      <c r="P18" s="96" t="s">
        <v>213</v>
      </c>
      <c r="Q18" s="157">
        <v>79</v>
      </c>
      <c r="R18" s="157">
        <v>2</v>
      </c>
      <c r="S18" s="158" t="s">
        <v>10</v>
      </c>
      <c r="T18" s="158" t="s">
        <v>10</v>
      </c>
      <c r="U18" s="158" t="s">
        <v>846</v>
      </c>
      <c r="V18" s="96" t="s">
        <v>1422</v>
      </c>
      <c r="W18" s="337">
        <v>100</v>
      </c>
      <c r="X18" s="336">
        <v>0</v>
      </c>
      <c r="Y18" s="329">
        <f t="shared" si="3"/>
        <v>0</v>
      </c>
      <c r="Z18" s="329">
        <f t="shared" si="4"/>
        <v>126.58227848101266</v>
      </c>
      <c r="AA18" s="330" t="str">
        <f t="shared" si="5"/>
        <v>X</v>
      </c>
      <c r="AB18" s="221">
        <v>17</v>
      </c>
      <c r="AC18" s="221">
        <v>0</v>
      </c>
      <c r="AD18" s="324">
        <f t="shared" si="6"/>
        <v>100</v>
      </c>
      <c r="AE18" s="324">
        <f t="shared" si="7"/>
        <v>0</v>
      </c>
      <c r="AF18" s="324">
        <v>0</v>
      </c>
      <c r="AG18" s="333">
        <v>0</v>
      </c>
      <c r="AH18" s="336">
        <v>0</v>
      </c>
      <c r="AI18" s="276" t="s">
        <v>1881</v>
      </c>
    </row>
    <row r="19" spans="1:35" ht="37.5" x14ac:dyDescent="0.25">
      <c r="A19" s="96" t="s">
        <v>93</v>
      </c>
      <c r="B19" s="96" t="s">
        <v>962</v>
      </c>
      <c r="C19" s="96">
        <v>2022</v>
      </c>
      <c r="D19" s="96" t="s">
        <v>638</v>
      </c>
      <c r="E19" s="96" t="s">
        <v>137</v>
      </c>
      <c r="F19" s="96" t="s">
        <v>466</v>
      </c>
      <c r="G19" s="96" t="s">
        <v>177</v>
      </c>
      <c r="H19" s="96" t="s">
        <v>383</v>
      </c>
      <c r="I19" s="96" t="s">
        <v>1271</v>
      </c>
      <c r="J19" s="96" t="s">
        <v>1423</v>
      </c>
      <c r="K19" s="96" t="s">
        <v>1424</v>
      </c>
      <c r="L19" s="96">
        <v>4</v>
      </c>
      <c r="M19" s="96" t="s">
        <v>396</v>
      </c>
      <c r="N19" s="96" t="s">
        <v>1390</v>
      </c>
      <c r="O19" s="96" t="s">
        <v>827</v>
      </c>
      <c r="P19" s="96" t="s">
        <v>213</v>
      </c>
      <c r="Q19" s="157">
        <v>67</v>
      </c>
      <c r="R19" s="157">
        <v>0</v>
      </c>
      <c r="S19" s="158" t="s">
        <v>846</v>
      </c>
      <c r="T19" s="158" t="s">
        <v>846</v>
      </c>
      <c r="U19" s="158" t="s">
        <v>846</v>
      </c>
      <c r="V19" s="96" t="s">
        <v>1425</v>
      </c>
      <c r="W19" s="337">
        <v>139</v>
      </c>
      <c r="X19" s="336">
        <v>1</v>
      </c>
      <c r="Y19" s="329" t="e">
        <f t="shared" si="3"/>
        <v>#DIV/0!</v>
      </c>
      <c r="Z19" s="329">
        <f t="shared" si="4"/>
        <v>207.46268656716418</v>
      </c>
      <c r="AA19" s="330" t="e">
        <f t="shared" si="5"/>
        <v>#DIV/0!</v>
      </c>
      <c r="AB19" s="221">
        <v>11</v>
      </c>
      <c r="AC19" s="221">
        <v>1</v>
      </c>
      <c r="AD19" s="324">
        <f t="shared" si="6"/>
        <v>139</v>
      </c>
      <c r="AE19" s="324">
        <f t="shared" si="7"/>
        <v>1</v>
      </c>
      <c r="AF19" s="324">
        <v>100</v>
      </c>
      <c r="AG19" s="333">
        <v>0</v>
      </c>
      <c r="AH19" s="336">
        <v>26</v>
      </c>
      <c r="AI19" s="276" t="s">
        <v>1882</v>
      </c>
    </row>
    <row r="20" spans="1:35" ht="37.5" x14ac:dyDescent="0.25">
      <c r="A20" s="96" t="s">
        <v>93</v>
      </c>
      <c r="B20" s="96" t="s">
        <v>962</v>
      </c>
      <c r="C20" s="96">
        <v>2022</v>
      </c>
      <c r="D20" s="96" t="s">
        <v>638</v>
      </c>
      <c r="E20" s="96" t="s">
        <v>137</v>
      </c>
      <c r="F20" s="96" t="s">
        <v>466</v>
      </c>
      <c r="G20" s="96" t="s">
        <v>177</v>
      </c>
      <c r="H20" s="96" t="s">
        <v>383</v>
      </c>
      <c r="I20" s="96" t="s">
        <v>1271</v>
      </c>
      <c r="J20" s="96" t="s">
        <v>1423</v>
      </c>
      <c r="K20" s="96" t="s">
        <v>1426</v>
      </c>
      <c r="L20" s="96">
        <v>4</v>
      </c>
      <c r="M20" s="96" t="s">
        <v>396</v>
      </c>
      <c r="N20" s="96" t="s">
        <v>1390</v>
      </c>
      <c r="O20" s="96" t="s">
        <v>827</v>
      </c>
      <c r="P20" s="96" t="s">
        <v>213</v>
      </c>
      <c r="Q20" s="157">
        <v>6</v>
      </c>
      <c r="R20" s="157">
        <v>0</v>
      </c>
      <c r="S20" s="158" t="s">
        <v>846</v>
      </c>
      <c r="T20" s="158" t="s">
        <v>846</v>
      </c>
      <c r="U20" s="158" t="s">
        <v>846</v>
      </c>
      <c r="V20" s="96" t="s">
        <v>1425</v>
      </c>
      <c r="W20" s="337">
        <v>0</v>
      </c>
      <c r="X20" s="336">
        <v>0</v>
      </c>
      <c r="Y20" s="329" t="e">
        <f t="shared" si="3"/>
        <v>#DIV/0!</v>
      </c>
      <c r="Z20" s="329">
        <f t="shared" si="4"/>
        <v>0</v>
      </c>
      <c r="AA20" s="330" t="e">
        <f t="shared" si="5"/>
        <v>#DIV/0!</v>
      </c>
      <c r="AB20" s="221">
        <v>0</v>
      </c>
      <c r="AC20" s="221">
        <v>0</v>
      </c>
      <c r="AD20" s="324">
        <f t="shared" si="6"/>
        <v>0</v>
      </c>
      <c r="AE20" s="324">
        <f t="shared" si="7"/>
        <v>0</v>
      </c>
      <c r="AF20" s="324">
        <v>0</v>
      </c>
      <c r="AG20" s="333">
        <v>0</v>
      </c>
      <c r="AH20" s="336">
        <v>0</v>
      </c>
      <c r="AI20" s="222" t="s">
        <v>1725</v>
      </c>
    </row>
    <row r="21" spans="1:35" ht="55" customHeight="1" x14ac:dyDescent="0.25">
      <c r="A21" s="96" t="s">
        <v>93</v>
      </c>
      <c r="B21" s="96" t="s">
        <v>962</v>
      </c>
      <c r="C21" s="96">
        <v>2022</v>
      </c>
      <c r="D21" s="96" t="s">
        <v>638</v>
      </c>
      <c r="E21" s="96" t="s">
        <v>137</v>
      </c>
      <c r="F21" s="96" t="s">
        <v>466</v>
      </c>
      <c r="G21" s="96" t="s">
        <v>177</v>
      </c>
      <c r="H21" s="96" t="s">
        <v>383</v>
      </c>
      <c r="I21" s="96" t="s">
        <v>1271</v>
      </c>
      <c r="J21" s="96" t="s">
        <v>1423</v>
      </c>
      <c r="K21" s="96" t="s">
        <v>1427</v>
      </c>
      <c r="L21" s="96" t="s">
        <v>1428</v>
      </c>
      <c r="M21" s="96" t="s">
        <v>396</v>
      </c>
      <c r="N21" s="96" t="s">
        <v>1390</v>
      </c>
      <c r="O21" s="96" t="s">
        <v>827</v>
      </c>
      <c r="P21" s="96" t="s">
        <v>213</v>
      </c>
      <c r="Q21" s="157">
        <v>85</v>
      </c>
      <c r="R21" s="157">
        <v>0</v>
      </c>
      <c r="S21" s="158" t="s">
        <v>846</v>
      </c>
      <c r="T21" s="158" t="s">
        <v>846</v>
      </c>
      <c r="U21" s="158" t="s">
        <v>846</v>
      </c>
      <c r="V21" s="96" t="s">
        <v>1429</v>
      </c>
      <c r="W21" s="337">
        <v>36</v>
      </c>
      <c r="X21" s="336">
        <v>0</v>
      </c>
      <c r="Y21" s="329" t="e">
        <f t="shared" si="3"/>
        <v>#DIV/0!</v>
      </c>
      <c r="Z21" s="329">
        <f t="shared" si="4"/>
        <v>42.352941176470587</v>
      </c>
      <c r="AA21" s="330" t="e">
        <f t="shared" si="5"/>
        <v>#DIV/0!</v>
      </c>
      <c r="AB21" s="221">
        <v>0</v>
      </c>
      <c r="AC21" s="221">
        <v>0</v>
      </c>
      <c r="AD21" s="324">
        <f t="shared" si="6"/>
        <v>36</v>
      </c>
      <c r="AE21" s="324">
        <f t="shared" si="7"/>
        <v>0</v>
      </c>
      <c r="AF21" s="324">
        <v>0</v>
      </c>
      <c r="AG21" s="333">
        <v>0</v>
      </c>
      <c r="AH21" s="336">
        <v>0</v>
      </c>
      <c r="AI21" s="222" t="s">
        <v>1725</v>
      </c>
    </row>
    <row r="22" spans="1:35" ht="37.5" x14ac:dyDescent="0.25">
      <c r="A22" s="96" t="s">
        <v>93</v>
      </c>
      <c r="B22" s="96" t="s">
        <v>962</v>
      </c>
      <c r="C22" s="96">
        <v>2022</v>
      </c>
      <c r="D22" s="96" t="s">
        <v>638</v>
      </c>
      <c r="E22" s="96" t="s">
        <v>137</v>
      </c>
      <c r="F22" s="96" t="s">
        <v>466</v>
      </c>
      <c r="G22" s="96" t="s">
        <v>177</v>
      </c>
      <c r="H22" s="96" t="s">
        <v>383</v>
      </c>
      <c r="I22" s="96" t="s">
        <v>1271</v>
      </c>
      <c r="J22" s="96" t="s">
        <v>1423</v>
      </c>
      <c r="K22" s="96" t="s">
        <v>1430</v>
      </c>
      <c r="L22" s="96">
        <v>4</v>
      </c>
      <c r="M22" s="96" t="s">
        <v>396</v>
      </c>
      <c r="N22" s="96" t="s">
        <v>1390</v>
      </c>
      <c r="O22" s="96" t="s">
        <v>827</v>
      </c>
      <c r="P22" s="96" t="s">
        <v>213</v>
      </c>
      <c r="Q22" s="157">
        <v>8</v>
      </c>
      <c r="R22" s="157">
        <v>0</v>
      </c>
      <c r="S22" s="158" t="s">
        <v>846</v>
      </c>
      <c r="T22" s="158" t="s">
        <v>846</v>
      </c>
      <c r="U22" s="158" t="s">
        <v>846</v>
      </c>
      <c r="V22" s="96" t="s">
        <v>1431</v>
      </c>
      <c r="W22" s="337">
        <v>31</v>
      </c>
      <c r="X22" s="336">
        <v>0</v>
      </c>
      <c r="Y22" s="329" t="e">
        <f t="shared" si="3"/>
        <v>#DIV/0!</v>
      </c>
      <c r="Z22" s="329">
        <f t="shared" si="4"/>
        <v>387.5</v>
      </c>
      <c r="AA22" s="330" t="e">
        <f t="shared" si="5"/>
        <v>#DIV/0!</v>
      </c>
      <c r="AB22" s="221">
        <v>0</v>
      </c>
      <c r="AC22" s="221">
        <v>0</v>
      </c>
      <c r="AD22" s="324">
        <f t="shared" si="6"/>
        <v>31</v>
      </c>
      <c r="AE22" s="324">
        <f t="shared" si="7"/>
        <v>0</v>
      </c>
      <c r="AF22" s="324">
        <v>0</v>
      </c>
      <c r="AG22" s="333">
        <v>0</v>
      </c>
      <c r="AH22" s="336">
        <v>0</v>
      </c>
      <c r="AI22" s="222" t="s">
        <v>1725</v>
      </c>
    </row>
    <row r="23" spans="1:35" ht="25" x14ac:dyDescent="0.25">
      <c r="A23" s="96" t="s">
        <v>93</v>
      </c>
      <c r="B23" s="96" t="s">
        <v>962</v>
      </c>
      <c r="C23" s="96">
        <v>2022</v>
      </c>
      <c r="D23" s="96" t="s">
        <v>639</v>
      </c>
      <c r="E23" s="96" t="s">
        <v>1432</v>
      </c>
      <c r="F23" s="96" t="s">
        <v>466</v>
      </c>
      <c r="G23" s="96" t="s">
        <v>177</v>
      </c>
      <c r="H23" s="96" t="s">
        <v>383</v>
      </c>
      <c r="I23" s="96" t="s">
        <v>1271</v>
      </c>
      <c r="J23" s="96" t="s">
        <v>1433</v>
      </c>
      <c r="K23" s="96" t="s">
        <v>1434</v>
      </c>
      <c r="L23" s="96" t="s">
        <v>1435</v>
      </c>
      <c r="M23" s="96" t="s">
        <v>396</v>
      </c>
      <c r="N23" s="96" t="s">
        <v>1390</v>
      </c>
      <c r="O23" s="96" t="s">
        <v>827</v>
      </c>
      <c r="P23" s="96" t="s">
        <v>213</v>
      </c>
      <c r="Q23" s="157">
        <v>15</v>
      </c>
      <c r="R23" s="157">
        <v>2</v>
      </c>
      <c r="S23" s="158" t="s">
        <v>10</v>
      </c>
      <c r="T23" s="158" t="s">
        <v>10</v>
      </c>
      <c r="U23" s="158" t="s">
        <v>846</v>
      </c>
      <c r="V23" s="96" t="s">
        <v>1391</v>
      </c>
      <c r="W23" s="337">
        <v>19</v>
      </c>
      <c r="X23" s="336">
        <v>1</v>
      </c>
      <c r="Y23" s="329">
        <f t="shared" si="3"/>
        <v>50</v>
      </c>
      <c r="Z23" s="329">
        <f t="shared" si="4"/>
        <v>126.66666666666666</v>
      </c>
      <c r="AA23" s="330" t="str">
        <f t="shared" si="5"/>
        <v>X</v>
      </c>
      <c r="AB23" s="221">
        <v>4</v>
      </c>
      <c r="AC23" s="221">
        <v>1</v>
      </c>
      <c r="AD23" s="324">
        <f t="shared" si="6"/>
        <v>19</v>
      </c>
      <c r="AE23" s="324">
        <f t="shared" si="7"/>
        <v>1</v>
      </c>
      <c r="AF23" s="324">
        <v>100</v>
      </c>
      <c r="AG23" s="333">
        <v>0</v>
      </c>
      <c r="AH23" s="336">
        <v>48</v>
      </c>
      <c r="AI23" s="198" t="s">
        <v>1883</v>
      </c>
    </row>
    <row r="24" spans="1:35" ht="37.5" x14ac:dyDescent="0.25">
      <c r="A24" s="96" t="s">
        <v>93</v>
      </c>
      <c r="B24" s="96" t="s">
        <v>962</v>
      </c>
      <c r="C24" s="96">
        <v>2022</v>
      </c>
      <c r="D24" s="96" t="s">
        <v>639</v>
      </c>
      <c r="E24" s="96" t="s">
        <v>137</v>
      </c>
      <c r="F24" s="96" t="s">
        <v>466</v>
      </c>
      <c r="G24" s="96" t="s">
        <v>177</v>
      </c>
      <c r="H24" s="96" t="s">
        <v>383</v>
      </c>
      <c r="I24" s="96" t="s">
        <v>1271</v>
      </c>
      <c r="J24" s="96" t="s">
        <v>1436</v>
      </c>
      <c r="K24" s="96" t="s">
        <v>1437</v>
      </c>
      <c r="L24" s="96" t="s">
        <v>1438</v>
      </c>
      <c r="M24" s="96" t="s">
        <v>396</v>
      </c>
      <c r="N24" s="96" t="s">
        <v>1390</v>
      </c>
      <c r="O24" s="96" t="s">
        <v>827</v>
      </c>
      <c r="P24" s="96" t="s">
        <v>213</v>
      </c>
      <c r="Q24" s="157">
        <v>27</v>
      </c>
      <c r="R24" s="157">
        <v>3</v>
      </c>
      <c r="S24" s="158" t="s">
        <v>10</v>
      </c>
      <c r="T24" s="158" t="s">
        <v>10</v>
      </c>
      <c r="U24" s="158" t="s">
        <v>846</v>
      </c>
      <c r="V24" s="96" t="s">
        <v>1391</v>
      </c>
      <c r="W24" s="337">
        <v>18</v>
      </c>
      <c r="X24" s="336">
        <v>3</v>
      </c>
      <c r="Y24" s="329">
        <f t="shared" si="3"/>
        <v>100</v>
      </c>
      <c r="Z24" s="329">
        <f t="shared" si="4"/>
        <v>66.666666666666657</v>
      </c>
      <c r="AA24" s="330" t="str">
        <f t="shared" si="5"/>
        <v/>
      </c>
      <c r="AB24" s="221">
        <v>3</v>
      </c>
      <c r="AC24" s="221">
        <v>2</v>
      </c>
      <c r="AD24" s="324">
        <f t="shared" si="6"/>
        <v>18</v>
      </c>
      <c r="AE24" s="324">
        <f t="shared" si="7"/>
        <v>3</v>
      </c>
      <c r="AF24" s="324">
        <v>100</v>
      </c>
      <c r="AG24" s="333">
        <v>0</v>
      </c>
      <c r="AH24" s="336">
        <v>12</v>
      </c>
      <c r="AI24" s="276" t="s">
        <v>1904</v>
      </c>
    </row>
    <row r="25" spans="1:35" ht="25" x14ac:dyDescent="0.25">
      <c r="A25" s="96" t="s">
        <v>93</v>
      </c>
      <c r="B25" s="96" t="s">
        <v>962</v>
      </c>
      <c r="C25" s="96">
        <v>2022</v>
      </c>
      <c r="D25" s="96" t="s">
        <v>639</v>
      </c>
      <c r="E25" s="96" t="s">
        <v>137</v>
      </c>
      <c r="F25" s="96" t="s">
        <v>466</v>
      </c>
      <c r="G25" s="96" t="s">
        <v>177</v>
      </c>
      <c r="H25" s="96" t="s">
        <v>383</v>
      </c>
      <c r="I25" s="96" t="s">
        <v>1271</v>
      </c>
      <c r="J25" s="96" t="s">
        <v>1439</v>
      </c>
      <c r="K25" s="96" t="s">
        <v>1440</v>
      </c>
      <c r="L25" s="96" t="s">
        <v>1441</v>
      </c>
      <c r="M25" s="96" t="s">
        <v>396</v>
      </c>
      <c r="N25" s="96" t="s">
        <v>1390</v>
      </c>
      <c r="O25" s="96" t="s">
        <v>827</v>
      </c>
      <c r="P25" s="96" t="s">
        <v>213</v>
      </c>
      <c r="Q25" s="157">
        <v>1</v>
      </c>
      <c r="R25" s="157">
        <v>1</v>
      </c>
      <c r="S25" s="158" t="s">
        <v>10</v>
      </c>
      <c r="T25" s="158" t="s">
        <v>10</v>
      </c>
      <c r="U25" s="158" t="s">
        <v>846</v>
      </c>
      <c r="V25" s="96" t="s">
        <v>1391</v>
      </c>
      <c r="W25" s="337">
        <v>0</v>
      </c>
      <c r="X25" s="336">
        <v>0</v>
      </c>
      <c r="Y25" s="329">
        <f t="shared" si="3"/>
        <v>0</v>
      </c>
      <c r="Z25" s="329">
        <f t="shared" si="4"/>
        <v>0</v>
      </c>
      <c r="AA25" s="330" t="str">
        <f t="shared" si="5"/>
        <v>X</v>
      </c>
      <c r="AB25" s="221">
        <v>0</v>
      </c>
      <c r="AC25" s="221">
        <v>0</v>
      </c>
      <c r="AD25" s="324">
        <f t="shared" si="6"/>
        <v>0</v>
      </c>
      <c r="AE25" s="324">
        <f t="shared" si="7"/>
        <v>0</v>
      </c>
      <c r="AF25" s="324">
        <v>0</v>
      </c>
      <c r="AG25" s="333">
        <v>0</v>
      </c>
      <c r="AH25" s="336">
        <v>0</v>
      </c>
      <c r="AI25" s="276" t="s">
        <v>1884</v>
      </c>
    </row>
    <row r="26" spans="1:35" ht="25" x14ac:dyDescent="0.25">
      <c r="A26" s="96" t="s">
        <v>93</v>
      </c>
      <c r="B26" s="96" t="s">
        <v>962</v>
      </c>
      <c r="C26" s="96">
        <v>2022</v>
      </c>
      <c r="D26" s="96" t="s">
        <v>639</v>
      </c>
      <c r="E26" s="96" t="s">
        <v>1432</v>
      </c>
      <c r="F26" s="96" t="s">
        <v>466</v>
      </c>
      <c r="G26" s="96" t="s">
        <v>177</v>
      </c>
      <c r="H26" s="96" t="s">
        <v>383</v>
      </c>
      <c r="I26" s="96" t="s">
        <v>1271</v>
      </c>
      <c r="J26" s="96" t="s">
        <v>1442</v>
      </c>
      <c r="K26" s="96" t="s">
        <v>1443</v>
      </c>
      <c r="L26" s="96" t="s">
        <v>1435</v>
      </c>
      <c r="M26" s="96" t="s">
        <v>396</v>
      </c>
      <c r="N26" s="96" t="s">
        <v>1390</v>
      </c>
      <c r="O26" s="96" t="s">
        <v>827</v>
      </c>
      <c r="P26" s="96" t="s">
        <v>213</v>
      </c>
      <c r="Q26" s="157">
        <v>6</v>
      </c>
      <c r="R26" s="157">
        <v>3</v>
      </c>
      <c r="S26" s="158" t="s">
        <v>10</v>
      </c>
      <c r="T26" s="158" t="s">
        <v>10</v>
      </c>
      <c r="U26" s="158" t="s">
        <v>846</v>
      </c>
      <c r="V26" s="96" t="s">
        <v>1391</v>
      </c>
      <c r="W26" s="337">
        <v>7</v>
      </c>
      <c r="X26" s="336">
        <v>3</v>
      </c>
      <c r="Y26" s="329">
        <f t="shared" si="3"/>
        <v>100</v>
      </c>
      <c r="Z26" s="329">
        <f t="shared" si="4"/>
        <v>116.66666666666667</v>
      </c>
      <c r="AA26" s="330" t="str">
        <f t="shared" si="5"/>
        <v/>
      </c>
      <c r="AB26" s="221">
        <v>1</v>
      </c>
      <c r="AC26" s="221">
        <v>1</v>
      </c>
      <c r="AD26" s="324">
        <f t="shared" si="6"/>
        <v>7</v>
      </c>
      <c r="AE26" s="324">
        <f t="shared" si="7"/>
        <v>3</v>
      </c>
      <c r="AF26" s="324">
        <v>100</v>
      </c>
      <c r="AG26" s="333">
        <v>0</v>
      </c>
      <c r="AH26" s="336">
        <v>27</v>
      </c>
      <c r="AI26" s="222" t="s">
        <v>1725</v>
      </c>
    </row>
    <row r="27" spans="1:35" ht="37.5" x14ac:dyDescent="0.25">
      <c r="A27" s="96" t="s">
        <v>93</v>
      </c>
      <c r="B27" s="96" t="s">
        <v>962</v>
      </c>
      <c r="C27" s="96">
        <v>2022</v>
      </c>
      <c r="D27" s="96" t="s">
        <v>639</v>
      </c>
      <c r="E27" s="96" t="s">
        <v>137</v>
      </c>
      <c r="F27" s="96" t="s">
        <v>466</v>
      </c>
      <c r="G27" s="96" t="s">
        <v>177</v>
      </c>
      <c r="H27" s="96" t="s">
        <v>383</v>
      </c>
      <c r="I27" s="96" t="s">
        <v>1271</v>
      </c>
      <c r="J27" s="96" t="s">
        <v>1444</v>
      </c>
      <c r="K27" s="96" t="s">
        <v>1445</v>
      </c>
      <c r="L27" s="96" t="s">
        <v>1446</v>
      </c>
      <c r="M27" s="96" t="s">
        <v>396</v>
      </c>
      <c r="N27" s="96" t="s">
        <v>1390</v>
      </c>
      <c r="O27" s="96" t="s">
        <v>827</v>
      </c>
      <c r="P27" s="96" t="s">
        <v>213</v>
      </c>
      <c r="Q27" s="157">
        <v>26</v>
      </c>
      <c r="R27" s="157">
        <v>0</v>
      </c>
      <c r="S27" s="158" t="s">
        <v>846</v>
      </c>
      <c r="T27" s="158" t="s">
        <v>846</v>
      </c>
      <c r="U27" s="158" t="s">
        <v>846</v>
      </c>
      <c r="V27" s="96" t="s">
        <v>1447</v>
      </c>
      <c r="W27" s="337">
        <v>14</v>
      </c>
      <c r="X27" s="336">
        <v>0</v>
      </c>
      <c r="Y27" s="329" t="e">
        <f t="shared" si="3"/>
        <v>#DIV/0!</v>
      </c>
      <c r="Z27" s="329">
        <f t="shared" si="4"/>
        <v>53.846153846153847</v>
      </c>
      <c r="AA27" s="330" t="e">
        <f t="shared" si="5"/>
        <v>#DIV/0!</v>
      </c>
      <c r="AB27" s="221">
        <v>0</v>
      </c>
      <c r="AC27" s="221">
        <v>0</v>
      </c>
      <c r="AD27" s="324">
        <f t="shared" si="6"/>
        <v>14</v>
      </c>
      <c r="AE27" s="324">
        <f t="shared" si="7"/>
        <v>0</v>
      </c>
      <c r="AF27" s="324">
        <v>0</v>
      </c>
      <c r="AG27" s="333">
        <v>0</v>
      </c>
      <c r="AH27" s="336">
        <v>0</v>
      </c>
      <c r="AI27" s="222" t="s">
        <v>1725</v>
      </c>
    </row>
    <row r="28" spans="1:35" ht="37.5" x14ac:dyDescent="0.25">
      <c r="A28" s="96" t="s">
        <v>93</v>
      </c>
      <c r="B28" s="96" t="s">
        <v>962</v>
      </c>
      <c r="C28" s="96">
        <v>2022</v>
      </c>
      <c r="D28" s="96" t="s">
        <v>639</v>
      </c>
      <c r="E28" s="96" t="s">
        <v>137</v>
      </c>
      <c r="F28" s="96" t="s">
        <v>466</v>
      </c>
      <c r="G28" s="96" t="s">
        <v>177</v>
      </c>
      <c r="H28" s="96" t="s">
        <v>383</v>
      </c>
      <c r="I28" s="96" t="s">
        <v>1271</v>
      </c>
      <c r="J28" s="96" t="s">
        <v>1444</v>
      </c>
      <c r="K28" s="96" t="s">
        <v>1448</v>
      </c>
      <c r="L28" s="96" t="s">
        <v>1446</v>
      </c>
      <c r="M28" s="96" t="s">
        <v>396</v>
      </c>
      <c r="N28" s="96" t="s">
        <v>1390</v>
      </c>
      <c r="O28" s="96" t="s">
        <v>827</v>
      </c>
      <c r="P28" s="96" t="s">
        <v>213</v>
      </c>
      <c r="Q28" s="157">
        <v>8</v>
      </c>
      <c r="R28" s="157">
        <v>0</v>
      </c>
      <c r="S28" s="158" t="s">
        <v>846</v>
      </c>
      <c r="T28" s="158" t="s">
        <v>846</v>
      </c>
      <c r="U28" s="158" t="s">
        <v>846</v>
      </c>
      <c r="V28" s="96" t="s">
        <v>1447</v>
      </c>
      <c r="W28" s="337">
        <v>8</v>
      </c>
      <c r="X28" s="336">
        <v>0</v>
      </c>
      <c r="Y28" s="329" t="e">
        <f t="shared" si="3"/>
        <v>#DIV/0!</v>
      </c>
      <c r="Z28" s="329">
        <f t="shared" si="4"/>
        <v>100</v>
      </c>
      <c r="AA28" s="330" t="e">
        <f t="shared" si="5"/>
        <v>#DIV/0!</v>
      </c>
      <c r="AB28" s="221">
        <v>0</v>
      </c>
      <c r="AC28" s="221">
        <v>0</v>
      </c>
      <c r="AD28" s="324">
        <f t="shared" si="6"/>
        <v>8</v>
      </c>
      <c r="AE28" s="324">
        <f t="shared" si="7"/>
        <v>0</v>
      </c>
      <c r="AF28" s="324">
        <v>0</v>
      </c>
      <c r="AG28" s="333">
        <v>0</v>
      </c>
      <c r="AH28" s="336">
        <v>0</v>
      </c>
      <c r="AI28" s="222" t="s">
        <v>1725</v>
      </c>
    </row>
    <row r="29" spans="1:35" ht="25" x14ac:dyDescent="0.25">
      <c r="A29" s="96" t="s">
        <v>93</v>
      </c>
      <c r="B29" s="96" t="s">
        <v>962</v>
      </c>
      <c r="C29" s="96">
        <v>2022</v>
      </c>
      <c r="D29" s="96" t="s">
        <v>640</v>
      </c>
      <c r="E29" s="96" t="s">
        <v>143</v>
      </c>
      <c r="F29" s="96" t="s">
        <v>466</v>
      </c>
      <c r="G29" s="96" t="s">
        <v>177</v>
      </c>
      <c r="H29" s="96" t="s">
        <v>383</v>
      </c>
      <c r="I29" s="96" t="s">
        <v>1293</v>
      </c>
      <c r="J29" s="96" t="s">
        <v>1449</v>
      </c>
      <c r="K29" s="96" t="s">
        <v>1450</v>
      </c>
      <c r="L29" s="96" t="s">
        <v>1451</v>
      </c>
      <c r="M29" s="96" t="s">
        <v>223</v>
      </c>
      <c r="N29" s="96" t="s">
        <v>1390</v>
      </c>
      <c r="O29" s="96" t="s">
        <v>831</v>
      </c>
      <c r="P29" s="96" t="s">
        <v>213</v>
      </c>
      <c r="Q29" s="157">
        <v>7</v>
      </c>
      <c r="R29" s="157" t="s">
        <v>859</v>
      </c>
      <c r="S29" s="158" t="s">
        <v>10</v>
      </c>
      <c r="T29" s="158" t="s">
        <v>10</v>
      </c>
      <c r="U29" s="158" t="s">
        <v>846</v>
      </c>
      <c r="V29" s="96" t="s">
        <v>1452</v>
      </c>
      <c r="W29" s="337">
        <v>3</v>
      </c>
      <c r="X29" s="336">
        <v>0</v>
      </c>
      <c r="Y29" s="329" t="e">
        <f t="shared" si="3"/>
        <v>#VALUE!</v>
      </c>
      <c r="Z29" s="329">
        <f t="shared" si="4"/>
        <v>42.857142857142854</v>
      </c>
      <c r="AA29" s="330" t="e">
        <f t="shared" si="5"/>
        <v>#VALUE!</v>
      </c>
      <c r="AB29" s="221">
        <v>0</v>
      </c>
      <c r="AC29" s="221">
        <v>0</v>
      </c>
      <c r="AD29" s="324">
        <f t="shared" si="6"/>
        <v>3</v>
      </c>
      <c r="AE29" s="324">
        <f t="shared" si="7"/>
        <v>0</v>
      </c>
      <c r="AF29" s="324">
        <v>0</v>
      </c>
      <c r="AG29" s="333">
        <v>0</v>
      </c>
      <c r="AH29" s="336">
        <v>0</v>
      </c>
      <c r="AI29" s="222" t="s">
        <v>1725</v>
      </c>
    </row>
    <row r="30" spans="1:35" ht="50" x14ac:dyDescent="0.25">
      <c r="A30" s="96" t="s">
        <v>93</v>
      </c>
      <c r="B30" s="96" t="s">
        <v>962</v>
      </c>
      <c r="C30" s="96">
        <v>2022</v>
      </c>
      <c r="D30" s="96" t="s">
        <v>640</v>
      </c>
      <c r="E30" s="96" t="s">
        <v>1453</v>
      </c>
      <c r="F30" s="96" t="s">
        <v>466</v>
      </c>
      <c r="G30" s="96" t="s">
        <v>177</v>
      </c>
      <c r="H30" s="96" t="s">
        <v>383</v>
      </c>
      <c r="I30" s="96" t="s">
        <v>1293</v>
      </c>
      <c r="J30" s="96" t="s">
        <v>1454</v>
      </c>
      <c r="K30" s="96" t="s">
        <v>1455</v>
      </c>
      <c r="L30" s="96" t="s">
        <v>1456</v>
      </c>
      <c r="M30" s="96" t="s">
        <v>223</v>
      </c>
      <c r="N30" s="96" t="s">
        <v>1390</v>
      </c>
      <c r="O30" s="96" t="s">
        <v>831</v>
      </c>
      <c r="P30" s="96" t="s">
        <v>213</v>
      </c>
      <c r="Q30" s="157">
        <v>0</v>
      </c>
      <c r="R30" s="157" t="s">
        <v>859</v>
      </c>
      <c r="S30" s="158" t="s">
        <v>10</v>
      </c>
      <c r="T30" s="158" t="s">
        <v>10</v>
      </c>
      <c r="U30" s="158" t="s">
        <v>846</v>
      </c>
      <c r="V30" s="96" t="s">
        <v>1457</v>
      </c>
      <c r="W30" s="337">
        <v>0</v>
      </c>
      <c r="X30" s="336">
        <v>0</v>
      </c>
      <c r="Y30" s="329" t="e">
        <f t="shared" si="3"/>
        <v>#VALUE!</v>
      </c>
      <c r="Z30" s="329" t="e">
        <f t="shared" si="4"/>
        <v>#DIV/0!</v>
      </c>
      <c r="AA30" s="330" t="e">
        <f t="shared" si="5"/>
        <v>#VALUE!</v>
      </c>
      <c r="AB30" s="221">
        <v>0</v>
      </c>
      <c r="AC30" s="221">
        <v>0</v>
      </c>
      <c r="AD30" s="324">
        <f t="shared" si="6"/>
        <v>0</v>
      </c>
      <c r="AE30" s="324">
        <f t="shared" si="7"/>
        <v>0</v>
      </c>
      <c r="AF30" s="324">
        <v>0</v>
      </c>
      <c r="AG30" s="333">
        <v>0</v>
      </c>
      <c r="AH30" s="336">
        <v>0</v>
      </c>
      <c r="AI30" s="222" t="s">
        <v>1725</v>
      </c>
    </row>
    <row r="31" spans="1:35" ht="15.75" customHeight="1" x14ac:dyDescent="0.3">
      <c r="L31" s="136"/>
    </row>
    <row r="32" spans="1:35" ht="15.75" customHeight="1" x14ac:dyDescent="0.3">
      <c r="L32" s="136"/>
    </row>
    <row r="33" spans="12:12" ht="15.75" customHeight="1" x14ac:dyDescent="0.3">
      <c r="L33" s="136"/>
    </row>
    <row r="34" spans="12:12" ht="15.75" customHeight="1" x14ac:dyDescent="0.3">
      <c r="L34" s="136"/>
    </row>
    <row r="35" spans="12:12" ht="15.75" customHeight="1" x14ac:dyDescent="0.3">
      <c r="L35" s="136"/>
    </row>
    <row r="36" spans="12:12" ht="15.75" customHeight="1" x14ac:dyDescent="0.3">
      <c r="L36" s="136"/>
    </row>
    <row r="37" spans="12:12" ht="15.75" customHeight="1" x14ac:dyDescent="0.3">
      <c r="L37" s="136"/>
    </row>
    <row r="38" spans="12:12" ht="15.75" customHeight="1" x14ac:dyDescent="0.3">
      <c r="L38" s="136"/>
    </row>
    <row r="39" spans="12:12" ht="15.75" customHeight="1" x14ac:dyDescent="0.3">
      <c r="L39" s="136"/>
    </row>
    <row r="40" spans="12:12" ht="15.75" customHeight="1" x14ac:dyDescent="0.3">
      <c r="L40" s="136"/>
    </row>
    <row r="41" spans="12:12" ht="15.75" customHeight="1" x14ac:dyDescent="0.3">
      <c r="L41" s="136"/>
    </row>
    <row r="42" spans="12:12" ht="15.75" customHeight="1" x14ac:dyDescent="0.3">
      <c r="L42" s="136"/>
    </row>
    <row r="43" spans="12:12" ht="15.75" customHeight="1" x14ac:dyDescent="0.3">
      <c r="L43" s="136"/>
    </row>
    <row r="44" spans="12:12" ht="15.75" customHeight="1" x14ac:dyDescent="0.3">
      <c r="L44" s="136"/>
    </row>
    <row r="45" spans="12:12" ht="15.75" customHeight="1" x14ac:dyDescent="0.3">
      <c r="L45" s="136"/>
    </row>
    <row r="46" spans="12:12" ht="15.75" customHeight="1" x14ac:dyDescent="0.3">
      <c r="L46" s="136"/>
    </row>
    <row r="47" spans="12:12" ht="15.75" customHeight="1" x14ac:dyDescent="0.3">
      <c r="L47" s="136"/>
    </row>
    <row r="48" spans="12:12" ht="15.75" customHeight="1" x14ac:dyDescent="0.3">
      <c r="L48" s="136"/>
    </row>
    <row r="49" spans="12:12" ht="15.75" customHeight="1" x14ac:dyDescent="0.3">
      <c r="L49" s="136"/>
    </row>
    <row r="50" spans="12:12" ht="15.75" customHeight="1" x14ac:dyDescent="0.3">
      <c r="L50" s="136"/>
    </row>
    <row r="51" spans="12:12" ht="15.75" customHeight="1" x14ac:dyDescent="0.3">
      <c r="L51" s="136"/>
    </row>
    <row r="52" spans="12:12" ht="15.75" customHeight="1" x14ac:dyDescent="0.3">
      <c r="L52" s="136"/>
    </row>
    <row r="53" spans="12:12" ht="15.75" customHeight="1" x14ac:dyDescent="0.3">
      <c r="L53" s="136"/>
    </row>
    <row r="54" spans="12:12" ht="15.75" customHeight="1" x14ac:dyDescent="0.3">
      <c r="L54" s="136"/>
    </row>
    <row r="55" spans="12:12" ht="15.75" customHeight="1" x14ac:dyDescent="0.3">
      <c r="L55" s="136"/>
    </row>
    <row r="56" spans="12:12" ht="15.75" customHeight="1" x14ac:dyDescent="0.3">
      <c r="L56" s="136"/>
    </row>
    <row r="57" spans="12:12" ht="15.75" customHeight="1" x14ac:dyDescent="0.3">
      <c r="L57" s="136"/>
    </row>
    <row r="58" spans="12:12" ht="15.75" customHeight="1" x14ac:dyDescent="0.3">
      <c r="L58" s="136"/>
    </row>
    <row r="59" spans="12:12" ht="15.75" customHeight="1" x14ac:dyDescent="0.3">
      <c r="L59" s="136"/>
    </row>
    <row r="60" spans="12:12" ht="15.75" customHeight="1" x14ac:dyDescent="0.3">
      <c r="L60" s="136"/>
    </row>
    <row r="61" spans="12:12" ht="15.75" customHeight="1" x14ac:dyDescent="0.3">
      <c r="L61" s="136"/>
    </row>
    <row r="62" spans="12:12" ht="15.75" customHeight="1" x14ac:dyDescent="0.3">
      <c r="L62" s="136"/>
    </row>
    <row r="63" spans="12:12" ht="15.75" customHeight="1" x14ac:dyDescent="0.3">
      <c r="L63" s="136"/>
    </row>
    <row r="64" spans="12:12" ht="15.75" customHeight="1" x14ac:dyDescent="0.3">
      <c r="L64" s="136"/>
    </row>
    <row r="65" spans="12:12" ht="15.75" customHeight="1" x14ac:dyDescent="0.3">
      <c r="L65" s="136"/>
    </row>
    <row r="66" spans="12:12" ht="15.75" customHeight="1" x14ac:dyDescent="0.3">
      <c r="L66" s="136"/>
    </row>
    <row r="67" spans="12:12" ht="15.75" customHeight="1" x14ac:dyDescent="0.3">
      <c r="L67" s="136"/>
    </row>
    <row r="68" spans="12:12" ht="15.75" customHeight="1" x14ac:dyDescent="0.3">
      <c r="L68" s="136"/>
    </row>
    <row r="69" spans="12:12" ht="15.75" customHeight="1" x14ac:dyDescent="0.3">
      <c r="L69" s="136"/>
    </row>
    <row r="70" spans="12:12" ht="15.75" customHeight="1" x14ac:dyDescent="0.3">
      <c r="L70" s="136"/>
    </row>
    <row r="71" spans="12:12" ht="15.75" customHeight="1" x14ac:dyDescent="0.3">
      <c r="L71" s="136"/>
    </row>
    <row r="72" spans="12:12" ht="15.75" customHeight="1" x14ac:dyDescent="0.3">
      <c r="L72" s="136"/>
    </row>
    <row r="73" spans="12:12" ht="15.75" customHeight="1" x14ac:dyDescent="0.3">
      <c r="L73" s="136"/>
    </row>
    <row r="74" spans="12:12" ht="15.75" customHeight="1" x14ac:dyDescent="0.3">
      <c r="L74" s="136"/>
    </row>
    <row r="75" spans="12:12" ht="15.75" customHeight="1" x14ac:dyDescent="0.3">
      <c r="L75" s="136"/>
    </row>
    <row r="76" spans="12:12" ht="15.75" customHeight="1" x14ac:dyDescent="0.3">
      <c r="L76" s="136"/>
    </row>
    <row r="77" spans="12:12" ht="15.75" customHeight="1" x14ac:dyDescent="0.3">
      <c r="L77" s="136"/>
    </row>
    <row r="78" spans="12:12" ht="15.75" customHeight="1" x14ac:dyDescent="0.3">
      <c r="L78" s="136"/>
    </row>
    <row r="79" spans="12:12" ht="15.75" customHeight="1" x14ac:dyDescent="0.3">
      <c r="L79" s="136"/>
    </row>
    <row r="80" spans="12:12" ht="15.75" customHeight="1" x14ac:dyDescent="0.3">
      <c r="L80" s="136"/>
    </row>
    <row r="81" spans="12:12" ht="15.75" customHeight="1" x14ac:dyDescent="0.3">
      <c r="L81" s="136"/>
    </row>
    <row r="82" spans="12:12" ht="15.75" customHeight="1" x14ac:dyDescent="0.3">
      <c r="L82" s="136"/>
    </row>
    <row r="83" spans="12:12" ht="15.75" customHeight="1" x14ac:dyDescent="0.3">
      <c r="L83" s="136"/>
    </row>
    <row r="84" spans="12:12" ht="15.75" customHeight="1" x14ac:dyDescent="0.3">
      <c r="L84" s="136"/>
    </row>
    <row r="85" spans="12:12" ht="15.75" customHeight="1" x14ac:dyDescent="0.3">
      <c r="L85" s="136"/>
    </row>
    <row r="86" spans="12:12" ht="15.75" customHeight="1" x14ac:dyDescent="0.3">
      <c r="L86" s="136"/>
    </row>
    <row r="87" spans="12:12" ht="15.75" customHeight="1" x14ac:dyDescent="0.3">
      <c r="L87" s="136"/>
    </row>
    <row r="88" spans="12:12" ht="15.75" customHeight="1" x14ac:dyDescent="0.3">
      <c r="L88" s="136"/>
    </row>
    <row r="89" spans="12:12" ht="15.75" customHeight="1" x14ac:dyDescent="0.3">
      <c r="L89" s="136"/>
    </row>
    <row r="90" spans="12:12" ht="15.75" customHeight="1" x14ac:dyDescent="0.3">
      <c r="L90" s="136"/>
    </row>
    <row r="91" spans="12:12" ht="15.75" customHeight="1" x14ac:dyDescent="0.25"/>
    <row r="92" spans="12:12" ht="15.75" customHeight="1" x14ac:dyDescent="0.25"/>
    <row r="93" spans="12:12" ht="15.75" customHeight="1" x14ac:dyDescent="0.25"/>
    <row r="94" spans="12:12" ht="15.75" customHeight="1" x14ac:dyDescent="0.25"/>
    <row r="95" spans="12:12" ht="15.75" customHeight="1" x14ac:dyDescent="0.25"/>
    <row r="96" spans="12:12"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sheetData>
  <pageMargins left="0.70866141732283472" right="0.70866141732283472" top="0.74803149606299213" bottom="0.74803149606299213" header="0.39370078740157483" footer="0"/>
  <pageSetup paperSize="8" scale="51" pageOrder="overThenDown" orientation="landscape"/>
  <headerFooter>
    <oddHeader>&amp;R&amp;F - &amp;A
&amp;P of &amp;N</oddHeader>
  </headerFooter>
  <colBreaks count="2" manualBreakCount="2">
    <brk id="9" max="1048575" man="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D839"/>
  <sheetViews>
    <sheetView topLeftCell="V1" zoomScale="116" zoomScaleNormal="120" zoomScaleSheetLayoutView="100" workbookViewId="0">
      <selection activeCell="Z30" sqref="Z30"/>
    </sheetView>
  </sheetViews>
  <sheetFormatPr defaultColWidth="14.453125" defaultRowHeight="15" customHeight="1" x14ac:dyDescent="0.25"/>
  <cols>
    <col min="1" max="1" width="7.453125" style="15" customWidth="1"/>
    <col min="2" max="2" width="18" style="15" bestFit="1" customWidth="1"/>
    <col min="3" max="3" width="24.6328125" style="15" customWidth="1"/>
    <col min="4" max="4" width="12.453125" style="15" bestFit="1" customWidth="1"/>
    <col min="5" max="5" width="36.453125" style="15" customWidth="1"/>
    <col min="6" max="6" width="15.6328125" style="15" customWidth="1"/>
    <col min="7" max="7" width="14.453125" style="120" customWidth="1"/>
    <col min="8" max="8" width="12" style="120" customWidth="1"/>
    <col min="9" max="9" width="12.453125" style="120" customWidth="1"/>
    <col min="10" max="10" width="20.453125" style="120" customWidth="1"/>
    <col min="11" max="11" width="12.453125" style="15" customWidth="1"/>
    <col min="12" max="12" width="20.6328125" style="120" bestFit="1" customWidth="1"/>
    <col min="13" max="13" width="17.453125" style="120" bestFit="1" customWidth="1"/>
    <col min="14" max="14" width="9.6328125" style="15" bestFit="1" customWidth="1"/>
    <col min="15" max="15" width="26.453125" style="15" customWidth="1"/>
    <col min="16" max="16" width="11" style="120" customWidth="1"/>
    <col min="17" max="17" width="26.453125" style="15" customWidth="1"/>
    <col min="18" max="18" width="19.36328125" style="120" customWidth="1"/>
    <col min="19" max="19" width="26.453125" style="15" customWidth="1"/>
    <col min="20" max="20" width="52.6328125" style="15" customWidth="1"/>
    <col min="21" max="21" width="43.453125" style="15" customWidth="1"/>
    <col min="22" max="29" width="14.453125" style="15"/>
    <col min="30" max="30" width="50.36328125" style="15" customWidth="1"/>
    <col min="31" max="16384" width="14.453125" style="15"/>
  </cols>
  <sheetData>
    <row r="1" spans="1:30" ht="15" customHeight="1" x14ac:dyDescent="0.3">
      <c r="A1" s="117" t="s">
        <v>1458</v>
      </c>
      <c r="C1" s="117"/>
      <c r="D1" s="117"/>
      <c r="V1" s="38"/>
      <c r="W1" s="38"/>
      <c r="X1" s="38"/>
      <c r="Y1" s="38"/>
      <c r="Z1" s="38"/>
      <c r="AA1" s="38"/>
      <c r="AB1" s="194"/>
      <c r="AC1" s="194"/>
      <c r="AD1" s="38"/>
    </row>
    <row r="2" spans="1:30" ht="104" x14ac:dyDescent="0.25">
      <c r="A2" s="88" t="s">
        <v>80</v>
      </c>
      <c r="B2" s="88" t="s">
        <v>809</v>
      </c>
      <c r="C2" s="88" t="s">
        <v>838</v>
      </c>
      <c r="D2" s="88" t="s">
        <v>135</v>
      </c>
      <c r="E2" s="88" t="s">
        <v>1459</v>
      </c>
      <c r="F2" s="88" t="s">
        <v>1460</v>
      </c>
      <c r="G2" s="101" t="s">
        <v>1461</v>
      </c>
      <c r="H2" s="101" t="s">
        <v>417</v>
      </c>
      <c r="I2" s="101" t="s">
        <v>1270</v>
      </c>
      <c r="J2" s="101" t="s">
        <v>1462</v>
      </c>
      <c r="K2" s="88" t="s">
        <v>440</v>
      </c>
      <c r="L2" s="101" t="s">
        <v>1463</v>
      </c>
      <c r="M2" s="101" t="s">
        <v>1464</v>
      </c>
      <c r="N2" s="88" t="s">
        <v>391</v>
      </c>
      <c r="O2" s="88" t="s">
        <v>1465</v>
      </c>
      <c r="P2" s="101" t="s">
        <v>1466</v>
      </c>
      <c r="Q2" s="88" t="s">
        <v>1467</v>
      </c>
      <c r="R2" s="101" t="s">
        <v>1468</v>
      </c>
      <c r="S2" s="88" t="s">
        <v>1469</v>
      </c>
      <c r="T2" s="88" t="s">
        <v>1470</v>
      </c>
      <c r="U2" s="88" t="s">
        <v>843</v>
      </c>
      <c r="V2" s="343" t="s">
        <v>1726</v>
      </c>
      <c r="W2" s="207" t="s">
        <v>1727</v>
      </c>
      <c r="X2" s="207" t="s">
        <v>1728</v>
      </c>
      <c r="Y2" s="207" t="s">
        <v>1729</v>
      </c>
      <c r="Z2" s="207" t="s">
        <v>1730</v>
      </c>
      <c r="AA2" s="207" t="s">
        <v>1731</v>
      </c>
      <c r="AB2" s="226" t="s">
        <v>1732</v>
      </c>
      <c r="AC2" s="226" t="s">
        <v>1733</v>
      </c>
      <c r="AD2" s="207" t="s">
        <v>1701</v>
      </c>
    </row>
    <row r="3" spans="1:30" ht="75" x14ac:dyDescent="0.25">
      <c r="A3" s="309" t="s">
        <v>93</v>
      </c>
      <c r="B3" s="310">
        <v>2022</v>
      </c>
      <c r="C3" s="310" t="s">
        <v>637</v>
      </c>
      <c r="D3" s="310" t="s">
        <v>137</v>
      </c>
      <c r="E3" s="310" t="s">
        <v>701</v>
      </c>
      <c r="F3" s="310" t="s">
        <v>1687</v>
      </c>
      <c r="G3" s="311" t="s">
        <v>10</v>
      </c>
      <c r="H3" s="311" t="s">
        <v>1471</v>
      </c>
      <c r="I3" s="311" t="s">
        <v>846</v>
      </c>
      <c r="J3" s="311" t="s">
        <v>846</v>
      </c>
      <c r="K3" s="310" t="s">
        <v>448</v>
      </c>
      <c r="L3" s="311" t="s">
        <v>1472</v>
      </c>
      <c r="M3" s="311" t="s">
        <v>1473</v>
      </c>
      <c r="N3" s="310" t="s">
        <v>396</v>
      </c>
      <c r="O3" s="310" t="s">
        <v>1474</v>
      </c>
      <c r="P3" s="311">
        <v>23</v>
      </c>
      <c r="Q3" s="310" t="s">
        <v>1475</v>
      </c>
      <c r="R3" s="312" t="s">
        <v>1480</v>
      </c>
      <c r="S3" s="310" t="s">
        <v>1476</v>
      </c>
      <c r="T3" s="310" t="s">
        <v>1477</v>
      </c>
      <c r="U3" s="310"/>
      <c r="V3" s="345" t="s">
        <v>173</v>
      </c>
      <c r="W3" s="346">
        <v>17</v>
      </c>
      <c r="X3" s="346">
        <v>53</v>
      </c>
      <c r="Y3" s="313" t="s">
        <v>846</v>
      </c>
      <c r="Z3" s="313" t="s">
        <v>10</v>
      </c>
      <c r="AA3" s="313" t="s">
        <v>10</v>
      </c>
      <c r="AB3" s="340" t="str">
        <f t="shared" ref="AB3:AB15" si="0">IF(OR(W3/P3&lt;0.9,W3/P3&gt;1.5),"X","")</f>
        <v>X</v>
      </c>
      <c r="AC3" s="340" t="str">
        <f t="shared" ref="AC3:AC9" si="1">IF(OR(AA3="N",Z3="N",AA3="",Z3=""),"X","")</f>
        <v/>
      </c>
      <c r="AD3" s="313" t="s">
        <v>1885</v>
      </c>
    </row>
    <row r="4" spans="1:30" ht="75" x14ac:dyDescent="0.25">
      <c r="A4" s="309" t="s">
        <v>93</v>
      </c>
      <c r="B4" s="310">
        <v>2022</v>
      </c>
      <c r="C4" s="310" t="s">
        <v>637</v>
      </c>
      <c r="D4" s="310" t="s">
        <v>137</v>
      </c>
      <c r="E4" s="310" t="s">
        <v>701</v>
      </c>
      <c r="F4" s="310" t="s">
        <v>1687</v>
      </c>
      <c r="G4" s="311" t="s">
        <v>10</v>
      </c>
      <c r="H4" s="311" t="s">
        <v>1471</v>
      </c>
      <c r="I4" s="311" t="s">
        <v>846</v>
      </c>
      <c r="J4" s="311" t="s">
        <v>846</v>
      </c>
      <c r="K4" s="310" t="s">
        <v>448</v>
      </c>
      <c r="L4" s="311" t="s">
        <v>1472</v>
      </c>
      <c r="M4" s="311" t="s">
        <v>1473</v>
      </c>
      <c r="N4" s="310" t="s">
        <v>396</v>
      </c>
      <c r="O4" s="310" t="s">
        <v>1474</v>
      </c>
      <c r="P4" s="311">
        <v>23</v>
      </c>
      <c r="Q4" s="310" t="s">
        <v>1478</v>
      </c>
      <c r="R4" s="312" t="s">
        <v>1480</v>
      </c>
      <c r="S4" s="310" t="s">
        <v>1476</v>
      </c>
      <c r="T4" s="310" t="s">
        <v>1477</v>
      </c>
      <c r="U4" s="310"/>
      <c r="V4" s="345" t="s">
        <v>173</v>
      </c>
      <c r="W4" s="346">
        <v>17</v>
      </c>
      <c r="X4" s="346">
        <v>53</v>
      </c>
      <c r="Y4" s="313" t="s">
        <v>846</v>
      </c>
      <c r="Z4" s="313" t="s">
        <v>10</v>
      </c>
      <c r="AA4" s="313" t="s">
        <v>10</v>
      </c>
      <c r="AB4" s="340" t="str">
        <f t="shared" si="0"/>
        <v>X</v>
      </c>
      <c r="AC4" s="340" t="str">
        <f t="shared" si="1"/>
        <v/>
      </c>
      <c r="AD4" s="313" t="s">
        <v>1885</v>
      </c>
    </row>
    <row r="5" spans="1:30" ht="37.5" x14ac:dyDescent="0.25">
      <c r="A5" s="309" t="s">
        <v>93</v>
      </c>
      <c r="B5" s="310">
        <v>2022</v>
      </c>
      <c r="C5" s="310" t="s">
        <v>637</v>
      </c>
      <c r="D5" s="310" t="s">
        <v>137</v>
      </c>
      <c r="E5" s="310" t="s">
        <v>701</v>
      </c>
      <c r="F5" s="310" t="s">
        <v>702</v>
      </c>
      <c r="G5" s="311" t="s">
        <v>10</v>
      </c>
      <c r="H5" s="311" t="s">
        <v>1471</v>
      </c>
      <c r="I5" s="311" t="s">
        <v>846</v>
      </c>
      <c r="J5" s="311" t="s">
        <v>846</v>
      </c>
      <c r="K5" s="310" t="s">
        <v>448</v>
      </c>
      <c r="L5" s="311" t="s">
        <v>1472</v>
      </c>
      <c r="M5" s="311" t="s">
        <v>1479</v>
      </c>
      <c r="N5" s="310" t="s">
        <v>396</v>
      </c>
      <c r="O5" s="310" t="s">
        <v>1474</v>
      </c>
      <c r="P5" s="311">
        <v>21</v>
      </c>
      <c r="Q5" s="310" t="s">
        <v>1475</v>
      </c>
      <c r="R5" s="312" t="s">
        <v>1794</v>
      </c>
      <c r="S5" s="310" t="s">
        <v>1476</v>
      </c>
      <c r="T5" s="310" t="s">
        <v>1477</v>
      </c>
      <c r="U5" s="310"/>
      <c r="V5" s="345" t="s">
        <v>173</v>
      </c>
      <c r="W5" s="346">
        <v>20</v>
      </c>
      <c r="X5" s="346">
        <v>58</v>
      </c>
      <c r="Y5" s="313" t="s">
        <v>846</v>
      </c>
      <c r="Z5" s="313" t="s">
        <v>10</v>
      </c>
      <c r="AA5" s="313" t="s">
        <v>10</v>
      </c>
      <c r="AB5" s="340" t="str">
        <f t="shared" si="0"/>
        <v/>
      </c>
      <c r="AC5" s="340" t="str">
        <f t="shared" si="1"/>
        <v/>
      </c>
      <c r="AD5" s="313" t="s">
        <v>1886</v>
      </c>
    </row>
    <row r="6" spans="1:30" ht="37.5" x14ac:dyDescent="0.25">
      <c r="A6" s="309" t="s">
        <v>93</v>
      </c>
      <c r="B6" s="310">
        <v>2022</v>
      </c>
      <c r="C6" s="310" t="s">
        <v>637</v>
      </c>
      <c r="D6" s="310" t="s">
        <v>137</v>
      </c>
      <c r="E6" s="310" t="s">
        <v>701</v>
      </c>
      <c r="F6" s="310" t="s">
        <v>702</v>
      </c>
      <c r="G6" s="311" t="s">
        <v>10</v>
      </c>
      <c r="H6" s="311" t="s">
        <v>1471</v>
      </c>
      <c r="I6" s="311" t="s">
        <v>846</v>
      </c>
      <c r="J6" s="311" t="s">
        <v>846</v>
      </c>
      <c r="K6" s="310" t="s">
        <v>448</v>
      </c>
      <c r="L6" s="311" t="s">
        <v>1472</v>
      </c>
      <c r="M6" s="311" t="s">
        <v>1479</v>
      </c>
      <c r="N6" s="310" t="s">
        <v>396</v>
      </c>
      <c r="O6" s="310" t="s">
        <v>1474</v>
      </c>
      <c r="P6" s="311">
        <v>21</v>
      </c>
      <c r="Q6" s="310" t="s">
        <v>1478</v>
      </c>
      <c r="R6" s="312" t="s">
        <v>1794</v>
      </c>
      <c r="S6" s="310" t="s">
        <v>1476</v>
      </c>
      <c r="T6" s="310" t="s">
        <v>1477</v>
      </c>
      <c r="U6" s="310"/>
      <c r="V6" s="345" t="s">
        <v>173</v>
      </c>
      <c r="W6" s="346">
        <v>20</v>
      </c>
      <c r="X6" s="346" t="s">
        <v>1480</v>
      </c>
      <c r="Y6" s="313" t="s">
        <v>846</v>
      </c>
      <c r="Z6" s="313" t="s">
        <v>10</v>
      </c>
      <c r="AA6" s="313" t="s">
        <v>10</v>
      </c>
      <c r="AB6" s="340" t="str">
        <f t="shared" si="0"/>
        <v/>
      </c>
      <c r="AC6" s="340" t="str">
        <f t="shared" si="1"/>
        <v/>
      </c>
      <c r="AD6" s="313" t="s">
        <v>1886</v>
      </c>
    </row>
    <row r="7" spans="1:30" ht="25" x14ac:dyDescent="0.25">
      <c r="A7" s="309" t="s">
        <v>93</v>
      </c>
      <c r="B7" s="310">
        <v>2022</v>
      </c>
      <c r="C7" s="310" t="s">
        <v>637</v>
      </c>
      <c r="D7" s="310" t="s">
        <v>137</v>
      </c>
      <c r="E7" s="310" t="s">
        <v>1481</v>
      </c>
      <c r="F7" s="310" t="s">
        <v>703</v>
      </c>
      <c r="G7" s="311" t="s">
        <v>10</v>
      </c>
      <c r="H7" s="311" t="s">
        <v>1471</v>
      </c>
      <c r="I7" s="311" t="s">
        <v>846</v>
      </c>
      <c r="J7" s="311" t="s">
        <v>846</v>
      </c>
      <c r="K7" s="310" t="s">
        <v>448</v>
      </c>
      <c r="L7" s="311" t="s">
        <v>1482</v>
      </c>
      <c r="M7" s="311" t="s">
        <v>1116</v>
      </c>
      <c r="N7" s="310" t="s">
        <v>396</v>
      </c>
      <c r="O7" s="310" t="s">
        <v>1483</v>
      </c>
      <c r="P7" s="311">
        <v>21</v>
      </c>
      <c r="Q7" s="310" t="s">
        <v>1484</v>
      </c>
      <c r="R7" s="314">
        <v>1200</v>
      </c>
      <c r="S7" s="310" t="s">
        <v>1485</v>
      </c>
      <c r="T7" s="339" t="s">
        <v>1486</v>
      </c>
      <c r="U7" s="310"/>
      <c r="V7" s="345" t="s">
        <v>173</v>
      </c>
      <c r="W7" s="346">
        <v>20</v>
      </c>
      <c r="X7" s="346">
        <v>1383</v>
      </c>
      <c r="Y7" s="383" t="s">
        <v>846</v>
      </c>
      <c r="Z7" s="313" t="s">
        <v>10</v>
      </c>
      <c r="AA7" s="313" t="s">
        <v>10</v>
      </c>
      <c r="AB7" s="340" t="str">
        <f t="shared" si="0"/>
        <v/>
      </c>
      <c r="AC7" s="340" t="str">
        <f t="shared" si="1"/>
        <v/>
      </c>
      <c r="AD7" s="313" t="s">
        <v>1813</v>
      </c>
    </row>
    <row r="8" spans="1:30" ht="25" x14ac:dyDescent="0.25">
      <c r="A8" s="309" t="s">
        <v>93</v>
      </c>
      <c r="B8" s="310">
        <v>2022</v>
      </c>
      <c r="C8" s="310" t="s">
        <v>637</v>
      </c>
      <c r="D8" s="310" t="s">
        <v>137</v>
      </c>
      <c r="E8" s="310" t="s">
        <v>1481</v>
      </c>
      <c r="F8" s="310" t="s">
        <v>703</v>
      </c>
      <c r="G8" s="311" t="s">
        <v>10</v>
      </c>
      <c r="H8" s="311" t="s">
        <v>1471</v>
      </c>
      <c r="I8" s="311" t="s">
        <v>846</v>
      </c>
      <c r="J8" s="311" t="s">
        <v>846</v>
      </c>
      <c r="K8" s="310" t="s">
        <v>448</v>
      </c>
      <c r="L8" s="311" t="s">
        <v>1482</v>
      </c>
      <c r="M8" s="311" t="s">
        <v>1116</v>
      </c>
      <c r="N8" s="310" t="s">
        <v>396</v>
      </c>
      <c r="O8" s="310" t="s">
        <v>1483</v>
      </c>
      <c r="P8" s="311">
        <v>21</v>
      </c>
      <c r="Q8" s="310" t="s">
        <v>1487</v>
      </c>
      <c r="R8" s="314">
        <v>45</v>
      </c>
      <c r="S8" s="310" t="s">
        <v>1485</v>
      </c>
      <c r="T8" s="339" t="s">
        <v>1486</v>
      </c>
      <c r="U8" s="310"/>
      <c r="V8" s="345" t="s">
        <v>173</v>
      </c>
      <c r="W8" s="346">
        <v>20</v>
      </c>
      <c r="X8" s="346">
        <v>49</v>
      </c>
      <c r="Y8" s="383" t="s">
        <v>846</v>
      </c>
      <c r="Z8" s="313" t="s">
        <v>10</v>
      </c>
      <c r="AA8" s="313" t="s">
        <v>10</v>
      </c>
      <c r="AB8" s="340" t="str">
        <f t="shared" si="0"/>
        <v/>
      </c>
      <c r="AC8" s="340" t="str">
        <f t="shared" si="1"/>
        <v/>
      </c>
      <c r="AD8" s="313"/>
    </row>
    <row r="9" spans="1:30" ht="25" x14ac:dyDescent="0.25">
      <c r="A9" s="309" t="s">
        <v>93</v>
      </c>
      <c r="B9" s="310">
        <v>2022</v>
      </c>
      <c r="C9" s="310" t="s">
        <v>637</v>
      </c>
      <c r="D9" s="310" t="s">
        <v>137</v>
      </c>
      <c r="E9" s="310" t="s">
        <v>1481</v>
      </c>
      <c r="F9" s="310" t="s">
        <v>703</v>
      </c>
      <c r="G9" s="311" t="s">
        <v>10</v>
      </c>
      <c r="H9" s="311" t="s">
        <v>1471</v>
      </c>
      <c r="I9" s="311" t="s">
        <v>846</v>
      </c>
      <c r="J9" s="311" t="s">
        <v>846</v>
      </c>
      <c r="K9" s="310" t="s">
        <v>448</v>
      </c>
      <c r="L9" s="311" t="s">
        <v>1482</v>
      </c>
      <c r="M9" s="311" t="s">
        <v>1116</v>
      </c>
      <c r="N9" s="310" t="s">
        <v>396</v>
      </c>
      <c r="O9" s="310" t="s">
        <v>1483</v>
      </c>
      <c r="P9" s="311">
        <v>21</v>
      </c>
      <c r="Q9" s="310" t="s">
        <v>1478</v>
      </c>
      <c r="R9" s="314">
        <v>80</v>
      </c>
      <c r="S9" s="310" t="s">
        <v>1485</v>
      </c>
      <c r="T9" s="339" t="s">
        <v>1486</v>
      </c>
      <c r="U9" s="310"/>
      <c r="V9" s="345" t="s">
        <v>173</v>
      </c>
      <c r="W9" s="346">
        <v>20</v>
      </c>
      <c r="X9" s="346">
        <v>74</v>
      </c>
      <c r="Y9" s="383" t="s">
        <v>846</v>
      </c>
      <c r="Z9" s="313" t="s">
        <v>10</v>
      </c>
      <c r="AA9" s="313" t="s">
        <v>10</v>
      </c>
      <c r="AB9" s="340" t="str">
        <f t="shared" si="0"/>
        <v/>
      </c>
      <c r="AC9" s="340" t="str">
        <f t="shared" si="1"/>
        <v/>
      </c>
      <c r="AD9" s="313"/>
    </row>
    <row r="10" spans="1:30" ht="62.5" x14ac:dyDescent="0.25">
      <c r="A10" s="151" t="s">
        <v>93</v>
      </c>
      <c r="B10" s="81">
        <v>2022</v>
      </c>
      <c r="C10" s="81" t="s">
        <v>637</v>
      </c>
      <c r="D10" s="81" t="s">
        <v>137</v>
      </c>
      <c r="E10" s="81" t="s">
        <v>1488</v>
      </c>
      <c r="F10" s="81" t="s">
        <v>707</v>
      </c>
      <c r="G10" s="121" t="s">
        <v>10</v>
      </c>
      <c r="H10" s="121" t="s">
        <v>1471</v>
      </c>
      <c r="I10" s="121" t="s">
        <v>846</v>
      </c>
      <c r="J10" s="121" t="s">
        <v>846</v>
      </c>
      <c r="K10" s="81" t="s">
        <v>448</v>
      </c>
      <c r="L10" s="121" t="s">
        <v>976</v>
      </c>
      <c r="M10" s="121">
        <v>5</v>
      </c>
      <c r="N10" s="81" t="s">
        <v>396</v>
      </c>
      <c r="O10" s="81" t="s">
        <v>1474</v>
      </c>
      <c r="P10" s="121">
        <v>22</v>
      </c>
      <c r="Q10" s="81" t="s">
        <v>1489</v>
      </c>
      <c r="R10" s="149">
        <v>1350</v>
      </c>
      <c r="S10" s="81" t="s">
        <v>1490</v>
      </c>
      <c r="T10" s="81" t="s">
        <v>1491</v>
      </c>
      <c r="U10" s="81"/>
      <c r="V10" s="345" t="s">
        <v>173</v>
      </c>
      <c r="W10" s="346">
        <v>24</v>
      </c>
      <c r="X10" s="346">
        <v>1391</v>
      </c>
      <c r="Y10" s="383" t="s">
        <v>846</v>
      </c>
      <c r="Z10" s="313" t="s">
        <v>10</v>
      </c>
      <c r="AA10" s="313" t="s">
        <v>10</v>
      </c>
      <c r="AB10" s="340" t="str">
        <f t="shared" si="0"/>
        <v/>
      </c>
      <c r="AC10" s="340" t="str">
        <f t="shared" ref="AC10:AC15" si="2">IF(OR(AA10="N",Z10="N",AA10="",Z10=""),"X","")</f>
        <v/>
      </c>
      <c r="AD10" s="313" t="s">
        <v>1887</v>
      </c>
    </row>
    <row r="11" spans="1:30" ht="87.5" x14ac:dyDescent="0.25">
      <c r="A11" s="309" t="s">
        <v>93</v>
      </c>
      <c r="B11" s="310">
        <v>2022</v>
      </c>
      <c r="C11" s="310" t="s">
        <v>637</v>
      </c>
      <c r="D11" s="310" t="s">
        <v>137</v>
      </c>
      <c r="E11" s="310" t="s">
        <v>710</v>
      </c>
      <c r="F11" s="310" t="s">
        <v>709</v>
      </c>
      <c r="G11" s="311" t="s">
        <v>10</v>
      </c>
      <c r="H11" s="311" t="s">
        <v>1471</v>
      </c>
      <c r="I11" s="311" t="s">
        <v>846</v>
      </c>
      <c r="J11" s="311" t="s">
        <v>846</v>
      </c>
      <c r="K11" s="310" t="s">
        <v>173</v>
      </c>
      <c r="L11" s="311" t="s">
        <v>1795</v>
      </c>
      <c r="M11" s="311" t="s">
        <v>1492</v>
      </c>
      <c r="N11" s="310" t="s">
        <v>396</v>
      </c>
      <c r="O11" s="310" t="s">
        <v>1493</v>
      </c>
      <c r="P11" s="311">
        <v>54</v>
      </c>
      <c r="Q11" s="310" t="s">
        <v>1494</v>
      </c>
      <c r="R11" s="314">
        <v>630</v>
      </c>
      <c r="S11" s="310" t="s">
        <v>1495</v>
      </c>
      <c r="T11" s="310" t="s">
        <v>1796</v>
      </c>
      <c r="U11" s="310"/>
      <c r="V11" s="345" t="s">
        <v>173</v>
      </c>
      <c r="W11" s="346">
        <v>48</v>
      </c>
      <c r="X11" s="346">
        <v>564</v>
      </c>
      <c r="Y11" s="383" t="s">
        <v>846</v>
      </c>
      <c r="Z11" s="313" t="s">
        <v>10</v>
      </c>
      <c r="AA11" s="313" t="s">
        <v>10</v>
      </c>
      <c r="AB11" s="340" t="str">
        <f t="shared" si="0"/>
        <v>X</v>
      </c>
      <c r="AC11" s="340" t="str">
        <f t="shared" si="2"/>
        <v/>
      </c>
      <c r="AD11" s="313" t="s">
        <v>1888</v>
      </c>
    </row>
    <row r="12" spans="1:30" ht="50" x14ac:dyDescent="0.25">
      <c r="A12" s="151" t="s">
        <v>93</v>
      </c>
      <c r="B12" s="81">
        <v>2022</v>
      </c>
      <c r="C12" s="81" t="s">
        <v>637</v>
      </c>
      <c r="D12" s="81" t="s">
        <v>137</v>
      </c>
      <c r="E12" s="81" t="s">
        <v>1496</v>
      </c>
      <c r="F12" s="81" t="s">
        <v>711</v>
      </c>
      <c r="G12" s="121" t="s">
        <v>10</v>
      </c>
      <c r="H12" s="121" t="s">
        <v>1471</v>
      </c>
      <c r="I12" s="121" t="s">
        <v>846</v>
      </c>
      <c r="J12" s="121" t="s">
        <v>846</v>
      </c>
      <c r="K12" s="81" t="s">
        <v>173</v>
      </c>
      <c r="L12" s="121" t="s">
        <v>1497</v>
      </c>
      <c r="M12" s="121" t="s">
        <v>1498</v>
      </c>
      <c r="N12" s="81" t="s">
        <v>396</v>
      </c>
      <c r="O12" s="81" t="s">
        <v>1499</v>
      </c>
      <c r="P12" s="121" t="s">
        <v>1500</v>
      </c>
      <c r="Q12" s="81" t="s">
        <v>1501</v>
      </c>
      <c r="R12" s="159" t="s">
        <v>1500</v>
      </c>
      <c r="S12" s="81"/>
      <c r="T12" s="81" t="s">
        <v>1502</v>
      </c>
      <c r="U12" s="81" t="s">
        <v>1503</v>
      </c>
      <c r="V12" s="345" t="s">
        <v>173</v>
      </c>
      <c r="W12" s="346">
        <v>99</v>
      </c>
      <c r="X12" s="346">
        <v>34</v>
      </c>
      <c r="Y12" s="313" t="s">
        <v>846</v>
      </c>
      <c r="Z12" s="313" t="s">
        <v>10</v>
      </c>
      <c r="AA12" s="313" t="s">
        <v>10</v>
      </c>
      <c r="AB12" s="340" t="e">
        <f t="shared" si="0"/>
        <v>#VALUE!</v>
      </c>
      <c r="AC12" s="340" t="str">
        <f t="shared" si="2"/>
        <v/>
      </c>
      <c r="AD12" s="313"/>
    </row>
    <row r="13" spans="1:30" ht="50" x14ac:dyDescent="0.25">
      <c r="A13" s="151" t="s">
        <v>93</v>
      </c>
      <c r="B13" s="81">
        <v>2022</v>
      </c>
      <c r="C13" s="81" t="s">
        <v>638</v>
      </c>
      <c r="D13" s="81" t="s">
        <v>137</v>
      </c>
      <c r="E13" s="81" t="s">
        <v>716</v>
      </c>
      <c r="F13" s="81" t="s">
        <v>1688</v>
      </c>
      <c r="G13" s="121" t="s">
        <v>10</v>
      </c>
      <c r="H13" s="121" t="s">
        <v>1471</v>
      </c>
      <c r="I13" s="121" t="s">
        <v>846</v>
      </c>
      <c r="J13" s="121" t="s">
        <v>846</v>
      </c>
      <c r="K13" s="81" t="s">
        <v>448</v>
      </c>
      <c r="L13" s="121" t="s">
        <v>1025</v>
      </c>
      <c r="M13" s="121" t="s">
        <v>999</v>
      </c>
      <c r="N13" s="81" t="s">
        <v>396</v>
      </c>
      <c r="O13" s="81" t="s">
        <v>1504</v>
      </c>
      <c r="P13" s="121">
        <v>33</v>
      </c>
      <c r="Q13" s="81" t="s">
        <v>1505</v>
      </c>
      <c r="R13" s="159" t="s">
        <v>1506</v>
      </c>
      <c r="S13" s="81" t="s">
        <v>1507</v>
      </c>
      <c r="T13" s="81" t="s">
        <v>1508</v>
      </c>
      <c r="U13" s="81"/>
      <c r="V13" s="345" t="s">
        <v>173</v>
      </c>
      <c r="W13" s="346">
        <v>14</v>
      </c>
      <c r="X13" s="346">
        <v>10</v>
      </c>
      <c r="Y13" s="313" t="s">
        <v>846</v>
      </c>
      <c r="Z13" s="313" t="s">
        <v>10</v>
      </c>
      <c r="AA13" s="313" t="s">
        <v>10</v>
      </c>
      <c r="AB13" s="340" t="str">
        <f t="shared" si="0"/>
        <v>X</v>
      </c>
      <c r="AC13" s="340" t="str">
        <f t="shared" si="2"/>
        <v/>
      </c>
      <c r="AD13" s="313" t="s">
        <v>1889</v>
      </c>
    </row>
    <row r="14" spans="1:30" ht="50" x14ac:dyDescent="0.25">
      <c r="A14" s="151" t="s">
        <v>93</v>
      </c>
      <c r="B14" s="81">
        <v>2022</v>
      </c>
      <c r="C14" s="81" t="s">
        <v>638</v>
      </c>
      <c r="D14" s="81" t="s">
        <v>137</v>
      </c>
      <c r="E14" s="81" t="s">
        <v>716</v>
      </c>
      <c r="F14" s="81" t="s">
        <v>1688</v>
      </c>
      <c r="G14" s="121" t="s">
        <v>10</v>
      </c>
      <c r="H14" s="121" t="s">
        <v>1471</v>
      </c>
      <c r="I14" s="121" t="s">
        <v>846</v>
      </c>
      <c r="J14" s="121" t="s">
        <v>846</v>
      </c>
      <c r="K14" s="81" t="s">
        <v>448</v>
      </c>
      <c r="L14" s="121" t="s">
        <v>1025</v>
      </c>
      <c r="M14" s="121" t="s">
        <v>999</v>
      </c>
      <c r="N14" s="81" t="s">
        <v>396</v>
      </c>
      <c r="O14" s="81" t="s">
        <v>1509</v>
      </c>
      <c r="P14" s="121">
        <v>33</v>
      </c>
      <c r="Q14" s="81" t="s">
        <v>1510</v>
      </c>
      <c r="R14" s="159" t="s">
        <v>1511</v>
      </c>
      <c r="S14" s="81" t="s">
        <v>1512</v>
      </c>
      <c r="T14" s="81" t="s">
        <v>1513</v>
      </c>
      <c r="U14" s="81"/>
      <c r="V14" s="345" t="s">
        <v>173</v>
      </c>
      <c r="W14" s="346">
        <v>14</v>
      </c>
      <c r="X14" s="346">
        <v>17</v>
      </c>
      <c r="Y14" s="313" t="s">
        <v>846</v>
      </c>
      <c r="Z14" s="313" t="s">
        <v>10</v>
      </c>
      <c r="AA14" s="313" t="s">
        <v>10</v>
      </c>
      <c r="AB14" s="340" t="str">
        <f t="shared" si="0"/>
        <v>X</v>
      </c>
      <c r="AC14" s="340" t="str">
        <f t="shared" si="2"/>
        <v/>
      </c>
      <c r="AD14" s="313" t="s">
        <v>1889</v>
      </c>
    </row>
    <row r="15" spans="1:30" ht="50" x14ac:dyDescent="0.25">
      <c r="A15" s="151" t="s">
        <v>93</v>
      </c>
      <c r="B15" s="81">
        <v>2022</v>
      </c>
      <c r="C15" s="81" t="s">
        <v>638</v>
      </c>
      <c r="D15" s="81" t="s">
        <v>137</v>
      </c>
      <c r="E15" s="81" t="s">
        <v>716</v>
      </c>
      <c r="F15" s="81" t="s">
        <v>1688</v>
      </c>
      <c r="G15" s="121" t="s">
        <v>10</v>
      </c>
      <c r="H15" s="121" t="s">
        <v>1471</v>
      </c>
      <c r="I15" s="121" t="s">
        <v>846</v>
      </c>
      <c r="J15" s="121" t="s">
        <v>846</v>
      </c>
      <c r="K15" s="81" t="s">
        <v>448</v>
      </c>
      <c r="L15" s="121" t="s">
        <v>1025</v>
      </c>
      <c r="M15" s="121" t="s">
        <v>999</v>
      </c>
      <c r="N15" s="81" t="s">
        <v>396</v>
      </c>
      <c r="O15" s="81" t="s">
        <v>1504</v>
      </c>
      <c r="P15" s="121">
        <v>33</v>
      </c>
      <c r="Q15" s="81" t="s">
        <v>1478</v>
      </c>
      <c r="R15" s="149">
        <v>67</v>
      </c>
      <c r="S15" s="81" t="s">
        <v>1514</v>
      </c>
      <c r="T15" s="81"/>
      <c r="U15" s="81"/>
      <c r="V15" s="345" t="s">
        <v>173</v>
      </c>
      <c r="W15" s="346">
        <v>14</v>
      </c>
      <c r="X15" s="346">
        <v>10</v>
      </c>
      <c r="Y15" s="313" t="s">
        <v>846</v>
      </c>
      <c r="Z15" s="313" t="s">
        <v>10</v>
      </c>
      <c r="AA15" s="313" t="s">
        <v>10</v>
      </c>
      <c r="AB15" s="340" t="str">
        <f t="shared" si="0"/>
        <v>X</v>
      </c>
      <c r="AC15" s="340" t="str">
        <f t="shared" si="2"/>
        <v/>
      </c>
      <c r="AD15" s="313" t="s">
        <v>1889</v>
      </c>
    </row>
    <row r="16" spans="1:30" ht="25" x14ac:dyDescent="0.25">
      <c r="A16" s="309" t="s">
        <v>93</v>
      </c>
      <c r="B16" s="310">
        <v>2022</v>
      </c>
      <c r="C16" s="310" t="s">
        <v>638</v>
      </c>
      <c r="D16" s="310" t="s">
        <v>137</v>
      </c>
      <c r="E16" s="310" t="s">
        <v>716</v>
      </c>
      <c r="F16" s="310" t="s">
        <v>717</v>
      </c>
      <c r="G16" s="311" t="s">
        <v>10</v>
      </c>
      <c r="H16" s="311" t="s">
        <v>1471</v>
      </c>
      <c r="I16" s="311" t="s">
        <v>846</v>
      </c>
      <c r="J16" s="311" t="s">
        <v>846</v>
      </c>
      <c r="K16" s="310" t="s">
        <v>448</v>
      </c>
      <c r="L16" s="311" t="s">
        <v>1025</v>
      </c>
      <c r="M16" s="311" t="s">
        <v>1107</v>
      </c>
      <c r="N16" s="310" t="s">
        <v>396</v>
      </c>
      <c r="O16" s="310" t="s">
        <v>1504</v>
      </c>
      <c r="P16" s="311">
        <v>20</v>
      </c>
      <c r="Q16" s="310" t="s">
        <v>1515</v>
      </c>
      <c r="R16" s="314">
        <v>35</v>
      </c>
      <c r="S16" s="310" t="s">
        <v>1476</v>
      </c>
      <c r="T16" s="310"/>
      <c r="U16" s="310"/>
      <c r="V16" s="345" t="s">
        <v>173</v>
      </c>
      <c r="W16" s="346">
        <v>13</v>
      </c>
      <c r="X16" s="346">
        <v>32</v>
      </c>
      <c r="Y16" s="383" t="s">
        <v>846</v>
      </c>
      <c r="Z16" s="383" t="s">
        <v>10</v>
      </c>
      <c r="AA16" s="383" t="s">
        <v>10</v>
      </c>
      <c r="AB16" s="340" t="str">
        <f t="shared" ref="AB16:AB21" si="3">IF(OR(W16/P16&lt;0.9,W16/P16&gt;1.5),"X","")</f>
        <v>X</v>
      </c>
      <c r="AC16" s="340" t="str">
        <f t="shared" ref="AC16:AC21" si="4">IF(OR(AA16="N",Z16="N",AA16="",Z16=""),"X","")</f>
        <v/>
      </c>
      <c r="AD16" s="313" t="s">
        <v>1890</v>
      </c>
    </row>
    <row r="17" spans="1:30" ht="25" x14ac:dyDescent="0.25">
      <c r="A17" s="309" t="s">
        <v>93</v>
      </c>
      <c r="B17" s="310">
        <v>2022</v>
      </c>
      <c r="C17" s="310" t="s">
        <v>638</v>
      </c>
      <c r="D17" s="310" t="s">
        <v>137</v>
      </c>
      <c r="E17" s="310" t="s">
        <v>716</v>
      </c>
      <c r="F17" s="310" t="s">
        <v>717</v>
      </c>
      <c r="G17" s="311" t="s">
        <v>10</v>
      </c>
      <c r="H17" s="311" t="s">
        <v>1471</v>
      </c>
      <c r="I17" s="311" t="s">
        <v>846</v>
      </c>
      <c r="J17" s="311" t="s">
        <v>846</v>
      </c>
      <c r="K17" s="310" t="s">
        <v>448</v>
      </c>
      <c r="L17" s="311" t="s">
        <v>1025</v>
      </c>
      <c r="M17" s="311" t="s">
        <v>1107</v>
      </c>
      <c r="N17" s="310" t="s">
        <v>396</v>
      </c>
      <c r="O17" s="310" t="s">
        <v>1504</v>
      </c>
      <c r="P17" s="311">
        <v>20</v>
      </c>
      <c r="Q17" s="310" t="s">
        <v>1516</v>
      </c>
      <c r="R17" s="314">
        <v>35</v>
      </c>
      <c r="S17" s="310" t="s">
        <v>1476</v>
      </c>
      <c r="T17" s="310"/>
      <c r="U17" s="310"/>
      <c r="V17" s="345" t="s">
        <v>173</v>
      </c>
      <c r="W17" s="346">
        <v>13</v>
      </c>
      <c r="X17" s="346">
        <v>30</v>
      </c>
      <c r="Y17" s="383" t="s">
        <v>846</v>
      </c>
      <c r="Z17" s="383" t="s">
        <v>10</v>
      </c>
      <c r="AA17" s="383" t="s">
        <v>10</v>
      </c>
      <c r="AB17" s="340" t="str">
        <f t="shared" si="3"/>
        <v>X</v>
      </c>
      <c r="AC17" s="340" t="str">
        <f t="shared" si="4"/>
        <v/>
      </c>
      <c r="AD17" s="313" t="s">
        <v>1890</v>
      </c>
    </row>
    <row r="18" spans="1:30" ht="25" x14ac:dyDescent="0.25">
      <c r="A18" s="309" t="s">
        <v>93</v>
      </c>
      <c r="B18" s="310">
        <v>2022</v>
      </c>
      <c r="C18" s="310" t="s">
        <v>638</v>
      </c>
      <c r="D18" s="310" t="s">
        <v>137</v>
      </c>
      <c r="E18" s="310" t="s">
        <v>716</v>
      </c>
      <c r="F18" s="310" t="s">
        <v>717</v>
      </c>
      <c r="G18" s="311" t="s">
        <v>10</v>
      </c>
      <c r="H18" s="311" t="s">
        <v>1471</v>
      </c>
      <c r="I18" s="311" t="s">
        <v>846</v>
      </c>
      <c r="J18" s="311" t="s">
        <v>846</v>
      </c>
      <c r="K18" s="310" t="s">
        <v>448</v>
      </c>
      <c r="L18" s="311" t="s">
        <v>1025</v>
      </c>
      <c r="M18" s="311" t="s">
        <v>1107</v>
      </c>
      <c r="N18" s="310" t="s">
        <v>396</v>
      </c>
      <c r="O18" s="310" t="s">
        <v>1504</v>
      </c>
      <c r="P18" s="311">
        <v>20</v>
      </c>
      <c r="Q18" s="310" t="s">
        <v>1517</v>
      </c>
      <c r="R18" s="314">
        <v>70</v>
      </c>
      <c r="S18" s="310"/>
      <c r="T18" s="310"/>
      <c r="U18" s="310"/>
      <c r="V18" s="345" t="s">
        <v>173</v>
      </c>
      <c r="W18" s="346">
        <v>13</v>
      </c>
      <c r="X18" s="346">
        <v>84</v>
      </c>
      <c r="Y18" s="383" t="s">
        <v>846</v>
      </c>
      <c r="Z18" s="383" t="s">
        <v>10</v>
      </c>
      <c r="AA18" s="383" t="s">
        <v>10</v>
      </c>
      <c r="AB18" s="340" t="str">
        <f t="shared" si="3"/>
        <v>X</v>
      </c>
      <c r="AC18" s="340" t="str">
        <f t="shared" si="4"/>
        <v/>
      </c>
      <c r="AD18" s="313" t="s">
        <v>1890</v>
      </c>
    </row>
    <row r="19" spans="1:30" ht="25" x14ac:dyDescent="0.25">
      <c r="A19" s="309" t="s">
        <v>93</v>
      </c>
      <c r="B19" s="310">
        <v>2022</v>
      </c>
      <c r="C19" s="310" t="s">
        <v>638</v>
      </c>
      <c r="D19" s="310" t="s">
        <v>137</v>
      </c>
      <c r="E19" s="310" t="s">
        <v>716</v>
      </c>
      <c r="F19" s="310" t="s">
        <v>717</v>
      </c>
      <c r="G19" s="311" t="s">
        <v>10</v>
      </c>
      <c r="H19" s="311" t="s">
        <v>1471</v>
      </c>
      <c r="I19" s="311" t="s">
        <v>846</v>
      </c>
      <c r="J19" s="311" t="s">
        <v>846</v>
      </c>
      <c r="K19" s="310" t="s">
        <v>448</v>
      </c>
      <c r="L19" s="311" t="s">
        <v>1025</v>
      </c>
      <c r="M19" s="311" t="s">
        <v>1107</v>
      </c>
      <c r="N19" s="310" t="s">
        <v>396</v>
      </c>
      <c r="O19" s="310" t="s">
        <v>1504</v>
      </c>
      <c r="P19" s="311">
        <v>20</v>
      </c>
      <c r="Q19" s="310" t="s">
        <v>1478</v>
      </c>
      <c r="R19" s="314">
        <v>35</v>
      </c>
      <c r="S19" s="310" t="s">
        <v>1514</v>
      </c>
      <c r="T19" s="310"/>
      <c r="U19" s="310"/>
      <c r="V19" s="345" t="s">
        <v>173</v>
      </c>
      <c r="W19" s="346">
        <v>13</v>
      </c>
      <c r="X19" s="346">
        <v>32</v>
      </c>
      <c r="Y19" s="383" t="s">
        <v>846</v>
      </c>
      <c r="Z19" s="383" t="s">
        <v>10</v>
      </c>
      <c r="AA19" s="383" t="s">
        <v>10</v>
      </c>
      <c r="AB19" s="340" t="str">
        <f t="shared" si="3"/>
        <v>X</v>
      </c>
      <c r="AC19" s="340" t="str">
        <f t="shared" si="4"/>
        <v/>
      </c>
      <c r="AD19" s="313" t="s">
        <v>1890</v>
      </c>
    </row>
    <row r="20" spans="1:30" ht="25" x14ac:dyDescent="0.25">
      <c r="A20" s="309" t="s">
        <v>93</v>
      </c>
      <c r="B20" s="310">
        <v>2022</v>
      </c>
      <c r="C20" s="310" t="s">
        <v>638</v>
      </c>
      <c r="D20" s="310" t="s">
        <v>137</v>
      </c>
      <c r="E20" s="310" t="s">
        <v>716</v>
      </c>
      <c r="F20" s="310" t="s">
        <v>717</v>
      </c>
      <c r="G20" s="311" t="s">
        <v>10</v>
      </c>
      <c r="H20" s="311" t="s">
        <v>1471</v>
      </c>
      <c r="I20" s="311" t="s">
        <v>846</v>
      </c>
      <c r="J20" s="311" t="s">
        <v>846</v>
      </c>
      <c r="K20" s="310" t="s">
        <v>448</v>
      </c>
      <c r="L20" s="311" t="s">
        <v>1025</v>
      </c>
      <c r="M20" s="311" t="s">
        <v>1107</v>
      </c>
      <c r="N20" s="310" t="s">
        <v>396</v>
      </c>
      <c r="O20" s="310" t="s">
        <v>1504</v>
      </c>
      <c r="P20" s="311">
        <v>20</v>
      </c>
      <c r="Q20" s="310" t="s">
        <v>1518</v>
      </c>
      <c r="R20" s="314">
        <v>35</v>
      </c>
      <c r="S20" s="310" t="s">
        <v>1514</v>
      </c>
      <c r="T20" s="310"/>
      <c r="U20" s="310"/>
      <c r="V20" s="345" t="s">
        <v>173</v>
      </c>
      <c r="W20" s="346">
        <v>13</v>
      </c>
      <c r="X20" s="346">
        <v>32</v>
      </c>
      <c r="Y20" s="383" t="s">
        <v>846</v>
      </c>
      <c r="Z20" s="383" t="s">
        <v>10</v>
      </c>
      <c r="AA20" s="383" t="s">
        <v>10</v>
      </c>
      <c r="AB20" s="340" t="str">
        <f t="shared" si="3"/>
        <v>X</v>
      </c>
      <c r="AC20" s="340" t="str">
        <f t="shared" si="4"/>
        <v/>
      </c>
      <c r="AD20" s="313" t="s">
        <v>1890</v>
      </c>
    </row>
    <row r="21" spans="1:30" ht="25" x14ac:dyDescent="0.25">
      <c r="A21" s="309" t="s">
        <v>93</v>
      </c>
      <c r="B21" s="310">
        <v>2022</v>
      </c>
      <c r="C21" s="310" t="s">
        <v>638</v>
      </c>
      <c r="D21" s="310" t="s">
        <v>137</v>
      </c>
      <c r="E21" s="310" t="s">
        <v>716</v>
      </c>
      <c r="F21" s="310" t="s">
        <v>717</v>
      </c>
      <c r="G21" s="311" t="s">
        <v>10</v>
      </c>
      <c r="H21" s="311" t="s">
        <v>1471</v>
      </c>
      <c r="I21" s="311" t="s">
        <v>846</v>
      </c>
      <c r="J21" s="311" t="s">
        <v>846</v>
      </c>
      <c r="K21" s="310" t="s">
        <v>448</v>
      </c>
      <c r="L21" s="311" t="s">
        <v>1025</v>
      </c>
      <c r="M21" s="311" t="s">
        <v>1107</v>
      </c>
      <c r="N21" s="310" t="s">
        <v>396</v>
      </c>
      <c r="O21" s="310" t="s">
        <v>1504</v>
      </c>
      <c r="P21" s="311">
        <v>20</v>
      </c>
      <c r="Q21" s="310" t="s">
        <v>1519</v>
      </c>
      <c r="R21" s="314">
        <v>35</v>
      </c>
      <c r="S21" s="310"/>
      <c r="T21" s="310"/>
      <c r="U21" s="310"/>
      <c r="V21" s="345" t="s">
        <v>173</v>
      </c>
      <c r="W21" s="346">
        <v>13</v>
      </c>
      <c r="X21" s="346">
        <v>32</v>
      </c>
      <c r="Y21" s="383" t="s">
        <v>846</v>
      </c>
      <c r="Z21" s="383" t="s">
        <v>10</v>
      </c>
      <c r="AA21" s="383" t="s">
        <v>10</v>
      </c>
      <c r="AB21" s="340" t="str">
        <f t="shared" si="3"/>
        <v>X</v>
      </c>
      <c r="AC21" s="340" t="str">
        <f t="shared" si="4"/>
        <v/>
      </c>
      <c r="AD21" s="313" t="s">
        <v>1890</v>
      </c>
    </row>
    <row r="22" spans="1:30" ht="45.75" customHeight="1" x14ac:dyDescent="0.25">
      <c r="A22" s="151" t="s">
        <v>93</v>
      </c>
      <c r="B22" s="81">
        <v>2022</v>
      </c>
      <c r="C22" s="81" t="s">
        <v>638</v>
      </c>
      <c r="D22" s="81" t="s">
        <v>137</v>
      </c>
      <c r="E22" s="81" t="s">
        <v>719</v>
      </c>
      <c r="F22" s="81" t="s">
        <v>718</v>
      </c>
      <c r="G22" s="121" t="s">
        <v>10</v>
      </c>
      <c r="H22" s="121" t="s">
        <v>1471</v>
      </c>
      <c r="I22" s="121" t="s">
        <v>846</v>
      </c>
      <c r="J22" s="121" t="s">
        <v>846</v>
      </c>
      <c r="K22" s="81" t="s">
        <v>448</v>
      </c>
      <c r="L22" s="121" t="s">
        <v>1520</v>
      </c>
      <c r="M22" s="121" t="s">
        <v>1205</v>
      </c>
      <c r="N22" s="81" t="s">
        <v>396</v>
      </c>
      <c r="O22" s="81" t="s">
        <v>1521</v>
      </c>
      <c r="P22" s="121">
        <v>15</v>
      </c>
      <c r="Q22" s="81" t="s">
        <v>1522</v>
      </c>
      <c r="R22" s="149">
        <v>63</v>
      </c>
      <c r="S22" s="81" t="s">
        <v>1507</v>
      </c>
      <c r="T22" s="81" t="s">
        <v>1523</v>
      </c>
      <c r="U22" s="81"/>
      <c r="V22" s="345" t="s">
        <v>173</v>
      </c>
      <c r="W22" s="348">
        <v>11</v>
      </c>
      <c r="X22" s="348">
        <v>15</v>
      </c>
      <c r="Y22" s="383" t="s">
        <v>846</v>
      </c>
      <c r="Z22" s="307" t="s">
        <v>10</v>
      </c>
      <c r="AA22" s="307" t="s">
        <v>10</v>
      </c>
      <c r="AB22" s="341" t="str">
        <f t="shared" ref="AB22:AB37" si="5">IF(OR(W22/P22&lt;0.9,W22/P22&gt;1.5),"X","")</f>
        <v>X</v>
      </c>
      <c r="AC22" s="341" t="str">
        <f t="shared" ref="AC22:AC37" si="6">IF(OR(AA22="N",Z22="N",AA22="",Z22=""),"X","")</f>
        <v/>
      </c>
      <c r="AD22" s="342" t="s">
        <v>1891</v>
      </c>
    </row>
    <row r="23" spans="1:30" ht="45.75" customHeight="1" x14ac:dyDescent="0.25">
      <c r="A23" s="151" t="s">
        <v>93</v>
      </c>
      <c r="B23" s="81">
        <v>2022</v>
      </c>
      <c r="C23" s="81" t="s">
        <v>638</v>
      </c>
      <c r="D23" s="81" t="s">
        <v>137</v>
      </c>
      <c r="E23" s="81" t="s">
        <v>719</v>
      </c>
      <c r="F23" s="81" t="s">
        <v>718</v>
      </c>
      <c r="G23" s="121" t="s">
        <v>10</v>
      </c>
      <c r="H23" s="121" t="s">
        <v>1471</v>
      </c>
      <c r="I23" s="121" t="s">
        <v>846</v>
      </c>
      <c r="J23" s="121" t="s">
        <v>846</v>
      </c>
      <c r="K23" s="81" t="s">
        <v>448</v>
      </c>
      <c r="L23" s="121" t="s">
        <v>1520</v>
      </c>
      <c r="M23" s="121" t="s">
        <v>1205</v>
      </c>
      <c r="N23" s="81" t="s">
        <v>396</v>
      </c>
      <c r="O23" s="81" t="s">
        <v>1521</v>
      </c>
      <c r="P23" s="121">
        <v>15</v>
      </c>
      <c r="Q23" s="81" t="s">
        <v>1478</v>
      </c>
      <c r="R23" s="149">
        <v>63</v>
      </c>
      <c r="S23" s="81" t="s">
        <v>1514</v>
      </c>
      <c r="T23" s="81" t="s">
        <v>1523</v>
      </c>
      <c r="U23" s="81"/>
      <c r="V23" s="345" t="s">
        <v>173</v>
      </c>
      <c r="W23" s="348">
        <v>11</v>
      </c>
      <c r="X23" s="348">
        <v>15</v>
      </c>
      <c r="Y23" s="383" t="s">
        <v>846</v>
      </c>
      <c r="Z23" s="307" t="s">
        <v>10</v>
      </c>
      <c r="AA23" s="307" t="s">
        <v>10</v>
      </c>
      <c r="AB23" s="341" t="str">
        <f t="shared" si="5"/>
        <v>X</v>
      </c>
      <c r="AC23" s="341" t="str">
        <f t="shared" si="6"/>
        <v/>
      </c>
      <c r="AD23" s="342" t="s">
        <v>1891</v>
      </c>
    </row>
    <row r="24" spans="1:30" ht="37.5" x14ac:dyDescent="0.25">
      <c r="A24" s="151" t="s">
        <v>93</v>
      </c>
      <c r="B24" s="81">
        <v>2022</v>
      </c>
      <c r="C24" s="81" t="s">
        <v>638</v>
      </c>
      <c r="D24" s="81" t="s">
        <v>137</v>
      </c>
      <c r="E24" s="81" t="s">
        <v>721</v>
      </c>
      <c r="F24" s="81" t="s">
        <v>720</v>
      </c>
      <c r="G24" s="121" t="s">
        <v>10</v>
      </c>
      <c r="H24" s="121" t="s">
        <v>1471</v>
      </c>
      <c r="I24" s="121" t="s">
        <v>846</v>
      </c>
      <c r="J24" s="121" t="s">
        <v>846</v>
      </c>
      <c r="K24" s="81" t="s">
        <v>448</v>
      </c>
      <c r="L24" s="121" t="s">
        <v>1524</v>
      </c>
      <c r="M24" s="121" t="s">
        <v>1116</v>
      </c>
      <c r="N24" s="81" t="s">
        <v>396</v>
      </c>
      <c r="O24" s="81" t="s">
        <v>1525</v>
      </c>
      <c r="P24" s="121" t="s">
        <v>1526</v>
      </c>
      <c r="Q24" s="81" t="s">
        <v>1527</v>
      </c>
      <c r="R24" s="149">
        <v>250</v>
      </c>
      <c r="S24" s="81" t="s">
        <v>1507</v>
      </c>
      <c r="T24" s="81" t="s">
        <v>1528</v>
      </c>
      <c r="U24" s="81" t="s">
        <v>1529</v>
      </c>
      <c r="V24" s="345" t="s">
        <v>173</v>
      </c>
      <c r="W24" s="347">
        <v>30</v>
      </c>
      <c r="X24" s="347">
        <v>260</v>
      </c>
      <c r="Y24" s="383" t="s">
        <v>846</v>
      </c>
      <c r="Z24" s="383" t="s">
        <v>10</v>
      </c>
      <c r="AA24" s="383" t="s">
        <v>10</v>
      </c>
      <c r="AB24" s="341" t="str">
        <f t="shared" si="5"/>
        <v/>
      </c>
      <c r="AC24" s="341" t="str">
        <f t="shared" si="6"/>
        <v/>
      </c>
      <c r="AD24" s="315" t="s">
        <v>1818</v>
      </c>
    </row>
    <row r="25" spans="1:30" ht="37.5" x14ac:dyDescent="0.25">
      <c r="A25" s="151" t="s">
        <v>93</v>
      </c>
      <c r="B25" s="81">
        <v>2022</v>
      </c>
      <c r="C25" s="81" t="s">
        <v>638</v>
      </c>
      <c r="D25" s="81" t="s">
        <v>137</v>
      </c>
      <c r="E25" s="81" t="s">
        <v>727</v>
      </c>
      <c r="F25" s="81" t="s">
        <v>726</v>
      </c>
      <c r="G25" s="121" t="s">
        <v>10</v>
      </c>
      <c r="H25" s="121" t="s">
        <v>1471</v>
      </c>
      <c r="I25" s="121" t="s">
        <v>846</v>
      </c>
      <c r="J25" s="121" t="s">
        <v>10</v>
      </c>
      <c r="K25" s="81" t="s">
        <v>448</v>
      </c>
      <c r="L25" s="121" t="s">
        <v>1023</v>
      </c>
      <c r="M25" s="121">
        <v>5</v>
      </c>
      <c r="N25" s="81" t="s">
        <v>396</v>
      </c>
      <c r="O25" s="81" t="s">
        <v>1530</v>
      </c>
      <c r="P25" s="121">
        <v>28</v>
      </c>
      <c r="Q25" s="81" t="s">
        <v>1531</v>
      </c>
      <c r="R25" s="159" t="s">
        <v>1532</v>
      </c>
      <c r="S25" s="81" t="s">
        <v>1533</v>
      </c>
      <c r="T25" s="81" t="s">
        <v>1534</v>
      </c>
      <c r="U25" s="81" t="s">
        <v>1535</v>
      </c>
      <c r="V25" s="344" t="s">
        <v>10</v>
      </c>
      <c r="W25" s="382" t="s">
        <v>1913</v>
      </c>
      <c r="X25" s="382" t="s">
        <v>1913</v>
      </c>
      <c r="Y25" s="382" t="s">
        <v>1913</v>
      </c>
      <c r="Z25" s="382" t="s">
        <v>1913</v>
      </c>
      <c r="AA25" s="382" t="s">
        <v>1913</v>
      </c>
      <c r="AB25" s="340" t="e">
        <f t="shared" si="5"/>
        <v>#VALUE!</v>
      </c>
      <c r="AC25" s="340" t="str">
        <f t="shared" si="6"/>
        <v/>
      </c>
      <c r="AD25" s="211" t="s">
        <v>1908</v>
      </c>
    </row>
    <row r="26" spans="1:30" ht="25" x14ac:dyDescent="0.25">
      <c r="A26" s="151" t="s">
        <v>93</v>
      </c>
      <c r="B26" s="81">
        <v>2022</v>
      </c>
      <c r="C26" s="81" t="s">
        <v>638</v>
      </c>
      <c r="D26" s="81" t="s">
        <v>137</v>
      </c>
      <c r="E26" s="81" t="s">
        <v>1536</v>
      </c>
      <c r="F26" s="81" t="s">
        <v>730</v>
      </c>
      <c r="G26" s="121" t="s">
        <v>10</v>
      </c>
      <c r="H26" s="121" t="s">
        <v>1471</v>
      </c>
      <c r="I26" s="121" t="s">
        <v>846</v>
      </c>
      <c r="J26" s="121" t="s">
        <v>846</v>
      </c>
      <c r="K26" s="81" t="s">
        <v>448</v>
      </c>
      <c r="L26" s="121" t="s">
        <v>1537</v>
      </c>
      <c r="M26" s="121" t="s">
        <v>1538</v>
      </c>
      <c r="N26" s="81" t="s">
        <v>396</v>
      </c>
      <c r="O26" s="81" t="s">
        <v>1539</v>
      </c>
      <c r="P26" s="121">
        <v>20</v>
      </c>
      <c r="Q26" s="81" t="s">
        <v>1540</v>
      </c>
      <c r="R26" s="159" t="s">
        <v>1541</v>
      </c>
      <c r="S26" s="81" t="s">
        <v>1495</v>
      </c>
      <c r="T26" s="81"/>
      <c r="U26" s="81"/>
      <c r="V26" s="345" t="s">
        <v>173</v>
      </c>
      <c r="W26" s="346">
        <v>19</v>
      </c>
      <c r="X26" s="346">
        <v>157</v>
      </c>
      <c r="Y26" s="383" t="s">
        <v>846</v>
      </c>
      <c r="Z26" s="313" t="s">
        <v>10</v>
      </c>
      <c r="AA26" s="313" t="s">
        <v>10</v>
      </c>
      <c r="AB26" s="340" t="str">
        <f t="shared" si="5"/>
        <v/>
      </c>
      <c r="AC26" s="340" t="str">
        <f t="shared" si="6"/>
        <v/>
      </c>
      <c r="AD26" s="313" t="s">
        <v>1892</v>
      </c>
    </row>
    <row r="27" spans="1:30" ht="37.5" x14ac:dyDescent="0.25">
      <c r="A27" s="309" t="s">
        <v>93</v>
      </c>
      <c r="B27" s="310">
        <v>2022</v>
      </c>
      <c r="C27" s="310" t="s">
        <v>638</v>
      </c>
      <c r="D27" s="310" t="s">
        <v>137</v>
      </c>
      <c r="E27" s="310" t="s">
        <v>733</v>
      </c>
      <c r="F27" s="310" t="s">
        <v>732</v>
      </c>
      <c r="G27" s="311" t="s">
        <v>10</v>
      </c>
      <c r="H27" s="311" t="s">
        <v>1471</v>
      </c>
      <c r="I27" s="311" t="s">
        <v>846</v>
      </c>
      <c r="J27" s="311" t="s">
        <v>846</v>
      </c>
      <c r="K27" s="310" t="s">
        <v>448</v>
      </c>
      <c r="L27" s="311" t="s">
        <v>1542</v>
      </c>
      <c r="M27" s="311" t="s">
        <v>1127</v>
      </c>
      <c r="N27" s="310" t="s">
        <v>396</v>
      </c>
      <c r="O27" s="310" t="s">
        <v>1530</v>
      </c>
      <c r="P27" s="311">
        <v>21</v>
      </c>
      <c r="Q27" s="310" t="s">
        <v>1484</v>
      </c>
      <c r="R27" s="312" t="s">
        <v>1543</v>
      </c>
      <c r="S27" s="310" t="s">
        <v>1485</v>
      </c>
      <c r="T27" s="310" t="s">
        <v>1544</v>
      </c>
      <c r="U27" s="310"/>
      <c r="V27" s="345" t="s">
        <v>173</v>
      </c>
      <c r="W27" s="346">
        <v>19</v>
      </c>
      <c r="X27" s="346">
        <v>1061</v>
      </c>
      <c r="Y27" s="383" t="s">
        <v>846</v>
      </c>
      <c r="Z27" s="313" t="s">
        <v>10</v>
      </c>
      <c r="AA27" s="313" t="s">
        <v>10</v>
      </c>
      <c r="AB27" s="340" t="str">
        <f t="shared" si="5"/>
        <v/>
      </c>
      <c r="AC27" s="340" t="str">
        <f t="shared" si="6"/>
        <v/>
      </c>
      <c r="AD27" s="313" t="s">
        <v>1893</v>
      </c>
    </row>
    <row r="28" spans="1:30" ht="37.5" x14ac:dyDescent="0.25">
      <c r="A28" s="309" t="s">
        <v>93</v>
      </c>
      <c r="B28" s="310">
        <v>2022</v>
      </c>
      <c r="C28" s="310" t="s">
        <v>638</v>
      </c>
      <c r="D28" s="310" t="s">
        <v>137</v>
      </c>
      <c r="E28" s="310" t="s">
        <v>733</v>
      </c>
      <c r="F28" s="310" t="s">
        <v>732</v>
      </c>
      <c r="G28" s="311" t="s">
        <v>10</v>
      </c>
      <c r="H28" s="311" t="s">
        <v>1471</v>
      </c>
      <c r="I28" s="311" t="s">
        <v>846</v>
      </c>
      <c r="J28" s="311" t="s">
        <v>846</v>
      </c>
      <c r="K28" s="310" t="s">
        <v>448</v>
      </c>
      <c r="L28" s="311" t="s">
        <v>1542</v>
      </c>
      <c r="M28" s="311" t="s">
        <v>1127</v>
      </c>
      <c r="N28" s="310" t="s">
        <v>396</v>
      </c>
      <c r="O28" s="310" t="s">
        <v>1530</v>
      </c>
      <c r="P28" s="311">
        <v>21</v>
      </c>
      <c r="Q28" s="310" t="s">
        <v>1487</v>
      </c>
      <c r="R28" s="312" t="s">
        <v>1545</v>
      </c>
      <c r="S28" s="310" t="s">
        <v>1485</v>
      </c>
      <c r="T28" s="310" t="s">
        <v>1544</v>
      </c>
      <c r="U28" s="310"/>
      <c r="V28" s="345" t="s">
        <v>173</v>
      </c>
      <c r="W28" s="346">
        <v>19</v>
      </c>
      <c r="X28" s="346">
        <v>26</v>
      </c>
      <c r="Y28" s="383" t="s">
        <v>846</v>
      </c>
      <c r="Z28" s="313" t="s">
        <v>10</v>
      </c>
      <c r="AA28" s="313" t="s">
        <v>10</v>
      </c>
      <c r="AB28" s="340" t="str">
        <f t="shared" si="5"/>
        <v/>
      </c>
      <c r="AC28" s="340" t="str">
        <f t="shared" si="6"/>
        <v/>
      </c>
      <c r="AD28" s="313" t="s">
        <v>1893</v>
      </c>
    </row>
    <row r="29" spans="1:30" ht="37.5" x14ac:dyDescent="0.25">
      <c r="A29" s="309" t="s">
        <v>93</v>
      </c>
      <c r="B29" s="310">
        <v>2022</v>
      </c>
      <c r="C29" s="310" t="s">
        <v>638</v>
      </c>
      <c r="D29" s="310" t="s">
        <v>137</v>
      </c>
      <c r="E29" s="310" t="s">
        <v>733</v>
      </c>
      <c r="F29" s="310" t="s">
        <v>732</v>
      </c>
      <c r="G29" s="311" t="s">
        <v>10</v>
      </c>
      <c r="H29" s="311" t="s">
        <v>1471</v>
      </c>
      <c r="I29" s="311" t="s">
        <v>846</v>
      </c>
      <c r="J29" s="311" t="s">
        <v>846</v>
      </c>
      <c r="K29" s="310" t="s">
        <v>448</v>
      </c>
      <c r="L29" s="311" t="s">
        <v>1542</v>
      </c>
      <c r="M29" s="311" t="s">
        <v>1127</v>
      </c>
      <c r="N29" s="310" t="s">
        <v>396</v>
      </c>
      <c r="O29" s="310" t="s">
        <v>1530</v>
      </c>
      <c r="P29" s="311">
        <v>21</v>
      </c>
      <c r="Q29" s="310" t="s">
        <v>1478</v>
      </c>
      <c r="R29" s="312" t="s">
        <v>1546</v>
      </c>
      <c r="S29" s="310" t="s">
        <v>1485</v>
      </c>
      <c r="T29" s="310" t="s">
        <v>1544</v>
      </c>
      <c r="U29" s="310"/>
      <c r="V29" s="345" t="s">
        <v>173</v>
      </c>
      <c r="W29" s="346">
        <v>19</v>
      </c>
      <c r="X29" s="346">
        <v>64</v>
      </c>
      <c r="Y29" s="383" t="s">
        <v>846</v>
      </c>
      <c r="Z29" s="313" t="s">
        <v>10</v>
      </c>
      <c r="AA29" s="313" t="s">
        <v>10</v>
      </c>
      <c r="AB29" s="340" t="str">
        <f t="shared" si="5"/>
        <v/>
      </c>
      <c r="AC29" s="340" t="str">
        <f t="shared" si="6"/>
        <v/>
      </c>
      <c r="AD29" s="313" t="s">
        <v>1893</v>
      </c>
    </row>
    <row r="30" spans="1:30" ht="37.5" x14ac:dyDescent="0.25">
      <c r="A30" s="151" t="s">
        <v>93</v>
      </c>
      <c r="B30" s="81">
        <v>2022</v>
      </c>
      <c r="C30" s="81" t="s">
        <v>639</v>
      </c>
      <c r="D30" s="81" t="s">
        <v>137</v>
      </c>
      <c r="E30" s="81" t="s">
        <v>741</v>
      </c>
      <c r="F30" s="81" t="s">
        <v>740</v>
      </c>
      <c r="G30" s="121" t="s">
        <v>10</v>
      </c>
      <c r="H30" s="121" t="s">
        <v>1471</v>
      </c>
      <c r="I30" s="121" t="s">
        <v>846</v>
      </c>
      <c r="J30" s="121" t="s">
        <v>846</v>
      </c>
      <c r="K30" s="81" t="s">
        <v>173</v>
      </c>
      <c r="L30" s="121" t="s">
        <v>1547</v>
      </c>
      <c r="M30" s="121" t="s">
        <v>1127</v>
      </c>
      <c r="N30" s="81" t="s">
        <v>400</v>
      </c>
      <c r="O30" s="81" t="s">
        <v>1548</v>
      </c>
      <c r="P30" s="121"/>
      <c r="Q30" s="81" t="s">
        <v>1549</v>
      </c>
      <c r="R30" s="159"/>
      <c r="S30" s="81" t="s">
        <v>1507</v>
      </c>
      <c r="T30" s="81" t="s">
        <v>1550</v>
      </c>
      <c r="U30" s="81" t="s">
        <v>1551</v>
      </c>
      <c r="V30" s="345" t="s">
        <v>173</v>
      </c>
      <c r="W30" s="382">
        <v>0</v>
      </c>
      <c r="X30" s="382">
        <v>0</v>
      </c>
      <c r="Y30" s="383" t="s">
        <v>846</v>
      </c>
      <c r="Z30" s="381" t="s">
        <v>846</v>
      </c>
      <c r="AA30" s="381" t="s">
        <v>846</v>
      </c>
      <c r="AB30" s="340" t="e">
        <f t="shared" si="5"/>
        <v>#DIV/0!</v>
      </c>
      <c r="AC30" s="340" t="str">
        <f t="shared" si="6"/>
        <v>X</v>
      </c>
      <c r="AD30" s="211" t="s">
        <v>1910</v>
      </c>
    </row>
    <row r="31" spans="1:30" ht="25" x14ac:dyDescent="0.25">
      <c r="A31" s="151" t="s">
        <v>93</v>
      </c>
      <c r="B31" s="81">
        <v>2022</v>
      </c>
      <c r="C31" s="81" t="s">
        <v>639</v>
      </c>
      <c r="D31" s="81" t="s">
        <v>137</v>
      </c>
      <c r="E31" s="81" t="s">
        <v>1552</v>
      </c>
      <c r="F31" s="81" t="s">
        <v>744</v>
      </c>
      <c r="G31" s="121" t="s">
        <v>10</v>
      </c>
      <c r="H31" s="121" t="s">
        <v>1471</v>
      </c>
      <c r="I31" s="121" t="s">
        <v>846</v>
      </c>
      <c r="J31" s="121" t="s">
        <v>846</v>
      </c>
      <c r="K31" s="81" t="s">
        <v>173</v>
      </c>
      <c r="L31" s="121" t="s">
        <v>1553</v>
      </c>
      <c r="M31" s="121" t="s">
        <v>1479</v>
      </c>
      <c r="N31" s="81" t="s">
        <v>396</v>
      </c>
      <c r="O31" s="81" t="s">
        <v>1554</v>
      </c>
      <c r="P31" s="121">
        <v>47</v>
      </c>
      <c r="Q31" s="81" t="s">
        <v>1555</v>
      </c>
      <c r="R31" s="159" t="s">
        <v>1556</v>
      </c>
      <c r="S31" s="81" t="s">
        <v>1557</v>
      </c>
      <c r="T31" s="81" t="s">
        <v>1528</v>
      </c>
      <c r="U31" s="81"/>
      <c r="V31" s="345" t="s">
        <v>173</v>
      </c>
      <c r="W31" s="346">
        <v>5</v>
      </c>
      <c r="X31" s="346">
        <v>0</v>
      </c>
      <c r="Y31" s="383" t="s">
        <v>846</v>
      </c>
      <c r="Z31" s="313" t="s">
        <v>10</v>
      </c>
      <c r="AA31" s="313" t="s">
        <v>846</v>
      </c>
      <c r="AB31" s="340" t="str">
        <f t="shared" si="5"/>
        <v>X</v>
      </c>
      <c r="AC31" s="340" t="str">
        <f t="shared" si="6"/>
        <v>X</v>
      </c>
      <c r="AD31" s="313" t="s">
        <v>1873</v>
      </c>
    </row>
    <row r="32" spans="1:30" ht="25" x14ac:dyDescent="0.25">
      <c r="A32" s="151" t="s">
        <v>93</v>
      </c>
      <c r="B32" s="81">
        <v>2022</v>
      </c>
      <c r="C32" s="81" t="s">
        <v>639</v>
      </c>
      <c r="D32" s="81" t="s">
        <v>137</v>
      </c>
      <c r="E32" s="81" t="s">
        <v>1552</v>
      </c>
      <c r="F32" s="81" t="s">
        <v>744</v>
      </c>
      <c r="G32" s="121" t="s">
        <v>10</v>
      </c>
      <c r="H32" s="121" t="s">
        <v>1471</v>
      </c>
      <c r="I32" s="121" t="s">
        <v>846</v>
      </c>
      <c r="J32" s="121" t="s">
        <v>846</v>
      </c>
      <c r="K32" s="81" t="s">
        <v>173</v>
      </c>
      <c r="L32" s="121" t="s">
        <v>1553</v>
      </c>
      <c r="M32" s="121" t="s">
        <v>1479</v>
      </c>
      <c r="N32" s="81" t="s">
        <v>396</v>
      </c>
      <c r="O32" s="81" t="s">
        <v>1554</v>
      </c>
      <c r="P32" s="121">
        <v>47</v>
      </c>
      <c r="Q32" s="81" t="s">
        <v>1478</v>
      </c>
      <c r="R32" s="159" t="s">
        <v>1558</v>
      </c>
      <c r="S32" s="81" t="s">
        <v>1557</v>
      </c>
      <c r="T32" s="81" t="s">
        <v>1528</v>
      </c>
      <c r="U32" s="81"/>
      <c r="V32" s="345" t="s">
        <v>173</v>
      </c>
      <c r="W32" s="346">
        <v>5</v>
      </c>
      <c r="X32" s="346">
        <v>0</v>
      </c>
      <c r="Y32" s="383" t="s">
        <v>846</v>
      </c>
      <c r="Z32" s="313" t="s">
        <v>10</v>
      </c>
      <c r="AA32" s="313" t="s">
        <v>846</v>
      </c>
      <c r="AB32" s="340" t="str">
        <f t="shared" si="5"/>
        <v>X</v>
      </c>
      <c r="AC32" s="340" t="str">
        <f t="shared" si="6"/>
        <v>X</v>
      </c>
      <c r="AD32" s="313" t="s">
        <v>1873</v>
      </c>
    </row>
    <row r="33" spans="1:30" ht="25" x14ac:dyDescent="0.25">
      <c r="A33" s="151" t="s">
        <v>93</v>
      </c>
      <c r="B33" s="81">
        <v>2022</v>
      </c>
      <c r="C33" s="81" t="s">
        <v>639</v>
      </c>
      <c r="D33" s="81" t="s">
        <v>137</v>
      </c>
      <c r="E33" s="81" t="s">
        <v>1552</v>
      </c>
      <c r="F33" s="81" t="s">
        <v>744</v>
      </c>
      <c r="G33" s="121" t="s">
        <v>10</v>
      </c>
      <c r="H33" s="121" t="s">
        <v>1471</v>
      </c>
      <c r="I33" s="121" t="s">
        <v>846</v>
      </c>
      <c r="J33" s="121" t="s">
        <v>846</v>
      </c>
      <c r="K33" s="81" t="s">
        <v>173</v>
      </c>
      <c r="L33" s="121" t="s">
        <v>1553</v>
      </c>
      <c r="M33" s="121" t="s">
        <v>1479</v>
      </c>
      <c r="N33" s="81" t="s">
        <v>396</v>
      </c>
      <c r="O33" s="81" t="s">
        <v>1554</v>
      </c>
      <c r="P33" s="121">
        <v>47</v>
      </c>
      <c r="Q33" s="81" t="s">
        <v>1559</v>
      </c>
      <c r="R33" s="159" t="s">
        <v>1560</v>
      </c>
      <c r="S33" s="81" t="s">
        <v>1557</v>
      </c>
      <c r="T33" s="81" t="s">
        <v>1528</v>
      </c>
      <c r="U33" s="81"/>
      <c r="V33" s="345" t="s">
        <v>173</v>
      </c>
      <c r="W33" s="346">
        <v>5</v>
      </c>
      <c r="X33" s="346">
        <v>0</v>
      </c>
      <c r="Y33" s="383" t="s">
        <v>846</v>
      </c>
      <c r="Z33" s="313" t="s">
        <v>10</v>
      </c>
      <c r="AA33" s="313" t="s">
        <v>846</v>
      </c>
      <c r="AB33" s="340" t="str">
        <f t="shared" si="5"/>
        <v>X</v>
      </c>
      <c r="AC33" s="340" t="str">
        <f t="shared" si="6"/>
        <v>X</v>
      </c>
      <c r="AD33" s="313" t="s">
        <v>1873</v>
      </c>
    </row>
    <row r="34" spans="1:30" ht="50" x14ac:dyDescent="0.25">
      <c r="A34" s="151" t="s">
        <v>93</v>
      </c>
      <c r="B34" s="81">
        <v>2022</v>
      </c>
      <c r="C34" s="81" t="s">
        <v>639</v>
      </c>
      <c r="D34" s="81" t="s">
        <v>137</v>
      </c>
      <c r="E34" s="81" t="s">
        <v>1561</v>
      </c>
      <c r="F34" s="81" t="s">
        <v>1689</v>
      </c>
      <c r="G34" s="121" t="s">
        <v>10</v>
      </c>
      <c r="H34" s="121" t="s">
        <v>1471</v>
      </c>
      <c r="I34" s="121" t="s">
        <v>846</v>
      </c>
      <c r="J34" s="121" t="s">
        <v>10</v>
      </c>
      <c r="K34" s="81" t="s">
        <v>448</v>
      </c>
      <c r="L34" s="121" t="s">
        <v>1127</v>
      </c>
      <c r="M34" s="121" t="s">
        <v>1562</v>
      </c>
      <c r="N34" s="81" t="s">
        <v>396</v>
      </c>
      <c r="O34" s="81" t="s">
        <v>1530</v>
      </c>
      <c r="P34" s="121">
        <v>39</v>
      </c>
      <c r="Q34" s="81" t="s">
        <v>1531</v>
      </c>
      <c r="R34" s="159" t="s">
        <v>1563</v>
      </c>
      <c r="S34" s="160" t="s">
        <v>1564</v>
      </c>
      <c r="T34" s="160" t="s">
        <v>1565</v>
      </c>
      <c r="U34" s="81" t="s">
        <v>1895</v>
      </c>
      <c r="V34" s="344" t="s">
        <v>10</v>
      </c>
      <c r="W34" s="382" t="s">
        <v>1914</v>
      </c>
      <c r="X34" s="382" t="s">
        <v>1914</v>
      </c>
      <c r="Y34" s="382" t="s">
        <v>1914</v>
      </c>
      <c r="Z34" s="382" t="s">
        <v>1914</v>
      </c>
      <c r="AA34" s="382" t="s">
        <v>1914</v>
      </c>
      <c r="AB34" s="340" t="e">
        <f t="shared" si="5"/>
        <v>#VALUE!</v>
      </c>
      <c r="AC34" s="340" t="str">
        <f t="shared" si="6"/>
        <v/>
      </c>
      <c r="AD34" s="211" t="s">
        <v>1909</v>
      </c>
    </row>
    <row r="35" spans="1:30" ht="37.5" x14ac:dyDescent="0.25">
      <c r="A35" s="151" t="s">
        <v>93</v>
      </c>
      <c r="B35" s="81">
        <v>2022</v>
      </c>
      <c r="C35" s="81" t="s">
        <v>639</v>
      </c>
      <c r="D35" s="81" t="s">
        <v>137</v>
      </c>
      <c r="E35" s="81" t="s">
        <v>1566</v>
      </c>
      <c r="F35" s="81" t="s">
        <v>757</v>
      </c>
      <c r="G35" s="121" t="s">
        <v>10</v>
      </c>
      <c r="H35" s="121" t="s">
        <v>1471</v>
      </c>
      <c r="I35" s="121" t="s">
        <v>846</v>
      </c>
      <c r="J35" s="121" t="s">
        <v>846</v>
      </c>
      <c r="K35" s="81" t="s">
        <v>448</v>
      </c>
      <c r="L35" s="121" t="s">
        <v>1567</v>
      </c>
      <c r="M35" s="121" t="s">
        <v>1562</v>
      </c>
      <c r="N35" s="81" t="s">
        <v>400</v>
      </c>
      <c r="O35" s="81" t="s">
        <v>1568</v>
      </c>
      <c r="P35" s="121">
        <v>37</v>
      </c>
      <c r="Q35" s="81" t="s">
        <v>1569</v>
      </c>
      <c r="R35" s="159" t="s">
        <v>1570</v>
      </c>
      <c r="S35" s="81" t="s">
        <v>1495</v>
      </c>
      <c r="T35" s="161" t="s">
        <v>1571</v>
      </c>
      <c r="U35" s="81" t="s">
        <v>1572</v>
      </c>
      <c r="V35" s="349" t="s">
        <v>173</v>
      </c>
      <c r="W35" s="348">
        <v>29</v>
      </c>
      <c r="X35" s="348">
        <v>129</v>
      </c>
      <c r="Y35" s="383" t="s">
        <v>846</v>
      </c>
      <c r="Z35" s="307" t="s">
        <v>10</v>
      </c>
      <c r="AA35" s="307" t="s">
        <v>10</v>
      </c>
      <c r="AB35" s="340" t="str">
        <f t="shared" si="5"/>
        <v>X</v>
      </c>
      <c r="AC35" s="340" t="str">
        <f t="shared" si="6"/>
        <v/>
      </c>
      <c r="AD35" s="342" t="s">
        <v>1894</v>
      </c>
    </row>
    <row r="36" spans="1:30" ht="37.5" x14ac:dyDescent="0.25">
      <c r="A36" s="151" t="s">
        <v>93</v>
      </c>
      <c r="B36" s="81">
        <v>2022</v>
      </c>
      <c r="C36" s="81" t="s">
        <v>639</v>
      </c>
      <c r="D36" s="81" t="s">
        <v>137</v>
      </c>
      <c r="E36" s="81" t="s">
        <v>1566</v>
      </c>
      <c r="F36" s="81" t="s">
        <v>757</v>
      </c>
      <c r="G36" s="121" t="s">
        <v>10</v>
      </c>
      <c r="H36" s="121" t="s">
        <v>1471</v>
      </c>
      <c r="I36" s="121" t="s">
        <v>846</v>
      </c>
      <c r="J36" s="121" t="s">
        <v>846</v>
      </c>
      <c r="K36" s="81" t="s">
        <v>448</v>
      </c>
      <c r="L36" s="121" t="s">
        <v>1567</v>
      </c>
      <c r="M36" s="121" t="s">
        <v>1562</v>
      </c>
      <c r="N36" s="81" t="s">
        <v>400</v>
      </c>
      <c r="O36" s="81" t="s">
        <v>1568</v>
      </c>
      <c r="P36" s="121">
        <v>37</v>
      </c>
      <c r="Q36" s="81" t="s">
        <v>1478</v>
      </c>
      <c r="R36" s="159" t="s">
        <v>1570</v>
      </c>
      <c r="S36" s="81"/>
      <c r="T36" s="161" t="s">
        <v>1571</v>
      </c>
      <c r="U36" s="81" t="s">
        <v>1572</v>
      </c>
      <c r="V36" s="349" t="s">
        <v>173</v>
      </c>
      <c r="W36" s="348">
        <v>29</v>
      </c>
      <c r="X36" s="348">
        <v>129</v>
      </c>
      <c r="Y36" s="383" t="s">
        <v>846</v>
      </c>
      <c r="Z36" s="307" t="s">
        <v>10</v>
      </c>
      <c r="AA36" s="307" t="s">
        <v>10</v>
      </c>
      <c r="AB36" s="340" t="str">
        <f t="shared" si="5"/>
        <v>X</v>
      </c>
      <c r="AC36" s="340" t="str">
        <f t="shared" si="6"/>
        <v/>
      </c>
      <c r="AD36" s="342" t="s">
        <v>1894</v>
      </c>
    </row>
    <row r="37" spans="1:30" ht="37.5" x14ac:dyDescent="0.25">
      <c r="A37" s="151" t="s">
        <v>93</v>
      </c>
      <c r="B37" s="81">
        <v>2022</v>
      </c>
      <c r="C37" s="81" t="s">
        <v>639</v>
      </c>
      <c r="D37" s="81" t="s">
        <v>137</v>
      </c>
      <c r="E37" s="81" t="s">
        <v>1566</v>
      </c>
      <c r="F37" s="81" t="s">
        <v>757</v>
      </c>
      <c r="G37" s="121" t="s">
        <v>10</v>
      </c>
      <c r="H37" s="121" t="s">
        <v>1471</v>
      </c>
      <c r="I37" s="121" t="s">
        <v>846</v>
      </c>
      <c r="J37" s="121" t="s">
        <v>846</v>
      </c>
      <c r="K37" s="81" t="s">
        <v>448</v>
      </c>
      <c r="L37" s="121" t="s">
        <v>1567</v>
      </c>
      <c r="M37" s="121" t="s">
        <v>1562</v>
      </c>
      <c r="N37" s="81" t="s">
        <v>400</v>
      </c>
      <c r="O37" s="81" t="s">
        <v>1568</v>
      </c>
      <c r="P37" s="121">
        <v>37</v>
      </c>
      <c r="Q37" s="81" t="s">
        <v>1573</v>
      </c>
      <c r="R37" s="159" t="s">
        <v>1574</v>
      </c>
      <c r="S37" s="81"/>
      <c r="T37" s="161" t="s">
        <v>1571</v>
      </c>
      <c r="U37" s="81" t="s">
        <v>1572</v>
      </c>
      <c r="V37" s="349" t="s">
        <v>173</v>
      </c>
      <c r="W37" s="348">
        <v>29</v>
      </c>
      <c r="X37" s="348">
        <v>9</v>
      </c>
      <c r="Y37" s="383" t="s">
        <v>846</v>
      </c>
      <c r="Z37" s="307" t="s">
        <v>10</v>
      </c>
      <c r="AA37" s="307" t="s">
        <v>10</v>
      </c>
      <c r="AB37" s="340" t="str">
        <f t="shared" si="5"/>
        <v>X</v>
      </c>
      <c r="AC37" s="340" t="str">
        <f t="shared" si="6"/>
        <v/>
      </c>
      <c r="AD37" s="342" t="s">
        <v>1894</v>
      </c>
    </row>
    <row r="38" spans="1:30" ht="15.75" customHeight="1" x14ac:dyDescent="0.25"/>
    <row r="39" spans="1:30" ht="15.75" customHeight="1" x14ac:dyDescent="0.25"/>
    <row r="40" spans="1:30" ht="15.75" customHeight="1" x14ac:dyDescent="0.25"/>
    <row r="41" spans="1:30" ht="15.75" customHeight="1" x14ac:dyDescent="0.25"/>
    <row r="42" spans="1:30" ht="15.75" customHeight="1" x14ac:dyDescent="0.25"/>
    <row r="43" spans="1:30" ht="15.75" customHeight="1" x14ac:dyDescent="0.25"/>
    <row r="44" spans="1:30" ht="15.75" customHeight="1" x14ac:dyDescent="0.25"/>
    <row r="45" spans="1:30" ht="15.75" customHeight="1" x14ac:dyDescent="0.25"/>
    <row r="46" spans="1:30" ht="15.75" customHeight="1" x14ac:dyDescent="0.25"/>
    <row r="47" spans="1:30" ht="15.75" customHeight="1" x14ac:dyDescent="0.25"/>
    <row r="48" spans="1:3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sheetData>
  <dataValidations count="1">
    <dataValidation type="list" allowBlank="1" showInputMessage="1" showErrorMessage="1" sqref="C35:C37 C22:C23"/>
  </dataValidations>
  <hyperlinks>
    <hyperlink ref="T10" r:id="rId1"/>
    <hyperlink ref="T25" r:id="rId2"/>
    <hyperlink ref="T12" r:id="rId3" display="http://doi.org/10.17895/ices.pub.4984"/>
    <hyperlink ref="S34" r:id="rId4"/>
    <hyperlink ref="T35" r:id="rId5"/>
    <hyperlink ref="T37" r:id="rId6"/>
    <hyperlink ref="T36" r:id="rId7"/>
    <hyperlink ref="T8" r:id="rId8" display="https://www.ices.dk/sites/pub/Publication Reports/ICES Survey Protocols (SISP)/SISP 8 - Manual of International Baltic Acoustic Surveys (IBAS).pdf"/>
    <hyperlink ref="T9" r:id="rId9" display="https://www.ices.dk/sites/pub/Publication Reports/ICES Survey Protocols (SISP)/SISP 8 - Manual of International Baltic Acoustic Surveys (IBAS).pdf"/>
    <hyperlink ref="T7" r:id="rId10" display="https://www.ices.dk/sites/pub/Publication Reports/ICES Survey Protocols (SISP)/SISP 8 - Manual of International Baltic Acoustic Surveys (IBAS).pdf"/>
  </hyperlinks>
  <pageMargins left="0.70866141732283472" right="0.70866141732283472" top="0.74803149606299213" bottom="0.74803149606299213" header="0.39370078740157483" footer="0"/>
  <pageSetup paperSize="8" scale="48" pageOrder="overThenDown" orientation="landscape"/>
  <headerFooter>
    <oddHeader>&amp;R&amp;F - &amp;A
&amp;P of &amp;N</oddHeader>
  </headerFooter>
  <colBreaks count="2" manualBreakCount="2">
    <brk id="8" max="1048575" man="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997"/>
  <sheetViews>
    <sheetView topLeftCell="I1" zoomScaleNormal="100" zoomScaleSheetLayoutView="100" workbookViewId="0"/>
  </sheetViews>
  <sheetFormatPr defaultColWidth="14.453125" defaultRowHeight="15" customHeight="1" x14ac:dyDescent="0.25"/>
  <cols>
    <col min="1" max="1" width="9.453125" customWidth="1"/>
    <col min="2" max="2" width="19" customWidth="1"/>
    <col min="3" max="3" width="37.453125" customWidth="1"/>
    <col min="4" max="4" width="12.1796875" bestFit="1" customWidth="1"/>
    <col min="5" max="5" width="9.81640625" bestFit="1" customWidth="1"/>
    <col min="6" max="6" width="12.453125" bestFit="1" customWidth="1"/>
    <col min="7" max="7" width="15" bestFit="1" customWidth="1"/>
    <col min="8" max="8" width="45.1796875" customWidth="1"/>
    <col min="9" max="9" width="21.453125" customWidth="1"/>
    <col min="10" max="10" width="12.81640625" bestFit="1" customWidth="1"/>
    <col min="11" max="11" width="20.453125" bestFit="1" customWidth="1"/>
    <col min="12" max="12" width="20.81640625" bestFit="1" customWidth="1"/>
    <col min="13" max="13" width="26.81640625" customWidth="1"/>
    <col min="14" max="19" width="14.453125" style="13" customWidth="1"/>
    <col min="20" max="20" width="14.453125" style="13"/>
  </cols>
  <sheetData>
    <row r="1" spans="1:20" ht="15" customHeight="1" x14ac:dyDescent="0.3">
      <c r="A1" s="117" t="s">
        <v>1575</v>
      </c>
      <c r="C1" s="14"/>
      <c r="M1" s="10"/>
    </row>
    <row r="2" spans="1:20" s="14" customFormat="1" ht="39" x14ac:dyDescent="0.3">
      <c r="A2" s="87" t="s">
        <v>80</v>
      </c>
      <c r="B2" s="88" t="s">
        <v>1576</v>
      </c>
      <c r="C2" s="87" t="s">
        <v>644</v>
      </c>
      <c r="D2" s="87" t="s">
        <v>320</v>
      </c>
      <c r="E2" s="87" t="s">
        <v>1577</v>
      </c>
      <c r="F2" s="88" t="s">
        <v>135</v>
      </c>
      <c r="G2" s="89" t="s">
        <v>350</v>
      </c>
      <c r="H2" s="89" t="s">
        <v>601</v>
      </c>
      <c r="I2" s="87" t="s">
        <v>1578</v>
      </c>
      <c r="J2" s="87" t="s">
        <v>1579</v>
      </c>
      <c r="K2" s="87" t="s">
        <v>1580</v>
      </c>
      <c r="L2" s="89" t="s">
        <v>1581</v>
      </c>
      <c r="M2" s="87" t="s">
        <v>843</v>
      </c>
      <c r="N2" s="227" t="s">
        <v>1734</v>
      </c>
      <c r="O2" s="228" t="s">
        <v>1735</v>
      </c>
      <c r="P2" s="229" t="s">
        <v>1736</v>
      </c>
      <c r="Q2" s="230" t="s">
        <v>1737</v>
      </c>
      <c r="R2" s="231" t="s">
        <v>1738</v>
      </c>
      <c r="S2" s="231" t="s">
        <v>1739</v>
      </c>
      <c r="T2" s="230" t="s">
        <v>1698</v>
      </c>
    </row>
    <row r="3" spans="1:20" s="15" customFormat="1" ht="50" x14ac:dyDescent="0.25">
      <c r="A3" s="81" t="s">
        <v>93</v>
      </c>
      <c r="B3" s="81" t="s">
        <v>811</v>
      </c>
      <c r="C3" s="81" t="s">
        <v>645</v>
      </c>
      <c r="D3" s="81" t="s">
        <v>326</v>
      </c>
      <c r="E3" s="81" t="s">
        <v>643</v>
      </c>
      <c r="F3" s="81" t="s">
        <v>173</v>
      </c>
      <c r="G3" s="81" t="s">
        <v>352</v>
      </c>
      <c r="H3" s="114" t="s">
        <v>1582</v>
      </c>
      <c r="I3" s="81" t="s">
        <v>493</v>
      </c>
      <c r="J3" s="81" t="s">
        <v>361</v>
      </c>
      <c r="K3" s="81" t="s">
        <v>411</v>
      </c>
      <c r="L3" s="162">
        <v>0.1</v>
      </c>
      <c r="M3" s="81" t="s">
        <v>965</v>
      </c>
      <c r="N3" s="211">
        <v>2021</v>
      </c>
      <c r="O3" s="280">
        <v>440</v>
      </c>
      <c r="P3" s="297">
        <f>ROUNDUP(O3*L3,0)</f>
        <v>44</v>
      </c>
      <c r="Q3" s="298">
        <v>32</v>
      </c>
      <c r="R3" s="299">
        <f>Q3/P3</f>
        <v>0.72727272727272729</v>
      </c>
      <c r="S3" s="299">
        <f>Q3/O3</f>
        <v>7.2727272727272724E-2</v>
      </c>
      <c r="T3" s="300"/>
    </row>
    <row r="4" spans="1:20" s="15" customFormat="1" ht="50" x14ac:dyDescent="0.25">
      <c r="A4" s="163" t="s">
        <v>93</v>
      </c>
      <c r="B4" s="163" t="s">
        <v>811</v>
      </c>
      <c r="C4" s="163" t="s">
        <v>645</v>
      </c>
      <c r="D4" s="163" t="s">
        <v>326</v>
      </c>
      <c r="E4" s="163" t="s">
        <v>643</v>
      </c>
      <c r="F4" s="163" t="s">
        <v>173</v>
      </c>
      <c r="G4" s="163" t="s">
        <v>352</v>
      </c>
      <c r="H4" s="114" t="s">
        <v>1582</v>
      </c>
      <c r="I4" s="163" t="s">
        <v>503</v>
      </c>
      <c r="J4" s="163" t="s">
        <v>361</v>
      </c>
      <c r="K4" s="163" t="s">
        <v>411</v>
      </c>
      <c r="L4" s="162">
        <v>0.1</v>
      </c>
      <c r="M4" s="163" t="s">
        <v>965</v>
      </c>
      <c r="N4" s="211">
        <v>2021</v>
      </c>
      <c r="O4" s="232">
        <v>440</v>
      </c>
      <c r="P4" s="297">
        <f>ROUNDUP(O4*L4,0)</f>
        <v>44</v>
      </c>
      <c r="Q4" s="232">
        <v>32</v>
      </c>
      <c r="R4" s="299">
        <f>Q4/P4</f>
        <v>0.72727272727272729</v>
      </c>
      <c r="S4" s="299">
        <f>Q4/O4</f>
        <v>7.2727272727272724E-2</v>
      </c>
      <c r="T4" s="211"/>
    </row>
    <row r="5" spans="1:20" s="15" customFormat="1" ht="50" x14ac:dyDescent="0.25">
      <c r="A5" s="163" t="s">
        <v>93</v>
      </c>
      <c r="B5" s="163" t="s">
        <v>811</v>
      </c>
      <c r="C5" s="163" t="s">
        <v>645</v>
      </c>
      <c r="D5" s="163" t="s">
        <v>326</v>
      </c>
      <c r="E5" s="163" t="s">
        <v>643</v>
      </c>
      <c r="F5" s="163" t="s">
        <v>173</v>
      </c>
      <c r="G5" s="163" t="s">
        <v>352</v>
      </c>
      <c r="H5" s="114" t="s">
        <v>1582</v>
      </c>
      <c r="I5" s="163" t="s">
        <v>504</v>
      </c>
      <c r="J5" s="163" t="s">
        <v>361</v>
      </c>
      <c r="K5" s="163" t="s">
        <v>411</v>
      </c>
      <c r="L5" s="162">
        <v>0.1</v>
      </c>
      <c r="M5" s="163" t="s">
        <v>965</v>
      </c>
      <c r="N5" s="211">
        <v>2021</v>
      </c>
      <c r="O5" s="232">
        <v>440</v>
      </c>
      <c r="P5" s="297">
        <f t="shared" ref="P5:P24" si="0">ROUNDUP(O5*L5,0)</f>
        <v>44</v>
      </c>
      <c r="Q5" s="232">
        <v>32</v>
      </c>
      <c r="R5" s="299">
        <f t="shared" ref="R5:R24" si="1">Q5/P5</f>
        <v>0.72727272727272729</v>
      </c>
      <c r="S5" s="299">
        <f t="shared" ref="S5:S24" si="2">Q5/O5</f>
        <v>7.2727272727272724E-2</v>
      </c>
      <c r="T5" s="211"/>
    </row>
    <row r="6" spans="1:20" s="15" customFormat="1" ht="50" x14ac:dyDescent="0.25">
      <c r="A6" s="163" t="s">
        <v>93</v>
      </c>
      <c r="B6" s="163" t="s">
        <v>811</v>
      </c>
      <c r="C6" s="163" t="s">
        <v>645</v>
      </c>
      <c r="D6" s="163" t="s">
        <v>326</v>
      </c>
      <c r="E6" s="163" t="s">
        <v>643</v>
      </c>
      <c r="F6" s="163" t="s">
        <v>173</v>
      </c>
      <c r="G6" s="163" t="s">
        <v>352</v>
      </c>
      <c r="H6" s="114" t="s">
        <v>1582</v>
      </c>
      <c r="I6" s="163" t="s">
        <v>505</v>
      </c>
      <c r="J6" s="163" t="s">
        <v>361</v>
      </c>
      <c r="K6" s="163" t="s">
        <v>411</v>
      </c>
      <c r="L6" s="162">
        <v>0.1</v>
      </c>
      <c r="M6" s="163" t="s">
        <v>965</v>
      </c>
      <c r="N6" s="211">
        <v>2021</v>
      </c>
      <c r="O6" s="232">
        <v>440</v>
      </c>
      <c r="P6" s="297">
        <f t="shared" si="0"/>
        <v>44</v>
      </c>
      <c r="Q6" s="232">
        <v>32</v>
      </c>
      <c r="R6" s="299">
        <f t="shared" si="1"/>
        <v>0.72727272727272729</v>
      </c>
      <c r="S6" s="299">
        <f t="shared" si="2"/>
        <v>7.2727272727272724E-2</v>
      </c>
      <c r="T6" s="211"/>
    </row>
    <row r="7" spans="1:20" s="15" customFormat="1" ht="50" x14ac:dyDescent="0.25">
      <c r="A7" s="163" t="s">
        <v>93</v>
      </c>
      <c r="B7" s="163" t="s">
        <v>811</v>
      </c>
      <c r="C7" s="163" t="s">
        <v>645</v>
      </c>
      <c r="D7" s="163" t="s">
        <v>326</v>
      </c>
      <c r="E7" s="163" t="s">
        <v>643</v>
      </c>
      <c r="F7" s="163" t="s">
        <v>173</v>
      </c>
      <c r="G7" s="163" t="s">
        <v>354</v>
      </c>
      <c r="H7" s="114" t="s">
        <v>1582</v>
      </c>
      <c r="I7" s="163" t="s">
        <v>493</v>
      </c>
      <c r="J7" s="163" t="s">
        <v>361</v>
      </c>
      <c r="K7" s="163" t="s">
        <v>411</v>
      </c>
      <c r="L7" s="162">
        <v>0.1</v>
      </c>
      <c r="M7" s="163" t="s">
        <v>965</v>
      </c>
      <c r="N7" s="211">
        <v>2021</v>
      </c>
      <c r="O7" s="232">
        <v>81</v>
      </c>
      <c r="P7" s="297">
        <f t="shared" si="0"/>
        <v>9</v>
      </c>
      <c r="Q7" s="232">
        <v>7</v>
      </c>
      <c r="R7" s="299">
        <f t="shared" si="1"/>
        <v>0.77777777777777779</v>
      </c>
      <c r="S7" s="299">
        <f t="shared" si="2"/>
        <v>8.6419753086419748E-2</v>
      </c>
      <c r="T7" s="211"/>
    </row>
    <row r="8" spans="1:20" s="15" customFormat="1" ht="50" x14ac:dyDescent="0.25">
      <c r="A8" s="163" t="s">
        <v>93</v>
      </c>
      <c r="B8" s="163" t="s">
        <v>811</v>
      </c>
      <c r="C8" s="163" t="s">
        <v>645</v>
      </c>
      <c r="D8" s="163" t="s">
        <v>326</v>
      </c>
      <c r="E8" s="163" t="s">
        <v>643</v>
      </c>
      <c r="F8" s="163" t="s">
        <v>173</v>
      </c>
      <c r="G8" s="163" t="s">
        <v>354</v>
      </c>
      <c r="H8" s="114" t="s">
        <v>1582</v>
      </c>
      <c r="I8" s="163" t="s">
        <v>503</v>
      </c>
      <c r="J8" s="163" t="s">
        <v>361</v>
      </c>
      <c r="K8" s="163" t="s">
        <v>411</v>
      </c>
      <c r="L8" s="162">
        <v>0.1</v>
      </c>
      <c r="M8" s="163" t="s">
        <v>965</v>
      </c>
      <c r="N8" s="211">
        <v>2021</v>
      </c>
      <c r="O8" s="232">
        <v>81</v>
      </c>
      <c r="P8" s="297">
        <f t="shared" si="0"/>
        <v>9</v>
      </c>
      <c r="Q8" s="232">
        <v>7</v>
      </c>
      <c r="R8" s="299">
        <f t="shared" si="1"/>
        <v>0.77777777777777779</v>
      </c>
      <c r="S8" s="299">
        <f t="shared" si="2"/>
        <v>8.6419753086419748E-2</v>
      </c>
      <c r="T8" s="211"/>
    </row>
    <row r="9" spans="1:20" s="15" customFormat="1" ht="50" x14ac:dyDescent="0.25">
      <c r="A9" s="163" t="s">
        <v>93</v>
      </c>
      <c r="B9" s="163" t="s">
        <v>811</v>
      </c>
      <c r="C9" s="163" t="s">
        <v>645</v>
      </c>
      <c r="D9" s="163" t="s">
        <v>326</v>
      </c>
      <c r="E9" s="163" t="s">
        <v>643</v>
      </c>
      <c r="F9" s="163" t="s">
        <v>173</v>
      </c>
      <c r="G9" s="163" t="s">
        <v>354</v>
      </c>
      <c r="H9" s="114" t="s">
        <v>1582</v>
      </c>
      <c r="I9" s="163" t="s">
        <v>504</v>
      </c>
      <c r="J9" s="163" t="s">
        <v>361</v>
      </c>
      <c r="K9" s="163" t="s">
        <v>411</v>
      </c>
      <c r="L9" s="162">
        <v>0.1</v>
      </c>
      <c r="M9" s="163" t="s">
        <v>965</v>
      </c>
      <c r="N9" s="211">
        <v>2021</v>
      </c>
      <c r="O9" s="232">
        <v>81</v>
      </c>
      <c r="P9" s="297">
        <f t="shared" si="0"/>
        <v>9</v>
      </c>
      <c r="Q9" s="232">
        <v>7</v>
      </c>
      <c r="R9" s="299">
        <f t="shared" si="1"/>
        <v>0.77777777777777779</v>
      </c>
      <c r="S9" s="299">
        <f t="shared" si="2"/>
        <v>8.6419753086419748E-2</v>
      </c>
      <c r="T9" s="211"/>
    </row>
    <row r="10" spans="1:20" s="15" customFormat="1" ht="50" x14ac:dyDescent="0.25">
      <c r="A10" s="163" t="s">
        <v>93</v>
      </c>
      <c r="B10" s="163" t="s">
        <v>811</v>
      </c>
      <c r="C10" s="163" t="s">
        <v>645</v>
      </c>
      <c r="D10" s="163" t="s">
        <v>326</v>
      </c>
      <c r="E10" s="163" t="s">
        <v>643</v>
      </c>
      <c r="F10" s="163" t="s">
        <v>173</v>
      </c>
      <c r="G10" s="163" t="s">
        <v>354</v>
      </c>
      <c r="H10" s="114" t="s">
        <v>1582</v>
      </c>
      <c r="I10" s="163" t="s">
        <v>505</v>
      </c>
      <c r="J10" s="163" t="s">
        <v>361</v>
      </c>
      <c r="K10" s="163" t="s">
        <v>411</v>
      </c>
      <c r="L10" s="162">
        <v>0.1</v>
      </c>
      <c r="M10" s="163" t="s">
        <v>965</v>
      </c>
      <c r="N10" s="211">
        <v>2021</v>
      </c>
      <c r="O10" s="232">
        <v>81</v>
      </c>
      <c r="P10" s="297">
        <f t="shared" si="0"/>
        <v>9</v>
      </c>
      <c r="Q10" s="232">
        <v>7</v>
      </c>
      <c r="R10" s="299">
        <f t="shared" si="1"/>
        <v>0.77777777777777779</v>
      </c>
      <c r="S10" s="299">
        <f t="shared" si="2"/>
        <v>8.6419753086419748E-2</v>
      </c>
      <c r="T10" s="211"/>
    </row>
    <row r="11" spans="1:20" s="15" customFormat="1" ht="50" x14ac:dyDescent="0.25">
      <c r="A11" s="163" t="s">
        <v>93</v>
      </c>
      <c r="B11" s="163" t="s">
        <v>811</v>
      </c>
      <c r="C11" s="163" t="s">
        <v>645</v>
      </c>
      <c r="D11" s="163" t="s">
        <v>326</v>
      </c>
      <c r="E11" s="163" t="s">
        <v>643</v>
      </c>
      <c r="F11" s="163" t="s">
        <v>173</v>
      </c>
      <c r="G11" s="163" t="s">
        <v>352</v>
      </c>
      <c r="H11" s="114" t="s">
        <v>1582</v>
      </c>
      <c r="I11" s="163" t="s">
        <v>494</v>
      </c>
      <c r="J11" s="163" t="s">
        <v>223</v>
      </c>
      <c r="K11" s="163" t="s">
        <v>415</v>
      </c>
      <c r="L11" s="162">
        <v>0.1</v>
      </c>
      <c r="M11" s="163" t="s">
        <v>1583</v>
      </c>
      <c r="N11" s="211">
        <v>2021</v>
      </c>
      <c r="O11" s="232">
        <v>440</v>
      </c>
      <c r="P11" s="297">
        <f t="shared" si="0"/>
        <v>44</v>
      </c>
      <c r="Q11" s="232">
        <v>32</v>
      </c>
      <c r="R11" s="299">
        <f t="shared" si="1"/>
        <v>0.72727272727272729</v>
      </c>
      <c r="S11" s="299">
        <f t="shared" si="2"/>
        <v>7.2727272727272724E-2</v>
      </c>
      <c r="T11" s="211"/>
    </row>
    <row r="12" spans="1:20" s="15" customFormat="1" ht="50" x14ac:dyDescent="0.25">
      <c r="A12" s="163" t="s">
        <v>93</v>
      </c>
      <c r="B12" s="163" t="s">
        <v>811</v>
      </c>
      <c r="C12" s="163" t="s">
        <v>645</v>
      </c>
      <c r="D12" s="163" t="s">
        <v>326</v>
      </c>
      <c r="E12" s="163" t="s">
        <v>643</v>
      </c>
      <c r="F12" s="163" t="s">
        <v>173</v>
      </c>
      <c r="G12" s="163" t="s">
        <v>352</v>
      </c>
      <c r="H12" s="114" t="s">
        <v>1582</v>
      </c>
      <c r="I12" s="163" t="s">
        <v>495</v>
      </c>
      <c r="J12" s="163" t="s">
        <v>223</v>
      </c>
      <c r="K12" s="163" t="s">
        <v>415</v>
      </c>
      <c r="L12" s="162">
        <v>0.1</v>
      </c>
      <c r="M12" s="163" t="s">
        <v>1583</v>
      </c>
      <c r="N12" s="211">
        <v>2021</v>
      </c>
      <c r="O12" s="280">
        <v>440</v>
      </c>
      <c r="P12" s="297">
        <f t="shared" si="0"/>
        <v>44</v>
      </c>
      <c r="Q12" s="232">
        <v>32</v>
      </c>
      <c r="R12" s="299">
        <f t="shared" si="1"/>
        <v>0.72727272727272729</v>
      </c>
      <c r="S12" s="299">
        <f t="shared" si="2"/>
        <v>7.2727272727272724E-2</v>
      </c>
      <c r="T12" s="211"/>
    </row>
    <row r="13" spans="1:20" s="15" customFormat="1" ht="50" x14ac:dyDescent="0.25">
      <c r="A13" s="163" t="s">
        <v>93</v>
      </c>
      <c r="B13" s="163" t="s">
        <v>811</v>
      </c>
      <c r="C13" s="163" t="s">
        <v>645</v>
      </c>
      <c r="D13" s="163" t="s">
        <v>326</v>
      </c>
      <c r="E13" s="163" t="s">
        <v>643</v>
      </c>
      <c r="F13" s="163" t="s">
        <v>173</v>
      </c>
      <c r="G13" s="163" t="s">
        <v>352</v>
      </c>
      <c r="H13" s="114" t="s">
        <v>1582</v>
      </c>
      <c r="I13" s="163" t="s">
        <v>500</v>
      </c>
      <c r="J13" s="163" t="s">
        <v>223</v>
      </c>
      <c r="K13" s="163" t="s">
        <v>415</v>
      </c>
      <c r="L13" s="162">
        <v>0.1</v>
      </c>
      <c r="M13" s="163" t="s">
        <v>1583</v>
      </c>
      <c r="N13" s="211">
        <v>2021</v>
      </c>
      <c r="O13" s="232">
        <v>440</v>
      </c>
      <c r="P13" s="297">
        <f t="shared" si="0"/>
        <v>44</v>
      </c>
      <c r="Q13" s="232">
        <v>32</v>
      </c>
      <c r="R13" s="299">
        <f t="shared" si="1"/>
        <v>0.72727272727272729</v>
      </c>
      <c r="S13" s="299">
        <f t="shared" si="2"/>
        <v>7.2727272727272724E-2</v>
      </c>
      <c r="T13" s="211"/>
    </row>
    <row r="14" spans="1:20" s="15" customFormat="1" ht="50" x14ac:dyDescent="0.25">
      <c r="A14" s="163" t="s">
        <v>93</v>
      </c>
      <c r="B14" s="163" t="s">
        <v>811</v>
      </c>
      <c r="C14" s="163" t="s">
        <v>645</v>
      </c>
      <c r="D14" s="163" t="s">
        <v>326</v>
      </c>
      <c r="E14" s="163" t="s">
        <v>643</v>
      </c>
      <c r="F14" s="163" t="s">
        <v>173</v>
      </c>
      <c r="G14" s="163" t="s">
        <v>352</v>
      </c>
      <c r="H14" s="114" t="s">
        <v>1582</v>
      </c>
      <c r="I14" s="163" t="s">
        <v>501</v>
      </c>
      <c r="J14" s="163" t="s">
        <v>223</v>
      </c>
      <c r="K14" s="163" t="s">
        <v>415</v>
      </c>
      <c r="L14" s="162">
        <v>0.1</v>
      </c>
      <c r="M14" s="163" t="s">
        <v>1583</v>
      </c>
      <c r="N14" s="211">
        <v>2021</v>
      </c>
      <c r="O14" s="232">
        <v>440</v>
      </c>
      <c r="P14" s="297">
        <f t="shared" si="0"/>
        <v>44</v>
      </c>
      <c r="Q14" s="232">
        <v>32</v>
      </c>
      <c r="R14" s="299">
        <f t="shared" si="1"/>
        <v>0.72727272727272729</v>
      </c>
      <c r="S14" s="299">
        <f t="shared" si="2"/>
        <v>7.2727272727272724E-2</v>
      </c>
      <c r="T14" s="211"/>
    </row>
    <row r="15" spans="1:20" s="15" customFormat="1" ht="50" x14ac:dyDescent="0.25">
      <c r="A15" s="163" t="s">
        <v>93</v>
      </c>
      <c r="B15" s="163" t="s">
        <v>811</v>
      </c>
      <c r="C15" s="163" t="s">
        <v>645</v>
      </c>
      <c r="D15" s="163" t="s">
        <v>326</v>
      </c>
      <c r="E15" s="163" t="s">
        <v>643</v>
      </c>
      <c r="F15" s="163" t="s">
        <v>173</v>
      </c>
      <c r="G15" s="163" t="s">
        <v>352</v>
      </c>
      <c r="H15" s="114" t="s">
        <v>1582</v>
      </c>
      <c r="I15" s="163" t="s">
        <v>502</v>
      </c>
      <c r="J15" s="163" t="s">
        <v>223</v>
      </c>
      <c r="K15" s="163" t="s">
        <v>415</v>
      </c>
      <c r="L15" s="162">
        <v>0.1</v>
      </c>
      <c r="M15" s="163" t="s">
        <v>1584</v>
      </c>
      <c r="N15" s="211">
        <v>2021</v>
      </c>
      <c r="O15" s="232">
        <v>440</v>
      </c>
      <c r="P15" s="297">
        <f t="shared" si="0"/>
        <v>44</v>
      </c>
      <c r="Q15" s="232">
        <v>32</v>
      </c>
      <c r="R15" s="299">
        <f t="shared" si="1"/>
        <v>0.72727272727272729</v>
      </c>
      <c r="S15" s="299">
        <f t="shared" si="2"/>
        <v>7.2727272727272724E-2</v>
      </c>
      <c r="T15" s="211"/>
    </row>
    <row r="16" spans="1:20" s="15" customFormat="1" ht="50" x14ac:dyDescent="0.25">
      <c r="A16" s="163" t="s">
        <v>93</v>
      </c>
      <c r="B16" s="163" t="s">
        <v>811</v>
      </c>
      <c r="C16" s="163" t="s">
        <v>645</v>
      </c>
      <c r="D16" s="163" t="s">
        <v>326</v>
      </c>
      <c r="E16" s="163" t="s">
        <v>643</v>
      </c>
      <c r="F16" s="163" t="s">
        <v>173</v>
      </c>
      <c r="G16" s="163" t="s">
        <v>352</v>
      </c>
      <c r="H16" s="114" t="s">
        <v>1582</v>
      </c>
      <c r="I16" s="163" t="s">
        <v>506</v>
      </c>
      <c r="J16" s="163" t="s">
        <v>223</v>
      </c>
      <c r="K16" s="163" t="s">
        <v>415</v>
      </c>
      <c r="L16" s="162">
        <v>0</v>
      </c>
      <c r="M16" s="163" t="s">
        <v>1585</v>
      </c>
      <c r="N16" s="211">
        <v>2021</v>
      </c>
      <c r="O16" s="232">
        <v>440</v>
      </c>
      <c r="P16" s="297">
        <f t="shared" si="0"/>
        <v>0</v>
      </c>
      <c r="Q16" s="232">
        <v>0</v>
      </c>
      <c r="R16" s="299" t="e">
        <f t="shared" si="1"/>
        <v>#DIV/0!</v>
      </c>
      <c r="S16" s="299">
        <f t="shared" si="2"/>
        <v>0</v>
      </c>
      <c r="T16" s="211"/>
    </row>
    <row r="17" spans="1:20" s="15" customFormat="1" ht="50" x14ac:dyDescent="0.25">
      <c r="A17" s="163" t="s">
        <v>93</v>
      </c>
      <c r="B17" s="163" t="s">
        <v>811</v>
      </c>
      <c r="C17" s="163" t="s">
        <v>645</v>
      </c>
      <c r="D17" s="163" t="s">
        <v>326</v>
      </c>
      <c r="E17" s="163" t="s">
        <v>643</v>
      </c>
      <c r="F17" s="163" t="s">
        <v>173</v>
      </c>
      <c r="G17" s="163" t="s">
        <v>352</v>
      </c>
      <c r="H17" s="114" t="s">
        <v>1582</v>
      </c>
      <c r="I17" s="163" t="s">
        <v>507</v>
      </c>
      <c r="J17" s="163" t="s">
        <v>223</v>
      </c>
      <c r="K17" s="163" t="s">
        <v>415</v>
      </c>
      <c r="L17" s="162">
        <v>0</v>
      </c>
      <c r="M17" s="163" t="s">
        <v>1585</v>
      </c>
      <c r="N17" s="211">
        <v>2021</v>
      </c>
      <c r="O17" s="232">
        <v>440</v>
      </c>
      <c r="P17" s="297">
        <f t="shared" si="0"/>
        <v>0</v>
      </c>
      <c r="Q17" s="232">
        <v>0</v>
      </c>
      <c r="R17" s="299" t="e">
        <f t="shared" si="1"/>
        <v>#DIV/0!</v>
      </c>
      <c r="S17" s="299">
        <f t="shared" si="2"/>
        <v>0</v>
      </c>
      <c r="T17" s="211"/>
    </row>
    <row r="18" spans="1:20" s="15" customFormat="1" ht="50" x14ac:dyDescent="0.25">
      <c r="A18" s="163" t="s">
        <v>93</v>
      </c>
      <c r="B18" s="163" t="s">
        <v>811</v>
      </c>
      <c r="C18" s="163" t="s">
        <v>645</v>
      </c>
      <c r="D18" s="163" t="s">
        <v>326</v>
      </c>
      <c r="E18" s="163" t="s">
        <v>643</v>
      </c>
      <c r="F18" s="163" t="s">
        <v>173</v>
      </c>
      <c r="G18" s="163" t="s">
        <v>354</v>
      </c>
      <c r="H18" s="114" t="s">
        <v>1582</v>
      </c>
      <c r="I18" s="163" t="s">
        <v>494</v>
      </c>
      <c r="J18" s="163" t="s">
        <v>223</v>
      </c>
      <c r="K18" s="163" t="s">
        <v>415</v>
      </c>
      <c r="L18" s="162">
        <v>0.1</v>
      </c>
      <c r="M18" s="163" t="s">
        <v>1583</v>
      </c>
      <c r="N18" s="211">
        <v>2021</v>
      </c>
      <c r="O18" s="232">
        <v>81</v>
      </c>
      <c r="P18" s="297">
        <f t="shared" si="0"/>
        <v>9</v>
      </c>
      <c r="Q18" s="232">
        <v>7</v>
      </c>
      <c r="R18" s="299">
        <f t="shared" si="1"/>
        <v>0.77777777777777779</v>
      </c>
      <c r="S18" s="299">
        <f t="shared" si="2"/>
        <v>8.6419753086419748E-2</v>
      </c>
      <c r="T18" s="211"/>
    </row>
    <row r="19" spans="1:20" s="15" customFormat="1" ht="50" x14ac:dyDescent="0.25">
      <c r="A19" s="163" t="s">
        <v>93</v>
      </c>
      <c r="B19" s="163" t="s">
        <v>811</v>
      </c>
      <c r="C19" s="163" t="s">
        <v>645</v>
      </c>
      <c r="D19" s="163" t="s">
        <v>326</v>
      </c>
      <c r="E19" s="163" t="s">
        <v>643</v>
      </c>
      <c r="F19" s="163" t="s">
        <v>173</v>
      </c>
      <c r="G19" s="163" t="s">
        <v>354</v>
      </c>
      <c r="H19" s="114" t="s">
        <v>1582</v>
      </c>
      <c r="I19" s="163" t="s">
        <v>495</v>
      </c>
      <c r="J19" s="163" t="s">
        <v>223</v>
      </c>
      <c r="K19" s="163" t="s">
        <v>415</v>
      </c>
      <c r="L19" s="162">
        <v>0.1</v>
      </c>
      <c r="M19" s="163" t="s">
        <v>1583</v>
      </c>
      <c r="N19" s="211">
        <v>2021</v>
      </c>
      <c r="O19" s="232">
        <v>81</v>
      </c>
      <c r="P19" s="297">
        <f t="shared" si="0"/>
        <v>9</v>
      </c>
      <c r="Q19" s="232">
        <v>7</v>
      </c>
      <c r="R19" s="299">
        <f t="shared" si="1"/>
        <v>0.77777777777777779</v>
      </c>
      <c r="S19" s="299">
        <f t="shared" si="2"/>
        <v>8.6419753086419748E-2</v>
      </c>
      <c r="T19" s="211"/>
    </row>
    <row r="20" spans="1:20" s="15" customFormat="1" ht="50" x14ac:dyDescent="0.25">
      <c r="A20" s="163" t="s">
        <v>93</v>
      </c>
      <c r="B20" s="163" t="s">
        <v>811</v>
      </c>
      <c r="C20" s="163" t="s">
        <v>645</v>
      </c>
      <c r="D20" s="163" t="s">
        <v>326</v>
      </c>
      <c r="E20" s="163" t="s">
        <v>643</v>
      </c>
      <c r="F20" s="163" t="s">
        <v>173</v>
      </c>
      <c r="G20" s="163" t="s">
        <v>354</v>
      </c>
      <c r="H20" s="114" t="s">
        <v>1582</v>
      </c>
      <c r="I20" s="163" t="s">
        <v>500</v>
      </c>
      <c r="J20" s="163" t="s">
        <v>223</v>
      </c>
      <c r="K20" s="163" t="s">
        <v>415</v>
      </c>
      <c r="L20" s="162">
        <v>0.1</v>
      </c>
      <c r="M20" s="163" t="s">
        <v>1583</v>
      </c>
      <c r="N20" s="211">
        <v>2021</v>
      </c>
      <c r="O20" s="232">
        <v>81</v>
      </c>
      <c r="P20" s="297">
        <f t="shared" si="0"/>
        <v>9</v>
      </c>
      <c r="Q20" s="232">
        <v>7</v>
      </c>
      <c r="R20" s="299">
        <f t="shared" si="1"/>
        <v>0.77777777777777779</v>
      </c>
      <c r="S20" s="299">
        <f t="shared" si="2"/>
        <v>8.6419753086419748E-2</v>
      </c>
      <c r="T20" s="211"/>
    </row>
    <row r="21" spans="1:20" s="15" customFormat="1" ht="50" x14ac:dyDescent="0.25">
      <c r="A21" s="163" t="s">
        <v>93</v>
      </c>
      <c r="B21" s="163" t="s">
        <v>811</v>
      </c>
      <c r="C21" s="163" t="s">
        <v>645</v>
      </c>
      <c r="D21" s="163" t="s">
        <v>326</v>
      </c>
      <c r="E21" s="163" t="s">
        <v>643</v>
      </c>
      <c r="F21" s="163" t="s">
        <v>173</v>
      </c>
      <c r="G21" s="163" t="s">
        <v>354</v>
      </c>
      <c r="H21" s="114" t="s">
        <v>1582</v>
      </c>
      <c r="I21" s="163" t="s">
        <v>501</v>
      </c>
      <c r="J21" s="163" t="s">
        <v>223</v>
      </c>
      <c r="K21" s="163" t="s">
        <v>415</v>
      </c>
      <c r="L21" s="162">
        <v>0.1</v>
      </c>
      <c r="M21" s="163" t="s">
        <v>1583</v>
      </c>
      <c r="N21" s="211">
        <v>2021</v>
      </c>
      <c r="O21" s="232">
        <v>81</v>
      </c>
      <c r="P21" s="297">
        <f t="shared" si="0"/>
        <v>9</v>
      </c>
      <c r="Q21" s="232">
        <v>7</v>
      </c>
      <c r="R21" s="299">
        <f t="shared" si="1"/>
        <v>0.77777777777777779</v>
      </c>
      <c r="S21" s="299">
        <f t="shared" si="2"/>
        <v>8.6419753086419748E-2</v>
      </c>
      <c r="T21" s="211"/>
    </row>
    <row r="22" spans="1:20" s="15" customFormat="1" ht="50" x14ac:dyDescent="0.25">
      <c r="A22" s="163" t="s">
        <v>93</v>
      </c>
      <c r="B22" s="163" t="s">
        <v>811</v>
      </c>
      <c r="C22" s="163" t="s">
        <v>645</v>
      </c>
      <c r="D22" s="163" t="s">
        <v>326</v>
      </c>
      <c r="E22" s="163" t="s">
        <v>643</v>
      </c>
      <c r="F22" s="163" t="s">
        <v>173</v>
      </c>
      <c r="G22" s="163" t="s">
        <v>354</v>
      </c>
      <c r="H22" s="114" t="s">
        <v>1582</v>
      </c>
      <c r="I22" s="163" t="s">
        <v>502</v>
      </c>
      <c r="J22" s="163" t="s">
        <v>223</v>
      </c>
      <c r="K22" s="163" t="s">
        <v>415</v>
      </c>
      <c r="L22" s="162">
        <v>0.1</v>
      </c>
      <c r="M22" s="163" t="s">
        <v>1584</v>
      </c>
      <c r="N22" s="211">
        <v>2021</v>
      </c>
      <c r="O22" s="232">
        <v>81</v>
      </c>
      <c r="P22" s="297">
        <f t="shared" si="0"/>
        <v>9</v>
      </c>
      <c r="Q22" s="232">
        <v>7</v>
      </c>
      <c r="R22" s="299">
        <f t="shared" si="1"/>
        <v>0.77777777777777779</v>
      </c>
      <c r="S22" s="299">
        <f t="shared" si="2"/>
        <v>8.6419753086419748E-2</v>
      </c>
      <c r="T22" s="211"/>
    </row>
    <row r="23" spans="1:20" s="15" customFormat="1" ht="50" x14ac:dyDescent="0.25">
      <c r="A23" s="163" t="s">
        <v>93</v>
      </c>
      <c r="B23" s="163" t="s">
        <v>811</v>
      </c>
      <c r="C23" s="163" t="s">
        <v>645</v>
      </c>
      <c r="D23" s="163" t="s">
        <v>326</v>
      </c>
      <c r="E23" s="163" t="s">
        <v>643</v>
      </c>
      <c r="F23" s="163" t="s">
        <v>173</v>
      </c>
      <c r="G23" s="163" t="s">
        <v>354</v>
      </c>
      <c r="H23" s="114" t="s">
        <v>1582</v>
      </c>
      <c r="I23" s="163" t="s">
        <v>506</v>
      </c>
      <c r="J23" s="163" t="s">
        <v>223</v>
      </c>
      <c r="K23" s="163" t="s">
        <v>415</v>
      </c>
      <c r="L23" s="162">
        <v>0</v>
      </c>
      <c r="M23" s="163" t="s">
        <v>1585</v>
      </c>
      <c r="N23" s="211">
        <v>2021</v>
      </c>
      <c r="O23" s="232">
        <v>81</v>
      </c>
      <c r="P23" s="297">
        <f t="shared" si="0"/>
        <v>0</v>
      </c>
      <c r="Q23" s="232">
        <v>0</v>
      </c>
      <c r="R23" s="299" t="e">
        <f t="shared" si="1"/>
        <v>#DIV/0!</v>
      </c>
      <c r="S23" s="299">
        <f t="shared" si="2"/>
        <v>0</v>
      </c>
      <c r="T23" s="211"/>
    </row>
    <row r="24" spans="1:20" s="15" customFormat="1" ht="50" x14ac:dyDescent="0.25">
      <c r="A24" s="163" t="s">
        <v>93</v>
      </c>
      <c r="B24" s="163" t="s">
        <v>811</v>
      </c>
      <c r="C24" s="163" t="s">
        <v>645</v>
      </c>
      <c r="D24" s="163" t="s">
        <v>326</v>
      </c>
      <c r="E24" s="163" t="s">
        <v>643</v>
      </c>
      <c r="F24" s="163" t="s">
        <v>173</v>
      </c>
      <c r="G24" s="163" t="s">
        <v>354</v>
      </c>
      <c r="H24" s="114" t="s">
        <v>1582</v>
      </c>
      <c r="I24" s="163" t="s">
        <v>507</v>
      </c>
      <c r="J24" s="163" t="s">
        <v>223</v>
      </c>
      <c r="K24" s="163" t="s">
        <v>415</v>
      </c>
      <c r="L24" s="162">
        <v>0</v>
      </c>
      <c r="M24" s="163" t="s">
        <v>1585</v>
      </c>
      <c r="N24" s="211">
        <v>2021</v>
      </c>
      <c r="O24" s="232">
        <v>81</v>
      </c>
      <c r="P24" s="297">
        <f t="shared" si="0"/>
        <v>0</v>
      </c>
      <c r="Q24" s="232">
        <v>0</v>
      </c>
      <c r="R24" s="299" t="e">
        <f t="shared" si="1"/>
        <v>#DIV/0!</v>
      </c>
      <c r="S24" s="299">
        <f t="shared" si="2"/>
        <v>0</v>
      </c>
      <c r="T24" s="211"/>
    </row>
    <row r="25" spans="1:20" ht="15.75" customHeight="1" x14ac:dyDescent="0.25">
      <c r="A25" s="40"/>
      <c r="B25" s="40"/>
      <c r="C25" s="40"/>
      <c r="D25" s="40"/>
      <c r="E25" s="40"/>
      <c r="F25" s="40"/>
      <c r="G25" s="40"/>
      <c r="H25" s="40"/>
      <c r="I25" s="40"/>
      <c r="J25" s="40"/>
      <c r="K25" s="40"/>
      <c r="L25" s="42"/>
      <c r="M25" s="40"/>
    </row>
    <row r="26" spans="1:20" ht="15.75" customHeight="1" x14ac:dyDescent="0.25">
      <c r="A26" s="40"/>
      <c r="B26" s="40"/>
      <c r="C26" s="40"/>
      <c r="D26" s="40"/>
      <c r="E26" s="40"/>
      <c r="F26" s="40"/>
      <c r="G26" s="40"/>
      <c r="H26" s="40"/>
      <c r="I26" s="40"/>
      <c r="J26" s="40"/>
      <c r="K26" s="40"/>
      <c r="L26" s="42"/>
      <c r="M26" s="40"/>
    </row>
    <row r="27" spans="1:20" ht="15.75" customHeight="1" x14ac:dyDescent="0.25">
      <c r="A27" s="40"/>
      <c r="B27" s="40"/>
      <c r="C27" s="40"/>
      <c r="D27" s="40"/>
      <c r="E27" s="40"/>
      <c r="F27" s="40"/>
      <c r="G27" s="40"/>
      <c r="H27" s="40"/>
      <c r="I27" s="40"/>
      <c r="J27" s="40"/>
      <c r="K27" s="40"/>
      <c r="L27" s="42"/>
      <c r="M27" s="40"/>
    </row>
    <row r="28" spans="1:20" ht="15.75" customHeight="1" x14ac:dyDescent="0.25">
      <c r="A28" s="40"/>
      <c r="B28" s="40"/>
      <c r="C28" s="40"/>
      <c r="D28" s="40"/>
      <c r="E28" s="40"/>
      <c r="F28" s="40"/>
      <c r="G28" s="40"/>
      <c r="H28" s="40"/>
      <c r="I28" s="40"/>
      <c r="J28" s="40"/>
      <c r="K28" s="40"/>
      <c r="L28" s="42"/>
      <c r="M28" s="40"/>
    </row>
    <row r="29" spans="1:20" ht="15.75" customHeight="1" x14ac:dyDescent="0.25">
      <c r="A29" s="40"/>
      <c r="B29" s="40"/>
      <c r="C29" s="40"/>
      <c r="D29" s="40"/>
      <c r="E29" s="40"/>
      <c r="F29" s="40"/>
      <c r="G29" s="40"/>
      <c r="H29" s="40"/>
      <c r="I29" s="40"/>
      <c r="J29" s="40"/>
      <c r="K29" s="40"/>
      <c r="L29" s="42"/>
      <c r="M29" s="40"/>
    </row>
    <row r="30" spans="1:20" ht="15.75" customHeight="1" x14ac:dyDescent="0.25">
      <c r="A30" s="40"/>
      <c r="B30" s="40"/>
      <c r="C30" s="40"/>
      <c r="D30" s="40"/>
      <c r="E30" s="40"/>
      <c r="F30" s="40"/>
      <c r="G30" s="40"/>
      <c r="H30" s="40"/>
      <c r="I30" s="40"/>
      <c r="J30" s="40"/>
      <c r="K30" s="40"/>
      <c r="L30" s="42"/>
      <c r="M30" s="40"/>
    </row>
    <row r="31" spans="1:20" ht="15.75" customHeight="1" x14ac:dyDescent="0.25">
      <c r="A31" s="40"/>
      <c r="B31" s="40"/>
      <c r="C31" s="40"/>
      <c r="D31" s="40"/>
      <c r="E31" s="40"/>
      <c r="F31" s="40"/>
      <c r="G31" s="40"/>
      <c r="H31" s="40"/>
      <c r="I31" s="40"/>
      <c r="J31" s="40"/>
      <c r="K31" s="40"/>
      <c r="L31" s="42"/>
      <c r="M31" s="40"/>
    </row>
    <row r="32" spans="1:20" ht="15.75" customHeight="1" x14ac:dyDescent="0.25">
      <c r="A32" s="40"/>
      <c r="B32" s="40"/>
      <c r="C32" s="40"/>
      <c r="D32" s="40"/>
      <c r="E32" s="40"/>
      <c r="F32" s="40"/>
      <c r="G32" s="40"/>
      <c r="H32" s="40"/>
      <c r="I32" s="40"/>
      <c r="J32" s="40"/>
      <c r="K32" s="40"/>
      <c r="L32" s="42"/>
      <c r="M32" s="40"/>
    </row>
    <row r="33" spans="1:13" ht="15.75" customHeight="1" x14ac:dyDescent="0.25">
      <c r="A33" s="40"/>
      <c r="B33" s="40"/>
      <c r="C33" s="40"/>
      <c r="D33" s="40"/>
      <c r="E33" s="40"/>
      <c r="F33" s="40"/>
      <c r="G33" s="40"/>
      <c r="H33" s="40"/>
      <c r="I33" s="40"/>
      <c r="J33" s="40"/>
      <c r="K33" s="40"/>
      <c r="L33" s="42"/>
      <c r="M33" s="40"/>
    </row>
    <row r="34" spans="1:13" ht="15.75" customHeight="1" x14ac:dyDescent="0.25">
      <c r="A34" s="40"/>
      <c r="B34" s="40"/>
      <c r="C34" s="40"/>
      <c r="D34" s="40"/>
      <c r="E34" s="40"/>
      <c r="F34" s="40"/>
      <c r="G34" s="40"/>
      <c r="H34" s="40"/>
      <c r="I34" s="40"/>
      <c r="J34" s="40"/>
      <c r="K34" s="40"/>
      <c r="L34" s="42"/>
      <c r="M34" s="40"/>
    </row>
    <row r="35" spans="1:13" ht="15.75" customHeight="1" x14ac:dyDescent="0.25">
      <c r="A35" s="40"/>
      <c r="B35" s="40"/>
      <c r="C35" s="40"/>
      <c r="D35" s="40"/>
      <c r="E35" s="40"/>
      <c r="F35" s="40"/>
      <c r="G35" s="40"/>
      <c r="H35" s="40"/>
      <c r="I35" s="40"/>
      <c r="J35" s="40"/>
      <c r="K35" s="40"/>
      <c r="L35" s="42"/>
      <c r="M35" s="40"/>
    </row>
    <row r="36" spans="1:13" ht="15.75" customHeight="1" x14ac:dyDescent="0.25">
      <c r="A36" s="40"/>
      <c r="B36" s="40"/>
      <c r="C36" s="40"/>
      <c r="D36" s="40"/>
      <c r="E36" s="40"/>
      <c r="F36" s="40"/>
      <c r="G36" s="40"/>
      <c r="H36" s="40"/>
      <c r="I36" s="40"/>
      <c r="J36" s="40"/>
      <c r="K36" s="40"/>
      <c r="L36" s="42"/>
      <c r="M36" s="40"/>
    </row>
    <row r="37" spans="1:13" ht="15.75" customHeight="1" x14ac:dyDescent="0.25">
      <c r="A37" s="11"/>
      <c r="B37" s="11"/>
      <c r="C37" s="11"/>
      <c r="D37" s="11"/>
      <c r="E37" s="11"/>
      <c r="F37" s="11"/>
      <c r="G37" s="11"/>
      <c r="H37" s="11"/>
      <c r="I37" s="11"/>
      <c r="J37" s="11"/>
      <c r="K37" s="11"/>
      <c r="L37" s="11"/>
      <c r="M37" s="11"/>
    </row>
    <row r="38" spans="1:13" ht="15.75" customHeight="1" x14ac:dyDescent="0.25">
      <c r="A38" s="11"/>
      <c r="B38" s="11"/>
      <c r="C38" s="11"/>
      <c r="D38" s="11"/>
      <c r="E38" s="11"/>
      <c r="F38" s="11"/>
      <c r="G38" s="11"/>
      <c r="H38" s="11"/>
      <c r="I38" s="11"/>
      <c r="J38" s="11"/>
      <c r="K38" s="11"/>
      <c r="L38" s="11"/>
      <c r="M38" s="11"/>
    </row>
    <row r="39" spans="1:13" ht="15.75" customHeight="1" x14ac:dyDescent="0.25">
      <c r="A39" s="11"/>
      <c r="B39" s="11"/>
      <c r="C39" s="11"/>
      <c r="D39" s="11"/>
      <c r="E39" s="11"/>
      <c r="F39" s="11"/>
      <c r="G39" s="11"/>
      <c r="H39" s="11"/>
      <c r="I39" s="11"/>
      <c r="J39" s="11"/>
      <c r="K39" s="11"/>
      <c r="L39" s="11"/>
      <c r="M39" s="11"/>
    </row>
    <row r="40" spans="1:13" ht="15.75" customHeight="1" x14ac:dyDescent="0.25">
      <c r="A40" s="11"/>
      <c r="B40" s="11"/>
      <c r="C40" s="11"/>
      <c r="D40" s="11"/>
      <c r="E40" s="11"/>
      <c r="F40" s="11"/>
      <c r="G40" s="11"/>
      <c r="H40" s="11"/>
      <c r="I40" s="11"/>
      <c r="J40" s="11"/>
      <c r="K40" s="11"/>
      <c r="L40" s="11"/>
      <c r="M40" s="11"/>
    </row>
    <row r="41" spans="1:13" ht="15.75" customHeight="1" x14ac:dyDescent="0.25">
      <c r="A41" s="11"/>
      <c r="B41" s="11"/>
      <c r="C41" s="11"/>
      <c r="D41" s="11"/>
      <c r="E41" s="11"/>
      <c r="F41" s="11"/>
      <c r="G41" s="11"/>
      <c r="H41" s="11"/>
      <c r="I41" s="11"/>
      <c r="J41" s="11"/>
      <c r="K41" s="11"/>
      <c r="L41" s="11"/>
      <c r="M41" s="11"/>
    </row>
    <row r="42" spans="1:13" ht="15.75" customHeight="1" x14ac:dyDescent="0.25">
      <c r="A42" s="11"/>
      <c r="B42" s="11"/>
      <c r="C42" s="11"/>
      <c r="D42" s="11"/>
      <c r="E42" s="11"/>
      <c r="F42" s="11"/>
      <c r="G42" s="11"/>
      <c r="H42" s="11"/>
      <c r="I42" s="11"/>
      <c r="J42" s="11"/>
      <c r="K42" s="11"/>
      <c r="L42" s="11"/>
      <c r="M42" s="11"/>
    </row>
    <row r="43" spans="1:13" ht="15.75" customHeight="1" x14ac:dyDescent="0.25">
      <c r="A43" s="11"/>
      <c r="B43" s="11"/>
      <c r="C43" s="11"/>
      <c r="D43" s="11"/>
      <c r="E43" s="11"/>
      <c r="F43" s="11"/>
      <c r="G43" s="11"/>
      <c r="H43" s="11"/>
      <c r="I43" s="11"/>
      <c r="J43" s="11"/>
      <c r="K43" s="11"/>
      <c r="L43" s="11"/>
      <c r="M43" s="11"/>
    </row>
    <row r="44" spans="1:13" ht="15.75" customHeight="1" x14ac:dyDescent="0.25">
      <c r="A44" s="11"/>
      <c r="B44" s="11"/>
      <c r="C44" s="11"/>
      <c r="D44" s="11"/>
      <c r="E44" s="11"/>
      <c r="F44" s="11"/>
      <c r="G44" s="11"/>
      <c r="H44" s="11"/>
      <c r="I44" s="11"/>
      <c r="J44" s="11"/>
      <c r="K44" s="11"/>
      <c r="L44" s="11"/>
      <c r="M44" s="11"/>
    </row>
    <row r="45" spans="1:13" ht="15.75" customHeight="1" x14ac:dyDescent="0.25">
      <c r="A45" s="11"/>
      <c r="B45" s="11"/>
      <c r="C45" s="11"/>
      <c r="D45" s="11"/>
      <c r="E45" s="11"/>
      <c r="F45" s="11"/>
      <c r="G45" s="11"/>
      <c r="H45" s="11"/>
      <c r="I45" s="11"/>
      <c r="J45" s="11"/>
      <c r="K45" s="11"/>
      <c r="L45" s="11"/>
      <c r="M45" s="11"/>
    </row>
    <row r="46" spans="1:13" ht="15.75" customHeight="1" x14ac:dyDescent="0.25">
      <c r="A46" s="11"/>
      <c r="B46" s="11"/>
      <c r="C46" s="11"/>
      <c r="D46" s="11"/>
      <c r="E46" s="11"/>
      <c r="F46" s="11"/>
      <c r="G46" s="11"/>
      <c r="H46" s="11"/>
      <c r="I46" s="11"/>
      <c r="J46" s="11"/>
      <c r="K46" s="11"/>
      <c r="L46" s="11"/>
      <c r="M46" s="11"/>
    </row>
    <row r="47" spans="1:13" ht="15.75" customHeight="1" x14ac:dyDescent="0.25">
      <c r="A47" s="11"/>
      <c r="B47" s="11"/>
      <c r="C47" s="11"/>
      <c r="D47" s="11"/>
      <c r="E47" s="11"/>
      <c r="F47" s="11"/>
      <c r="G47" s="11"/>
      <c r="H47" s="11"/>
      <c r="I47" s="11"/>
      <c r="J47" s="11"/>
      <c r="K47" s="11"/>
      <c r="L47" s="11"/>
      <c r="M47" s="11"/>
    </row>
    <row r="48" spans="1:13" ht="15.75" customHeight="1" x14ac:dyDescent="0.25">
      <c r="A48" s="11"/>
      <c r="B48" s="11"/>
      <c r="C48" s="11"/>
      <c r="D48" s="11"/>
      <c r="E48" s="11"/>
      <c r="F48" s="11"/>
      <c r="G48" s="11"/>
      <c r="H48" s="11"/>
      <c r="I48" s="11"/>
      <c r="J48" s="11"/>
      <c r="K48" s="11"/>
      <c r="L48" s="11"/>
      <c r="M48" s="11"/>
    </row>
    <row r="49" spans="1:13" ht="15.75" customHeight="1" x14ac:dyDescent="0.25">
      <c r="A49" s="11"/>
      <c r="B49" s="11"/>
      <c r="C49" s="11"/>
      <c r="D49" s="11"/>
      <c r="E49" s="11"/>
      <c r="F49" s="11"/>
      <c r="G49" s="11"/>
      <c r="H49" s="11"/>
      <c r="I49" s="11"/>
      <c r="J49" s="11"/>
      <c r="K49" s="11"/>
      <c r="L49" s="11"/>
      <c r="M49" s="11"/>
    </row>
    <row r="50" spans="1:13" ht="15.75" customHeight="1" x14ac:dyDescent="0.25">
      <c r="A50" s="11"/>
      <c r="B50" s="11"/>
      <c r="C50" s="11"/>
      <c r="D50" s="11"/>
      <c r="E50" s="11"/>
      <c r="F50" s="11"/>
      <c r="G50" s="11"/>
      <c r="H50" s="11"/>
      <c r="I50" s="11"/>
      <c r="J50" s="11"/>
      <c r="K50" s="11"/>
      <c r="L50" s="11"/>
      <c r="M50" s="11"/>
    </row>
    <row r="51" spans="1:13" ht="15.75" customHeight="1" x14ac:dyDescent="0.25">
      <c r="A51" s="11"/>
      <c r="B51" s="11"/>
      <c r="C51" s="11"/>
      <c r="D51" s="11"/>
      <c r="E51" s="11"/>
      <c r="F51" s="11"/>
      <c r="G51" s="11"/>
      <c r="H51" s="11"/>
      <c r="I51" s="11"/>
      <c r="J51" s="11"/>
      <c r="K51" s="11"/>
      <c r="L51" s="11"/>
      <c r="M51" s="11"/>
    </row>
    <row r="52" spans="1:13" ht="15.75" customHeight="1" x14ac:dyDescent="0.25">
      <c r="A52" s="11"/>
      <c r="B52" s="11"/>
      <c r="C52" s="11"/>
      <c r="D52" s="11"/>
      <c r="E52" s="11"/>
      <c r="F52" s="11"/>
      <c r="G52" s="11"/>
      <c r="H52" s="11"/>
      <c r="I52" s="11"/>
      <c r="J52" s="11"/>
      <c r="K52" s="11"/>
      <c r="L52" s="11"/>
      <c r="M52" s="11"/>
    </row>
    <row r="53" spans="1:13" ht="15.75" customHeight="1" x14ac:dyDescent="0.25">
      <c r="A53" s="11"/>
      <c r="B53" s="11"/>
      <c r="C53" s="11"/>
      <c r="D53" s="11"/>
      <c r="E53" s="11"/>
      <c r="F53" s="11"/>
      <c r="G53" s="11"/>
      <c r="H53" s="11"/>
      <c r="I53" s="11"/>
      <c r="J53" s="11"/>
      <c r="K53" s="11"/>
      <c r="L53" s="11"/>
      <c r="M53" s="11"/>
    </row>
    <row r="54" spans="1:13" ht="15.75" customHeight="1" x14ac:dyDescent="0.25">
      <c r="A54" s="11"/>
      <c r="B54" s="11"/>
      <c r="C54" s="11"/>
      <c r="D54" s="11"/>
      <c r="E54" s="11"/>
      <c r="F54" s="11"/>
      <c r="G54" s="11"/>
      <c r="H54" s="11"/>
      <c r="I54" s="11"/>
      <c r="J54" s="11"/>
      <c r="K54" s="11"/>
      <c r="L54" s="11"/>
      <c r="M54" s="11"/>
    </row>
    <row r="55" spans="1:13" ht="15.75" customHeight="1" x14ac:dyDescent="0.25">
      <c r="A55" s="11"/>
      <c r="B55" s="11"/>
      <c r="C55" s="11"/>
      <c r="D55" s="11"/>
      <c r="E55" s="11"/>
      <c r="F55" s="11"/>
      <c r="G55" s="11"/>
      <c r="H55" s="11"/>
      <c r="I55" s="11"/>
      <c r="J55" s="11"/>
      <c r="K55" s="11"/>
      <c r="L55" s="11"/>
      <c r="M55" s="11"/>
    </row>
    <row r="56" spans="1:13" ht="15.75" customHeight="1" x14ac:dyDescent="0.25">
      <c r="A56" s="11"/>
      <c r="B56" s="11"/>
      <c r="C56" s="11"/>
      <c r="D56" s="11"/>
      <c r="E56" s="11"/>
      <c r="F56" s="11"/>
      <c r="G56" s="11"/>
      <c r="H56" s="11"/>
      <c r="I56" s="11"/>
      <c r="J56" s="11"/>
      <c r="K56" s="11"/>
      <c r="L56" s="11"/>
      <c r="M56" s="11"/>
    </row>
    <row r="57" spans="1:13" ht="15.75" customHeight="1" x14ac:dyDescent="0.25">
      <c r="A57" s="11"/>
      <c r="B57" s="11"/>
      <c r="C57" s="11"/>
      <c r="D57" s="11"/>
      <c r="E57" s="11"/>
      <c r="F57" s="11"/>
      <c r="G57" s="11"/>
      <c r="H57" s="11"/>
      <c r="I57" s="11"/>
      <c r="J57" s="11"/>
      <c r="K57" s="11"/>
      <c r="L57" s="11"/>
      <c r="M57" s="11"/>
    </row>
    <row r="58" spans="1:13" ht="15.75" customHeight="1" x14ac:dyDescent="0.25">
      <c r="A58" s="11"/>
      <c r="B58" s="11"/>
      <c r="C58" s="11"/>
      <c r="D58" s="11"/>
      <c r="E58" s="11"/>
      <c r="F58" s="11"/>
      <c r="G58" s="11"/>
      <c r="H58" s="11"/>
      <c r="I58" s="11"/>
      <c r="J58" s="11"/>
      <c r="K58" s="11"/>
      <c r="L58" s="11"/>
      <c r="M58" s="11"/>
    </row>
    <row r="59" spans="1:13" ht="15.75" customHeight="1" x14ac:dyDescent="0.25">
      <c r="A59" s="11"/>
      <c r="B59" s="11"/>
      <c r="C59" s="11"/>
      <c r="D59" s="11"/>
      <c r="E59" s="11"/>
      <c r="F59" s="11"/>
      <c r="G59" s="11"/>
      <c r="H59" s="11"/>
      <c r="I59" s="11"/>
      <c r="J59" s="11"/>
      <c r="K59" s="11"/>
      <c r="L59" s="11"/>
      <c r="M59" s="11"/>
    </row>
    <row r="60" spans="1:13" ht="15.75" customHeight="1" x14ac:dyDescent="0.25">
      <c r="A60" s="11"/>
      <c r="B60" s="11"/>
      <c r="C60" s="11"/>
      <c r="D60" s="11"/>
      <c r="E60" s="11"/>
      <c r="F60" s="11"/>
      <c r="G60" s="11"/>
      <c r="H60" s="11"/>
      <c r="I60" s="11"/>
      <c r="J60" s="11"/>
      <c r="K60" s="11"/>
      <c r="L60" s="11"/>
      <c r="M60" s="11"/>
    </row>
    <row r="61" spans="1:13" ht="15.75" customHeight="1" x14ac:dyDescent="0.25">
      <c r="A61" s="11"/>
      <c r="B61" s="11"/>
      <c r="C61" s="11"/>
      <c r="D61" s="11"/>
      <c r="E61" s="11"/>
      <c r="F61" s="11"/>
      <c r="G61" s="11"/>
      <c r="H61" s="11"/>
      <c r="I61" s="11"/>
      <c r="J61" s="11"/>
      <c r="K61" s="11"/>
      <c r="L61" s="11"/>
      <c r="M61" s="11"/>
    </row>
    <row r="62" spans="1:13" ht="15.75" customHeight="1" x14ac:dyDescent="0.25">
      <c r="A62" s="11"/>
      <c r="B62" s="11"/>
      <c r="C62" s="11"/>
      <c r="D62" s="11"/>
      <c r="E62" s="11"/>
      <c r="F62" s="11"/>
      <c r="G62" s="11"/>
      <c r="H62" s="11"/>
      <c r="I62" s="11"/>
      <c r="J62" s="11"/>
      <c r="K62" s="11"/>
      <c r="L62" s="11"/>
      <c r="M62" s="11"/>
    </row>
    <row r="63" spans="1:13" ht="15.75" customHeight="1" x14ac:dyDescent="0.25">
      <c r="A63" s="11"/>
      <c r="B63" s="11"/>
      <c r="C63" s="11"/>
      <c r="D63" s="11"/>
      <c r="E63" s="11"/>
      <c r="F63" s="11"/>
      <c r="G63" s="11"/>
      <c r="H63" s="11"/>
      <c r="I63" s="11"/>
      <c r="J63" s="11"/>
      <c r="K63" s="11"/>
      <c r="L63" s="11"/>
      <c r="M63" s="11"/>
    </row>
    <row r="64" spans="1:13" ht="15.75" customHeight="1" x14ac:dyDescent="0.25">
      <c r="A64" s="11"/>
      <c r="B64" s="11"/>
      <c r="C64" s="11"/>
      <c r="D64" s="11"/>
      <c r="E64" s="11"/>
      <c r="F64" s="11"/>
      <c r="G64" s="11"/>
      <c r="H64" s="11"/>
      <c r="I64" s="11"/>
      <c r="J64" s="11"/>
      <c r="K64" s="11"/>
      <c r="L64" s="11"/>
      <c r="M64" s="11"/>
    </row>
    <row r="65" spans="1:13" ht="15.75" customHeight="1" x14ac:dyDescent="0.25">
      <c r="A65" s="11"/>
      <c r="B65" s="11"/>
      <c r="C65" s="11"/>
      <c r="D65" s="11"/>
      <c r="E65" s="11"/>
      <c r="F65" s="11"/>
      <c r="G65" s="11"/>
      <c r="H65" s="11"/>
      <c r="I65" s="11"/>
      <c r="J65" s="11"/>
      <c r="K65" s="11"/>
      <c r="L65" s="11"/>
      <c r="M65" s="11"/>
    </row>
    <row r="66" spans="1:13" ht="15.75" customHeight="1" x14ac:dyDescent="0.25">
      <c r="A66" s="11"/>
      <c r="B66" s="11"/>
      <c r="C66" s="11"/>
      <c r="D66" s="11"/>
      <c r="E66" s="11"/>
      <c r="F66" s="11"/>
      <c r="G66" s="11"/>
      <c r="H66" s="11"/>
      <c r="I66" s="11"/>
      <c r="J66" s="11"/>
      <c r="K66" s="11"/>
      <c r="L66" s="11"/>
      <c r="M66" s="11"/>
    </row>
    <row r="67" spans="1:13" ht="15.75" customHeight="1" x14ac:dyDescent="0.25">
      <c r="A67" s="11"/>
      <c r="B67" s="11"/>
      <c r="C67" s="11"/>
      <c r="D67" s="11"/>
      <c r="E67" s="11"/>
      <c r="F67" s="11"/>
      <c r="G67" s="11"/>
      <c r="H67" s="11"/>
      <c r="I67" s="11"/>
      <c r="J67" s="11"/>
      <c r="K67" s="11"/>
      <c r="L67" s="11"/>
      <c r="M67" s="11"/>
    </row>
    <row r="68" spans="1:13" ht="15.75" customHeight="1" x14ac:dyDescent="0.25">
      <c r="A68" s="11"/>
      <c r="B68" s="11"/>
      <c r="C68" s="11"/>
      <c r="D68" s="11"/>
      <c r="E68" s="11"/>
      <c r="F68" s="11"/>
      <c r="G68" s="11"/>
      <c r="H68" s="11"/>
      <c r="I68" s="11"/>
      <c r="J68" s="11"/>
      <c r="K68" s="11"/>
      <c r="L68" s="11"/>
      <c r="M68" s="11"/>
    </row>
    <row r="69" spans="1:13" ht="15.75" customHeight="1" x14ac:dyDescent="0.25">
      <c r="A69" s="11"/>
      <c r="B69" s="11"/>
      <c r="C69" s="11"/>
      <c r="D69" s="11"/>
      <c r="E69" s="11"/>
      <c r="F69" s="11"/>
      <c r="G69" s="11"/>
      <c r="H69" s="11"/>
      <c r="I69" s="11"/>
      <c r="J69" s="11"/>
      <c r="K69" s="11"/>
      <c r="L69" s="11"/>
      <c r="M69" s="11"/>
    </row>
    <row r="70" spans="1:13" ht="15.75" customHeight="1" x14ac:dyDescent="0.25">
      <c r="A70" s="11"/>
      <c r="B70" s="11"/>
      <c r="C70" s="11"/>
      <c r="D70" s="11"/>
      <c r="E70" s="11"/>
      <c r="F70" s="11"/>
      <c r="G70" s="11"/>
      <c r="H70" s="11"/>
      <c r="I70" s="11"/>
      <c r="J70" s="11"/>
      <c r="K70" s="11"/>
      <c r="L70" s="11"/>
      <c r="M70" s="11"/>
    </row>
    <row r="71" spans="1:13" ht="15.75" customHeight="1" x14ac:dyDescent="0.25">
      <c r="A71" s="11"/>
      <c r="B71" s="11"/>
      <c r="C71" s="11"/>
      <c r="D71" s="11"/>
      <c r="E71" s="11"/>
      <c r="F71" s="11"/>
      <c r="G71" s="11"/>
      <c r="H71" s="11"/>
      <c r="I71" s="11"/>
      <c r="J71" s="11"/>
      <c r="K71" s="11"/>
      <c r="L71" s="11"/>
      <c r="M71" s="11"/>
    </row>
    <row r="72" spans="1:13" ht="15.75" customHeight="1" x14ac:dyDescent="0.25">
      <c r="A72" s="11"/>
      <c r="B72" s="11"/>
      <c r="C72" s="11"/>
      <c r="D72" s="11"/>
      <c r="E72" s="11"/>
      <c r="F72" s="11"/>
      <c r="G72" s="11"/>
      <c r="H72" s="11"/>
      <c r="I72" s="11"/>
      <c r="J72" s="11"/>
      <c r="K72" s="11"/>
      <c r="L72" s="11"/>
      <c r="M72" s="11"/>
    </row>
    <row r="73" spans="1:13" ht="15.75" customHeight="1" x14ac:dyDescent="0.25">
      <c r="A73" s="11"/>
      <c r="B73" s="11"/>
      <c r="C73" s="11"/>
      <c r="D73" s="11"/>
      <c r="E73" s="11"/>
      <c r="F73" s="11"/>
      <c r="G73" s="11"/>
      <c r="H73" s="11"/>
      <c r="I73" s="11"/>
      <c r="J73" s="11"/>
      <c r="K73" s="11"/>
      <c r="L73" s="11"/>
      <c r="M73" s="11"/>
    </row>
    <row r="74" spans="1:13" ht="15.75" customHeight="1" x14ac:dyDescent="0.25">
      <c r="A74" s="11"/>
      <c r="B74" s="11"/>
      <c r="C74" s="11"/>
      <c r="D74" s="11"/>
      <c r="E74" s="11"/>
      <c r="F74" s="11"/>
      <c r="G74" s="11"/>
      <c r="H74" s="11"/>
      <c r="I74" s="11"/>
      <c r="J74" s="11"/>
      <c r="K74" s="11"/>
      <c r="L74" s="11"/>
      <c r="M74" s="11"/>
    </row>
    <row r="75" spans="1:13" ht="15.75" customHeight="1" x14ac:dyDescent="0.25">
      <c r="A75" s="11"/>
      <c r="B75" s="11"/>
      <c r="C75" s="11"/>
      <c r="D75" s="11"/>
      <c r="E75" s="11"/>
      <c r="F75" s="11"/>
      <c r="G75" s="11"/>
      <c r="H75" s="11"/>
      <c r="I75" s="11"/>
      <c r="J75" s="11"/>
      <c r="K75" s="11"/>
      <c r="L75" s="11"/>
      <c r="M75" s="11"/>
    </row>
    <row r="76" spans="1:13" ht="15.75" customHeight="1" x14ac:dyDescent="0.25">
      <c r="A76" s="11"/>
      <c r="B76" s="11"/>
      <c r="C76" s="11"/>
      <c r="D76" s="11"/>
      <c r="E76" s="11"/>
      <c r="F76" s="11"/>
      <c r="G76" s="11"/>
      <c r="H76" s="11"/>
      <c r="I76" s="11"/>
      <c r="J76" s="11"/>
      <c r="K76" s="11"/>
      <c r="L76" s="11"/>
      <c r="M76" s="11"/>
    </row>
    <row r="77" spans="1:13" ht="15.75" customHeight="1" x14ac:dyDescent="0.25">
      <c r="A77" s="11"/>
      <c r="B77" s="11"/>
      <c r="C77" s="11"/>
      <c r="D77" s="11"/>
      <c r="E77" s="11"/>
      <c r="F77" s="11"/>
      <c r="G77" s="11"/>
      <c r="H77" s="11"/>
      <c r="I77" s="11"/>
      <c r="J77" s="11"/>
      <c r="K77" s="11"/>
      <c r="L77" s="11"/>
      <c r="M77" s="11"/>
    </row>
    <row r="78" spans="1:13" ht="15.75" customHeight="1" x14ac:dyDescent="0.25">
      <c r="A78" s="11"/>
      <c r="B78" s="11"/>
      <c r="C78" s="11"/>
      <c r="D78" s="11"/>
      <c r="E78" s="11"/>
      <c r="F78" s="11"/>
      <c r="G78" s="11"/>
      <c r="H78" s="11"/>
      <c r="I78" s="11"/>
      <c r="J78" s="11"/>
      <c r="K78" s="11"/>
      <c r="L78" s="11"/>
      <c r="M78" s="11"/>
    </row>
    <row r="79" spans="1:13" ht="15.75" customHeight="1" x14ac:dyDescent="0.25">
      <c r="A79" s="11"/>
      <c r="B79" s="11"/>
      <c r="C79" s="11"/>
      <c r="D79" s="11"/>
      <c r="E79" s="11"/>
      <c r="F79" s="11"/>
      <c r="G79" s="11"/>
      <c r="H79" s="11"/>
      <c r="I79" s="11"/>
      <c r="J79" s="11"/>
      <c r="K79" s="11"/>
      <c r="L79" s="11"/>
      <c r="M79" s="11"/>
    </row>
    <row r="80" spans="1:13" ht="15.75" customHeight="1" x14ac:dyDescent="0.25">
      <c r="A80" s="11"/>
      <c r="B80" s="11"/>
      <c r="C80" s="11"/>
      <c r="D80" s="11"/>
      <c r="E80" s="11"/>
      <c r="F80" s="11"/>
      <c r="G80" s="11"/>
      <c r="H80" s="11"/>
      <c r="I80" s="11"/>
      <c r="J80" s="11"/>
      <c r="K80" s="11"/>
      <c r="L80" s="11"/>
      <c r="M80" s="11"/>
    </row>
    <row r="81" spans="1:13" ht="15.75" customHeight="1" x14ac:dyDescent="0.25">
      <c r="A81" s="11"/>
      <c r="B81" s="11"/>
      <c r="C81" s="11"/>
      <c r="D81" s="11"/>
      <c r="E81" s="11"/>
      <c r="F81" s="11"/>
      <c r="G81" s="11"/>
      <c r="H81" s="11"/>
      <c r="I81" s="11"/>
      <c r="J81" s="11"/>
      <c r="K81" s="11"/>
      <c r="L81" s="11"/>
      <c r="M81" s="11"/>
    </row>
    <row r="82" spans="1:13" ht="15.75" customHeight="1" x14ac:dyDescent="0.25">
      <c r="A82" s="11"/>
      <c r="B82" s="11"/>
      <c r="C82" s="11"/>
      <c r="D82" s="11"/>
      <c r="E82" s="11"/>
      <c r="F82" s="11"/>
      <c r="G82" s="11"/>
      <c r="H82" s="11"/>
      <c r="I82" s="11"/>
      <c r="J82" s="11"/>
      <c r="K82" s="11"/>
      <c r="L82" s="11"/>
      <c r="M82" s="11"/>
    </row>
    <row r="83" spans="1:13" ht="15.75" customHeight="1" x14ac:dyDescent="0.25">
      <c r="A83" s="11"/>
      <c r="B83" s="11"/>
      <c r="C83" s="11"/>
      <c r="D83" s="11"/>
      <c r="E83" s="11"/>
      <c r="F83" s="11"/>
      <c r="G83" s="11"/>
      <c r="H83" s="11"/>
      <c r="I83" s="11"/>
      <c r="J83" s="11"/>
      <c r="K83" s="11"/>
      <c r="L83" s="11"/>
      <c r="M83" s="11"/>
    </row>
    <row r="84" spans="1:13" ht="15.75" customHeight="1" x14ac:dyDescent="0.25">
      <c r="A84" s="11"/>
      <c r="B84" s="11"/>
      <c r="C84" s="11"/>
      <c r="D84" s="11"/>
      <c r="E84" s="11"/>
      <c r="F84" s="11"/>
      <c r="G84" s="11"/>
      <c r="H84" s="11"/>
      <c r="I84" s="11"/>
      <c r="J84" s="11"/>
      <c r="K84" s="11"/>
      <c r="L84" s="11"/>
      <c r="M84" s="11"/>
    </row>
    <row r="85" spans="1:13" ht="15.75" customHeight="1" x14ac:dyDescent="0.25">
      <c r="A85" s="11"/>
      <c r="B85" s="11"/>
      <c r="C85" s="11"/>
      <c r="D85" s="11"/>
      <c r="E85" s="11"/>
      <c r="F85" s="11"/>
      <c r="G85" s="11"/>
      <c r="H85" s="11"/>
      <c r="I85" s="11"/>
      <c r="J85" s="11"/>
      <c r="K85" s="11"/>
      <c r="L85" s="11"/>
      <c r="M85" s="11"/>
    </row>
    <row r="86" spans="1:13" ht="15.75" customHeight="1" x14ac:dyDescent="0.25">
      <c r="A86" s="11"/>
      <c r="B86" s="11"/>
      <c r="C86" s="11"/>
      <c r="D86" s="11"/>
      <c r="E86" s="11"/>
      <c r="F86" s="11"/>
      <c r="G86" s="11"/>
      <c r="H86" s="11"/>
      <c r="I86" s="11"/>
      <c r="J86" s="11"/>
      <c r="K86" s="11"/>
      <c r="L86" s="11"/>
      <c r="M86" s="11"/>
    </row>
    <row r="87" spans="1:13" ht="15.75" customHeight="1" x14ac:dyDescent="0.25">
      <c r="A87" s="11"/>
      <c r="B87" s="11"/>
      <c r="C87" s="11"/>
      <c r="D87" s="11"/>
      <c r="E87" s="11"/>
      <c r="F87" s="11"/>
      <c r="G87" s="11"/>
      <c r="H87" s="11"/>
      <c r="I87" s="11"/>
      <c r="J87" s="11"/>
      <c r="K87" s="11"/>
      <c r="L87" s="11"/>
      <c r="M87" s="11"/>
    </row>
    <row r="88" spans="1:13" ht="15.75" customHeight="1" x14ac:dyDescent="0.25">
      <c r="A88" s="11"/>
      <c r="B88" s="11"/>
      <c r="C88" s="11"/>
      <c r="D88" s="11"/>
      <c r="E88" s="11"/>
      <c r="F88" s="11"/>
      <c r="G88" s="11"/>
      <c r="H88" s="11"/>
      <c r="I88" s="11"/>
      <c r="J88" s="11"/>
      <c r="K88" s="11"/>
      <c r="L88" s="11"/>
      <c r="M88" s="11"/>
    </row>
    <row r="89" spans="1:13" ht="15.75" customHeight="1" x14ac:dyDescent="0.25">
      <c r="A89" s="11"/>
      <c r="B89" s="11"/>
      <c r="C89" s="11"/>
      <c r="D89" s="11"/>
      <c r="E89" s="11"/>
      <c r="F89" s="11"/>
      <c r="G89" s="11"/>
      <c r="H89" s="11"/>
      <c r="I89" s="11"/>
      <c r="J89" s="11"/>
      <c r="K89" s="11"/>
      <c r="L89" s="11"/>
      <c r="M89" s="11"/>
    </row>
    <row r="90" spans="1:13" ht="15.75" customHeight="1" x14ac:dyDescent="0.25">
      <c r="A90" s="11"/>
      <c r="B90" s="11"/>
      <c r="C90" s="11"/>
      <c r="D90" s="11"/>
      <c r="E90" s="11"/>
      <c r="F90" s="11"/>
      <c r="G90" s="11"/>
      <c r="H90" s="11"/>
      <c r="I90" s="11"/>
      <c r="J90" s="11"/>
      <c r="K90" s="11"/>
      <c r="L90" s="11"/>
      <c r="M90" s="11"/>
    </row>
    <row r="91" spans="1:13" ht="15.75" customHeight="1" x14ac:dyDescent="0.25">
      <c r="A91" s="11"/>
      <c r="B91" s="11"/>
      <c r="C91" s="11"/>
      <c r="D91" s="11"/>
      <c r="E91" s="11"/>
      <c r="F91" s="11"/>
      <c r="G91" s="11"/>
      <c r="H91" s="11"/>
      <c r="I91" s="11"/>
      <c r="J91" s="11"/>
      <c r="K91" s="11"/>
      <c r="L91" s="11"/>
      <c r="M91" s="11"/>
    </row>
    <row r="92" spans="1:13" ht="15.75" customHeight="1" x14ac:dyDescent="0.25">
      <c r="A92" s="11"/>
      <c r="B92" s="11"/>
      <c r="C92" s="11"/>
      <c r="D92" s="11"/>
      <c r="E92" s="11"/>
      <c r="F92" s="11"/>
      <c r="G92" s="11"/>
      <c r="H92" s="11"/>
      <c r="I92" s="11"/>
      <c r="J92" s="11"/>
      <c r="K92" s="11"/>
      <c r="L92" s="11"/>
      <c r="M92" s="11"/>
    </row>
    <row r="93" spans="1:13" ht="15.75" customHeight="1" x14ac:dyDescent="0.25">
      <c r="A93" s="11"/>
      <c r="B93" s="11"/>
      <c r="C93" s="11"/>
      <c r="D93" s="11"/>
      <c r="E93" s="11"/>
      <c r="F93" s="11"/>
      <c r="G93" s="11"/>
      <c r="H93" s="11"/>
      <c r="I93" s="11"/>
      <c r="J93" s="11"/>
      <c r="K93" s="11"/>
      <c r="L93" s="11"/>
      <c r="M93" s="11"/>
    </row>
    <row r="94" spans="1:13" ht="15.75" customHeight="1" x14ac:dyDescent="0.25">
      <c r="A94" s="11"/>
      <c r="B94" s="11"/>
      <c r="C94" s="11"/>
      <c r="D94" s="11"/>
      <c r="E94" s="11"/>
      <c r="F94" s="11"/>
      <c r="G94" s="11"/>
      <c r="H94" s="11"/>
      <c r="I94" s="11"/>
      <c r="J94" s="11"/>
      <c r="K94" s="11"/>
      <c r="L94" s="11"/>
      <c r="M94" s="11"/>
    </row>
    <row r="95" spans="1:13" ht="15.75" customHeight="1" x14ac:dyDescent="0.25">
      <c r="A95" s="11"/>
      <c r="B95" s="11"/>
      <c r="C95" s="11"/>
      <c r="D95" s="11"/>
      <c r="E95" s="11"/>
      <c r="F95" s="11"/>
      <c r="G95" s="11"/>
      <c r="H95" s="11"/>
      <c r="I95" s="11"/>
      <c r="J95" s="11"/>
      <c r="K95" s="11"/>
      <c r="L95" s="11"/>
      <c r="M95" s="11"/>
    </row>
    <row r="96" spans="1:13" ht="15.75" customHeight="1" x14ac:dyDescent="0.25">
      <c r="A96" s="11"/>
      <c r="B96" s="11"/>
      <c r="C96" s="11"/>
      <c r="D96" s="11"/>
      <c r="E96" s="11"/>
      <c r="F96" s="11"/>
      <c r="G96" s="11"/>
      <c r="H96" s="11"/>
      <c r="I96" s="11"/>
      <c r="J96" s="11"/>
      <c r="K96" s="11"/>
      <c r="L96" s="11"/>
      <c r="M96" s="11"/>
    </row>
    <row r="97" spans="1:13" ht="15.75" customHeight="1" x14ac:dyDescent="0.25">
      <c r="A97" s="11"/>
      <c r="B97" s="11"/>
      <c r="C97" s="11"/>
      <c r="D97" s="11"/>
      <c r="E97" s="11"/>
      <c r="F97" s="11"/>
      <c r="G97" s="11"/>
      <c r="H97" s="11"/>
      <c r="I97" s="11"/>
      <c r="J97" s="11"/>
      <c r="K97" s="11"/>
      <c r="L97" s="11"/>
      <c r="M97" s="11"/>
    </row>
    <row r="98" spans="1:13" ht="15.75" customHeight="1" x14ac:dyDescent="0.25">
      <c r="A98" s="11"/>
      <c r="B98" s="11"/>
      <c r="C98" s="11"/>
      <c r="D98" s="11"/>
      <c r="E98" s="11"/>
      <c r="F98" s="11"/>
      <c r="G98" s="11"/>
      <c r="H98" s="11"/>
      <c r="I98" s="11"/>
      <c r="J98" s="11"/>
      <c r="K98" s="11"/>
      <c r="L98" s="11"/>
      <c r="M98" s="11"/>
    </row>
    <row r="99" spans="1:13" ht="15.75" customHeight="1" x14ac:dyDescent="0.25">
      <c r="A99" s="11"/>
      <c r="B99" s="11"/>
      <c r="C99" s="11"/>
      <c r="D99" s="11"/>
      <c r="E99" s="11"/>
      <c r="F99" s="11"/>
      <c r="G99" s="11"/>
      <c r="H99" s="11"/>
      <c r="I99" s="11"/>
      <c r="J99" s="11"/>
      <c r="K99" s="11"/>
      <c r="L99" s="11"/>
      <c r="M99" s="11"/>
    </row>
    <row r="100" spans="1:13" ht="15.75" customHeight="1" x14ac:dyDescent="0.25">
      <c r="A100" s="11"/>
      <c r="B100" s="11"/>
      <c r="C100" s="11"/>
      <c r="D100" s="11"/>
      <c r="E100" s="11"/>
      <c r="F100" s="11"/>
      <c r="G100" s="11"/>
      <c r="H100" s="11"/>
      <c r="I100" s="11"/>
      <c r="J100" s="11"/>
      <c r="K100" s="11"/>
      <c r="L100" s="11"/>
      <c r="M100" s="11"/>
    </row>
    <row r="101" spans="1:13" ht="15.75" customHeight="1" x14ac:dyDescent="0.25">
      <c r="A101" s="11"/>
      <c r="B101" s="11"/>
      <c r="C101" s="11"/>
      <c r="D101" s="11"/>
      <c r="E101" s="11"/>
      <c r="F101" s="11"/>
      <c r="G101" s="11"/>
      <c r="H101" s="11"/>
      <c r="I101" s="11"/>
      <c r="J101" s="11"/>
      <c r="K101" s="11"/>
      <c r="L101" s="11"/>
      <c r="M101" s="11"/>
    </row>
    <row r="102" spans="1:13" ht="15.75" customHeight="1" x14ac:dyDescent="0.25">
      <c r="A102" s="11"/>
      <c r="B102" s="11"/>
      <c r="C102" s="11"/>
      <c r="D102" s="11"/>
      <c r="E102" s="11"/>
      <c r="F102" s="11"/>
      <c r="G102" s="11"/>
      <c r="H102" s="11"/>
      <c r="I102" s="11"/>
      <c r="J102" s="11"/>
      <c r="K102" s="11"/>
      <c r="L102" s="11"/>
      <c r="M102" s="11"/>
    </row>
    <row r="103" spans="1:13" ht="15.75" customHeight="1" x14ac:dyDescent="0.25">
      <c r="A103" s="11"/>
      <c r="B103" s="11"/>
      <c r="C103" s="11"/>
      <c r="D103" s="11"/>
      <c r="E103" s="11"/>
      <c r="F103" s="11"/>
      <c r="G103" s="11"/>
      <c r="H103" s="11"/>
      <c r="I103" s="11"/>
      <c r="J103" s="11"/>
      <c r="K103" s="11"/>
      <c r="L103" s="11"/>
      <c r="M103" s="11"/>
    </row>
    <row r="104" spans="1:13" ht="15.75" customHeight="1" x14ac:dyDescent="0.25">
      <c r="A104" s="11"/>
      <c r="B104" s="11"/>
      <c r="C104" s="11"/>
      <c r="D104" s="11"/>
      <c r="E104" s="11"/>
      <c r="F104" s="11"/>
      <c r="G104" s="11"/>
      <c r="H104" s="11"/>
      <c r="I104" s="11"/>
      <c r="J104" s="11"/>
      <c r="K104" s="11"/>
      <c r="L104" s="11"/>
      <c r="M104" s="11"/>
    </row>
    <row r="105" spans="1:13" ht="15.75" customHeight="1" x14ac:dyDescent="0.25">
      <c r="A105" s="11"/>
      <c r="B105" s="11"/>
      <c r="C105" s="11"/>
      <c r="D105" s="11"/>
      <c r="E105" s="11"/>
      <c r="F105" s="11"/>
      <c r="G105" s="11"/>
      <c r="H105" s="11"/>
      <c r="I105" s="11"/>
      <c r="J105" s="11"/>
      <c r="K105" s="11"/>
      <c r="L105" s="11"/>
      <c r="M105" s="11"/>
    </row>
    <row r="106" spans="1:13" ht="15.75" customHeight="1" x14ac:dyDescent="0.25">
      <c r="A106" s="11"/>
      <c r="B106" s="11"/>
      <c r="C106" s="11"/>
      <c r="D106" s="11"/>
      <c r="E106" s="11"/>
      <c r="F106" s="11"/>
      <c r="G106" s="11"/>
      <c r="H106" s="11"/>
      <c r="I106" s="11"/>
      <c r="J106" s="11"/>
      <c r="K106" s="11"/>
      <c r="L106" s="11"/>
      <c r="M106" s="11"/>
    </row>
    <row r="107" spans="1:13" ht="15.75" customHeight="1" x14ac:dyDescent="0.25">
      <c r="A107" s="11"/>
      <c r="B107" s="11"/>
      <c r="C107" s="11"/>
      <c r="D107" s="11"/>
      <c r="E107" s="11"/>
      <c r="F107" s="11"/>
      <c r="G107" s="11"/>
      <c r="H107" s="11"/>
      <c r="I107" s="11"/>
      <c r="J107" s="11"/>
      <c r="K107" s="11"/>
      <c r="L107" s="11"/>
      <c r="M107" s="11"/>
    </row>
    <row r="108" spans="1:13" ht="15.75" customHeight="1" x14ac:dyDescent="0.25">
      <c r="A108" s="11"/>
      <c r="B108" s="11"/>
      <c r="C108" s="11"/>
      <c r="D108" s="11"/>
      <c r="E108" s="11"/>
      <c r="F108" s="11"/>
      <c r="G108" s="11"/>
      <c r="H108" s="11"/>
      <c r="I108" s="11"/>
      <c r="J108" s="11"/>
      <c r="K108" s="11"/>
      <c r="L108" s="11"/>
      <c r="M108" s="11"/>
    </row>
    <row r="109" spans="1:13" ht="15.75" customHeight="1" x14ac:dyDescent="0.25">
      <c r="A109" s="11"/>
      <c r="B109" s="11"/>
      <c r="C109" s="11"/>
      <c r="D109" s="11"/>
      <c r="E109" s="11"/>
      <c r="F109" s="11"/>
      <c r="G109" s="11"/>
      <c r="H109" s="11"/>
      <c r="I109" s="11"/>
      <c r="J109" s="11"/>
      <c r="K109" s="11"/>
      <c r="L109" s="11"/>
      <c r="M109" s="11"/>
    </row>
    <row r="110" spans="1:13" ht="15.75" customHeight="1" x14ac:dyDescent="0.25">
      <c r="A110" s="11"/>
      <c r="B110" s="11"/>
      <c r="C110" s="11"/>
      <c r="D110" s="11"/>
      <c r="E110" s="11"/>
      <c r="F110" s="11"/>
      <c r="G110" s="11"/>
      <c r="H110" s="11"/>
      <c r="I110" s="11"/>
      <c r="J110" s="11"/>
      <c r="K110" s="11"/>
      <c r="L110" s="11"/>
      <c r="M110" s="11"/>
    </row>
    <row r="111" spans="1:13" ht="15.75" customHeight="1" x14ac:dyDescent="0.25">
      <c r="A111" s="11"/>
      <c r="B111" s="11"/>
      <c r="C111" s="11"/>
      <c r="D111" s="11"/>
      <c r="E111" s="11"/>
      <c r="F111" s="11"/>
      <c r="G111" s="11"/>
      <c r="H111" s="11"/>
      <c r="I111" s="11"/>
      <c r="J111" s="11"/>
      <c r="K111" s="11"/>
      <c r="L111" s="11"/>
      <c r="M111" s="11"/>
    </row>
    <row r="112" spans="1:13" ht="15.75" customHeight="1" x14ac:dyDescent="0.25">
      <c r="A112" s="11"/>
      <c r="B112" s="11"/>
      <c r="C112" s="11"/>
      <c r="D112" s="11"/>
      <c r="E112" s="11"/>
      <c r="F112" s="11"/>
      <c r="G112" s="11"/>
      <c r="H112" s="11"/>
      <c r="I112" s="11"/>
      <c r="J112" s="11"/>
      <c r="K112" s="11"/>
      <c r="L112" s="11"/>
      <c r="M112" s="11"/>
    </row>
    <row r="113" spans="1:13" ht="15.75" customHeight="1" x14ac:dyDescent="0.25">
      <c r="A113" s="11"/>
      <c r="B113" s="11"/>
      <c r="C113" s="11"/>
      <c r="D113" s="11"/>
      <c r="E113" s="11"/>
      <c r="F113" s="11"/>
      <c r="G113" s="11"/>
      <c r="H113" s="11"/>
      <c r="I113" s="11"/>
      <c r="J113" s="11"/>
      <c r="K113" s="11"/>
      <c r="L113" s="11"/>
      <c r="M113" s="11"/>
    </row>
    <row r="114" spans="1:13" ht="15.75" customHeight="1" x14ac:dyDescent="0.25">
      <c r="A114" s="11"/>
      <c r="B114" s="11"/>
      <c r="C114" s="11"/>
      <c r="D114" s="11"/>
      <c r="E114" s="11"/>
      <c r="F114" s="11"/>
      <c r="G114" s="11"/>
      <c r="H114" s="11"/>
      <c r="I114" s="11"/>
      <c r="J114" s="11"/>
      <c r="K114" s="11"/>
      <c r="L114" s="11"/>
      <c r="M114" s="11"/>
    </row>
    <row r="115" spans="1:13" ht="15.75" customHeight="1" x14ac:dyDescent="0.25">
      <c r="A115" s="11"/>
      <c r="B115" s="11"/>
      <c r="C115" s="11"/>
      <c r="D115" s="11"/>
      <c r="E115" s="11"/>
      <c r="F115" s="11"/>
      <c r="G115" s="11"/>
      <c r="H115" s="11"/>
      <c r="I115" s="11"/>
      <c r="J115" s="11"/>
      <c r="K115" s="11"/>
      <c r="L115" s="11"/>
      <c r="M115" s="11"/>
    </row>
    <row r="116" spans="1:13" ht="15.75" customHeight="1" x14ac:dyDescent="0.25">
      <c r="A116" s="11"/>
      <c r="B116" s="11"/>
      <c r="C116" s="11"/>
      <c r="D116" s="11"/>
      <c r="E116" s="11"/>
      <c r="F116" s="11"/>
      <c r="G116" s="11"/>
      <c r="H116" s="11"/>
      <c r="I116" s="11"/>
      <c r="J116" s="11"/>
      <c r="K116" s="11"/>
      <c r="L116" s="11"/>
      <c r="M116" s="11"/>
    </row>
    <row r="117" spans="1:13" ht="15.75" customHeight="1" x14ac:dyDescent="0.25">
      <c r="A117" s="11"/>
      <c r="B117" s="11"/>
      <c r="C117" s="11"/>
      <c r="D117" s="11"/>
      <c r="E117" s="11"/>
      <c r="F117" s="11"/>
      <c r="G117" s="11"/>
      <c r="H117" s="11"/>
      <c r="I117" s="11"/>
      <c r="J117" s="11"/>
      <c r="K117" s="11"/>
      <c r="L117" s="11"/>
      <c r="M117" s="11"/>
    </row>
    <row r="118" spans="1:13" ht="15.75" customHeight="1" x14ac:dyDescent="0.25">
      <c r="A118" s="11"/>
      <c r="B118" s="11"/>
      <c r="C118" s="11"/>
      <c r="D118" s="11"/>
      <c r="E118" s="11"/>
      <c r="F118" s="11"/>
      <c r="G118" s="11"/>
      <c r="H118" s="11"/>
      <c r="I118" s="11"/>
      <c r="J118" s="11"/>
      <c r="K118" s="11"/>
      <c r="L118" s="11"/>
      <c r="M118" s="11"/>
    </row>
    <row r="119" spans="1:13" ht="15.75" customHeight="1" x14ac:dyDescent="0.25">
      <c r="A119" s="11"/>
      <c r="B119" s="11"/>
      <c r="C119" s="11"/>
      <c r="D119" s="11"/>
      <c r="E119" s="11"/>
      <c r="F119" s="11"/>
      <c r="G119" s="11"/>
      <c r="H119" s="11"/>
      <c r="I119" s="11"/>
      <c r="J119" s="11"/>
      <c r="K119" s="11"/>
      <c r="L119" s="11"/>
      <c r="M119" s="11"/>
    </row>
    <row r="120" spans="1:13" ht="15.75" customHeight="1" x14ac:dyDescent="0.25">
      <c r="A120" s="11"/>
      <c r="B120" s="11"/>
      <c r="C120" s="11"/>
      <c r="D120" s="11"/>
      <c r="E120" s="11"/>
      <c r="F120" s="11"/>
      <c r="G120" s="11"/>
      <c r="H120" s="11"/>
      <c r="I120" s="11"/>
      <c r="J120" s="11"/>
      <c r="K120" s="11"/>
      <c r="L120" s="11"/>
      <c r="M120" s="11"/>
    </row>
    <row r="121" spans="1:13" ht="15.75" customHeight="1" x14ac:dyDescent="0.25">
      <c r="A121" s="11"/>
      <c r="B121" s="11"/>
      <c r="C121" s="11"/>
      <c r="D121" s="11"/>
      <c r="E121" s="11"/>
      <c r="F121" s="11"/>
      <c r="G121" s="11"/>
      <c r="H121" s="11"/>
      <c r="I121" s="11"/>
      <c r="J121" s="11"/>
      <c r="K121" s="11"/>
      <c r="L121" s="11"/>
      <c r="M121" s="11"/>
    </row>
    <row r="122" spans="1:13" ht="15.75" customHeight="1" x14ac:dyDescent="0.25">
      <c r="A122" s="11"/>
      <c r="B122" s="11"/>
      <c r="C122" s="11"/>
      <c r="D122" s="11"/>
      <c r="E122" s="11"/>
      <c r="F122" s="11"/>
      <c r="G122" s="11"/>
      <c r="H122" s="11"/>
      <c r="I122" s="11"/>
      <c r="J122" s="11"/>
      <c r="K122" s="11"/>
      <c r="L122" s="11"/>
      <c r="M122" s="11"/>
    </row>
    <row r="123" spans="1:13" ht="15.75" customHeight="1" x14ac:dyDescent="0.25">
      <c r="A123" s="11"/>
      <c r="B123" s="11"/>
      <c r="C123" s="11"/>
      <c r="D123" s="11"/>
      <c r="E123" s="11"/>
      <c r="F123" s="11"/>
      <c r="G123" s="11"/>
      <c r="H123" s="11"/>
      <c r="I123" s="11"/>
      <c r="J123" s="11"/>
      <c r="K123" s="11"/>
      <c r="L123" s="11"/>
      <c r="M123" s="11"/>
    </row>
    <row r="124" spans="1:13" ht="15.75" customHeight="1" x14ac:dyDescent="0.25">
      <c r="A124" s="11"/>
      <c r="B124" s="11"/>
      <c r="C124" s="11"/>
      <c r="D124" s="11"/>
      <c r="E124" s="11"/>
      <c r="F124" s="11"/>
      <c r="G124" s="11"/>
      <c r="H124" s="11"/>
      <c r="I124" s="11"/>
      <c r="J124" s="11"/>
      <c r="K124" s="11"/>
      <c r="L124" s="11"/>
      <c r="M124" s="11"/>
    </row>
    <row r="125" spans="1:13" ht="15.75" customHeight="1" x14ac:dyDescent="0.25">
      <c r="A125" s="11"/>
      <c r="B125" s="11"/>
      <c r="C125" s="11"/>
      <c r="D125" s="11"/>
      <c r="E125" s="11"/>
      <c r="F125" s="11"/>
      <c r="G125" s="11"/>
      <c r="H125" s="11"/>
      <c r="I125" s="11"/>
      <c r="J125" s="11"/>
      <c r="K125" s="11"/>
      <c r="L125" s="11"/>
      <c r="M125" s="11"/>
    </row>
    <row r="126" spans="1:13" ht="15.75" customHeight="1" x14ac:dyDescent="0.25">
      <c r="A126" s="11"/>
      <c r="B126" s="11"/>
      <c r="C126" s="11"/>
      <c r="D126" s="11"/>
      <c r="E126" s="11"/>
      <c r="F126" s="11"/>
      <c r="G126" s="11"/>
      <c r="H126" s="11"/>
      <c r="I126" s="11"/>
      <c r="J126" s="11"/>
      <c r="K126" s="11"/>
      <c r="L126" s="11"/>
      <c r="M126" s="11"/>
    </row>
    <row r="127" spans="1:13" ht="15.75" customHeight="1" x14ac:dyDescent="0.25">
      <c r="A127" s="11"/>
      <c r="B127" s="11"/>
      <c r="C127" s="11"/>
      <c r="D127" s="11"/>
      <c r="E127" s="11"/>
      <c r="F127" s="11"/>
      <c r="G127" s="11"/>
      <c r="H127" s="11"/>
      <c r="I127" s="11"/>
      <c r="J127" s="11"/>
      <c r="K127" s="11"/>
      <c r="L127" s="11"/>
      <c r="M127" s="11"/>
    </row>
    <row r="128" spans="1:13" ht="15.75" customHeight="1" x14ac:dyDescent="0.25">
      <c r="A128" s="11"/>
      <c r="B128" s="11"/>
      <c r="C128" s="11"/>
      <c r="D128" s="11"/>
      <c r="E128" s="11"/>
      <c r="F128" s="11"/>
      <c r="G128" s="11"/>
      <c r="H128" s="11"/>
      <c r="I128" s="11"/>
      <c r="J128" s="11"/>
      <c r="K128" s="11"/>
      <c r="L128" s="11"/>
      <c r="M128" s="11"/>
    </row>
    <row r="129" spans="1:13" ht="15.75" customHeight="1" x14ac:dyDescent="0.25">
      <c r="A129" s="11"/>
      <c r="B129" s="11"/>
      <c r="C129" s="11"/>
      <c r="D129" s="11"/>
      <c r="E129" s="11"/>
      <c r="F129" s="11"/>
      <c r="G129" s="11"/>
      <c r="H129" s="11"/>
      <c r="I129" s="11"/>
      <c r="J129" s="11"/>
      <c r="K129" s="11"/>
      <c r="L129" s="11"/>
      <c r="M129" s="11"/>
    </row>
    <row r="130" spans="1:13" ht="15.75" customHeight="1" x14ac:dyDescent="0.25">
      <c r="A130" s="11"/>
      <c r="B130" s="11"/>
      <c r="C130" s="11"/>
      <c r="D130" s="11"/>
      <c r="E130" s="11"/>
      <c r="F130" s="11"/>
      <c r="G130" s="11"/>
      <c r="H130" s="11"/>
      <c r="I130" s="11"/>
      <c r="J130" s="11"/>
      <c r="K130" s="11"/>
      <c r="L130" s="11"/>
      <c r="M130" s="11"/>
    </row>
    <row r="131" spans="1:13" ht="15.75" customHeight="1" x14ac:dyDescent="0.25">
      <c r="A131" s="11"/>
      <c r="B131" s="11"/>
      <c r="C131" s="11"/>
      <c r="D131" s="11"/>
      <c r="E131" s="11"/>
      <c r="F131" s="11"/>
      <c r="G131" s="11"/>
      <c r="H131" s="11"/>
      <c r="I131" s="11"/>
      <c r="J131" s="11"/>
      <c r="K131" s="11"/>
      <c r="L131" s="11"/>
      <c r="M131" s="11"/>
    </row>
    <row r="132" spans="1:13" ht="15.75" customHeight="1" x14ac:dyDescent="0.25">
      <c r="A132" s="11"/>
      <c r="B132" s="11"/>
      <c r="C132" s="11"/>
      <c r="D132" s="11"/>
      <c r="E132" s="11"/>
      <c r="F132" s="11"/>
      <c r="G132" s="11"/>
      <c r="H132" s="11"/>
      <c r="I132" s="11"/>
      <c r="J132" s="11"/>
      <c r="K132" s="11"/>
      <c r="L132" s="11"/>
      <c r="M132" s="11"/>
    </row>
    <row r="133" spans="1:13" ht="15.75" customHeight="1" x14ac:dyDescent="0.25">
      <c r="A133" s="11"/>
      <c r="B133" s="11"/>
      <c r="C133" s="11"/>
      <c r="D133" s="11"/>
      <c r="E133" s="11"/>
      <c r="F133" s="11"/>
      <c r="G133" s="11"/>
      <c r="H133" s="11"/>
      <c r="I133" s="11"/>
      <c r="J133" s="11"/>
      <c r="K133" s="11"/>
      <c r="L133" s="11"/>
      <c r="M133" s="11"/>
    </row>
    <row r="134" spans="1:13" ht="15.75" customHeight="1" x14ac:dyDescent="0.25">
      <c r="A134" s="11"/>
      <c r="B134" s="11"/>
      <c r="C134" s="11"/>
      <c r="D134" s="11"/>
      <c r="E134" s="11"/>
      <c r="F134" s="11"/>
      <c r="G134" s="11"/>
      <c r="H134" s="11"/>
      <c r="I134" s="11"/>
      <c r="J134" s="11"/>
      <c r="K134" s="11"/>
      <c r="L134" s="11"/>
      <c r="M134" s="11"/>
    </row>
    <row r="135" spans="1:13" ht="15.75" customHeight="1" x14ac:dyDescent="0.25">
      <c r="A135" s="11"/>
      <c r="B135" s="11"/>
      <c r="C135" s="11"/>
      <c r="D135" s="11"/>
      <c r="E135" s="11"/>
      <c r="F135" s="11"/>
      <c r="G135" s="11"/>
      <c r="H135" s="11"/>
      <c r="I135" s="11"/>
      <c r="J135" s="11"/>
      <c r="K135" s="11"/>
      <c r="L135" s="11"/>
      <c r="M135" s="11"/>
    </row>
    <row r="136" spans="1:13" ht="15.75" customHeight="1" x14ac:dyDescent="0.25">
      <c r="A136" s="11"/>
      <c r="B136" s="11"/>
      <c r="C136" s="11"/>
      <c r="D136" s="11"/>
      <c r="E136" s="11"/>
      <c r="F136" s="11"/>
      <c r="G136" s="11"/>
      <c r="H136" s="11"/>
      <c r="I136" s="11"/>
      <c r="J136" s="11"/>
      <c r="K136" s="11"/>
      <c r="L136" s="11"/>
      <c r="M136" s="11"/>
    </row>
    <row r="137" spans="1:13" ht="15.75" customHeight="1" x14ac:dyDescent="0.25">
      <c r="A137" s="11"/>
      <c r="B137" s="11"/>
      <c r="C137" s="11"/>
      <c r="D137" s="11"/>
      <c r="E137" s="11"/>
      <c r="F137" s="11"/>
      <c r="G137" s="11"/>
      <c r="H137" s="11"/>
      <c r="I137" s="11"/>
      <c r="J137" s="11"/>
      <c r="K137" s="11"/>
      <c r="L137" s="11"/>
      <c r="M137" s="11"/>
    </row>
    <row r="138" spans="1:13" ht="15.75" customHeight="1" x14ac:dyDescent="0.25">
      <c r="A138" s="11"/>
      <c r="B138" s="11"/>
      <c r="C138" s="11"/>
      <c r="D138" s="11"/>
      <c r="E138" s="11"/>
      <c r="F138" s="11"/>
      <c r="G138" s="11"/>
      <c r="H138" s="11"/>
      <c r="I138" s="11"/>
      <c r="J138" s="11"/>
      <c r="K138" s="11"/>
      <c r="L138" s="11"/>
      <c r="M138" s="11"/>
    </row>
    <row r="139" spans="1:13" ht="15.75" customHeight="1" x14ac:dyDescent="0.25">
      <c r="A139" s="11"/>
      <c r="B139" s="11"/>
      <c r="C139" s="11"/>
      <c r="D139" s="11"/>
      <c r="E139" s="11"/>
      <c r="F139" s="11"/>
      <c r="G139" s="11"/>
      <c r="H139" s="11"/>
      <c r="I139" s="11"/>
      <c r="J139" s="11"/>
      <c r="K139" s="11"/>
      <c r="L139" s="11"/>
      <c r="M139" s="11"/>
    </row>
    <row r="140" spans="1:13" ht="15.75" customHeight="1" x14ac:dyDescent="0.25">
      <c r="A140" s="11"/>
      <c r="B140" s="11"/>
      <c r="C140" s="11"/>
      <c r="D140" s="11"/>
      <c r="E140" s="11"/>
      <c r="F140" s="11"/>
      <c r="G140" s="11"/>
      <c r="H140" s="11"/>
      <c r="I140" s="11"/>
      <c r="J140" s="11"/>
      <c r="K140" s="11"/>
      <c r="L140" s="11"/>
      <c r="M140" s="11"/>
    </row>
    <row r="141" spans="1:13" ht="15.75" customHeight="1" x14ac:dyDescent="0.25">
      <c r="A141" s="11"/>
      <c r="B141" s="11"/>
      <c r="C141" s="11"/>
      <c r="D141" s="11"/>
      <c r="E141" s="11"/>
      <c r="F141" s="11"/>
      <c r="G141" s="11"/>
      <c r="H141" s="11"/>
      <c r="I141" s="11"/>
      <c r="J141" s="11"/>
      <c r="K141" s="11"/>
      <c r="L141" s="11"/>
      <c r="M141" s="11"/>
    </row>
    <row r="142" spans="1:13" ht="15.75" customHeight="1" x14ac:dyDescent="0.25">
      <c r="A142" s="11"/>
      <c r="B142" s="11"/>
      <c r="C142" s="11"/>
      <c r="D142" s="11"/>
      <c r="E142" s="11"/>
      <c r="F142" s="11"/>
      <c r="G142" s="11"/>
      <c r="H142" s="11"/>
      <c r="I142" s="11"/>
      <c r="J142" s="11"/>
      <c r="K142" s="11"/>
      <c r="L142" s="11"/>
      <c r="M142" s="11"/>
    </row>
    <row r="143" spans="1:13" ht="15.75" customHeight="1" x14ac:dyDescent="0.25">
      <c r="A143" s="11"/>
      <c r="B143" s="11"/>
      <c r="C143" s="11"/>
      <c r="D143" s="11"/>
      <c r="E143" s="11"/>
      <c r="F143" s="11"/>
      <c r="G143" s="11"/>
      <c r="H143" s="11"/>
      <c r="I143" s="11"/>
      <c r="J143" s="11"/>
      <c r="K143" s="11"/>
      <c r="L143" s="11"/>
      <c r="M143" s="11"/>
    </row>
    <row r="144" spans="1:13" ht="15.75" customHeight="1" x14ac:dyDescent="0.25">
      <c r="A144" s="11"/>
      <c r="B144" s="11"/>
      <c r="C144" s="11"/>
      <c r="D144" s="11"/>
      <c r="E144" s="11"/>
      <c r="F144" s="11"/>
      <c r="G144" s="11"/>
      <c r="H144" s="11"/>
      <c r="I144" s="11"/>
      <c r="J144" s="11"/>
      <c r="K144" s="11"/>
      <c r="L144" s="11"/>
      <c r="M144" s="11"/>
    </row>
    <row r="145" spans="1:13" ht="15.75" customHeight="1" x14ac:dyDescent="0.25">
      <c r="A145" s="11"/>
      <c r="B145" s="11"/>
      <c r="C145" s="11"/>
      <c r="D145" s="11"/>
      <c r="E145" s="11"/>
      <c r="F145" s="11"/>
      <c r="G145" s="11"/>
      <c r="H145" s="11"/>
      <c r="I145" s="11"/>
      <c r="J145" s="11"/>
      <c r="K145" s="11"/>
      <c r="L145" s="11"/>
      <c r="M145" s="11"/>
    </row>
    <row r="146" spans="1:13" ht="15.75" customHeight="1" x14ac:dyDescent="0.25">
      <c r="A146" s="11"/>
      <c r="B146" s="11"/>
      <c r="C146" s="11"/>
      <c r="D146" s="11"/>
      <c r="E146" s="11"/>
      <c r="F146" s="11"/>
      <c r="G146" s="11"/>
      <c r="H146" s="11"/>
      <c r="I146" s="11"/>
      <c r="J146" s="11"/>
      <c r="K146" s="11"/>
      <c r="L146" s="11"/>
      <c r="M146" s="11"/>
    </row>
    <row r="147" spans="1:13" ht="15.75" customHeight="1" x14ac:dyDescent="0.25">
      <c r="A147" s="11"/>
      <c r="B147" s="11"/>
      <c r="C147" s="11"/>
      <c r="D147" s="11"/>
      <c r="E147" s="11"/>
      <c r="F147" s="11"/>
      <c r="G147" s="11"/>
      <c r="H147" s="11"/>
      <c r="I147" s="11"/>
      <c r="J147" s="11"/>
      <c r="K147" s="11"/>
      <c r="L147" s="11"/>
      <c r="M147" s="11"/>
    </row>
    <row r="148" spans="1:13" ht="15.75" customHeight="1" x14ac:dyDescent="0.25">
      <c r="A148" s="11"/>
      <c r="B148" s="11"/>
      <c r="C148" s="11"/>
      <c r="D148" s="11"/>
      <c r="E148" s="11"/>
      <c r="F148" s="11"/>
      <c r="G148" s="11"/>
      <c r="H148" s="11"/>
      <c r="I148" s="11"/>
      <c r="J148" s="11"/>
      <c r="K148" s="11"/>
      <c r="L148" s="11"/>
      <c r="M148" s="11"/>
    </row>
    <row r="149" spans="1:13" ht="15.75" customHeight="1" x14ac:dyDescent="0.25">
      <c r="A149" s="11"/>
      <c r="B149" s="11"/>
      <c r="C149" s="11"/>
      <c r="D149" s="11"/>
      <c r="E149" s="11"/>
      <c r="F149" s="11"/>
      <c r="G149" s="11"/>
      <c r="H149" s="11"/>
      <c r="I149" s="11"/>
      <c r="J149" s="11"/>
      <c r="K149" s="11"/>
      <c r="L149" s="11"/>
      <c r="M149" s="11"/>
    </row>
    <row r="150" spans="1:13" ht="15.75" customHeight="1" x14ac:dyDescent="0.25">
      <c r="A150" s="11"/>
      <c r="B150" s="11"/>
      <c r="C150" s="11"/>
      <c r="D150" s="11"/>
      <c r="E150" s="11"/>
      <c r="F150" s="11"/>
      <c r="G150" s="11"/>
      <c r="H150" s="11"/>
      <c r="I150" s="11"/>
      <c r="J150" s="11"/>
      <c r="K150" s="11"/>
      <c r="L150" s="11"/>
      <c r="M150" s="11"/>
    </row>
    <row r="151" spans="1:13" ht="15.75" customHeight="1" x14ac:dyDescent="0.25">
      <c r="A151" s="11"/>
      <c r="B151" s="11"/>
      <c r="C151" s="11"/>
      <c r="D151" s="11"/>
      <c r="E151" s="11"/>
      <c r="F151" s="11"/>
      <c r="G151" s="11"/>
      <c r="H151" s="11"/>
      <c r="I151" s="11"/>
      <c r="J151" s="11"/>
      <c r="K151" s="11"/>
      <c r="L151" s="11"/>
      <c r="M151" s="11"/>
    </row>
    <row r="152" spans="1:13" ht="15.75" customHeight="1" x14ac:dyDescent="0.25">
      <c r="A152" s="11"/>
      <c r="B152" s="11"/>
      <c r="C152" s="11"/>
      <c r="D152" s="11"/>
      <c r="E152" s="11"/>
      <c r="F152" s="11"/>
      <c r="G152" s="11"/>
      <c r="H152" s="11"/>
      <c r="I152" s="11"/>
      <c r="J152" s="11"/>
      <c r="K152" s="11"/>
      <c r="L152" s="11"/>
      <c r="M152" s="11"/>
    </row>
    <row r="153" spans="1:13" ht="15.75" customHeight="1" x14ac:dyDescent="0.25">
      <c r="A153" s="11"/>
      <c r="B153" s="11"/>
      <c r="C153" s="11"/>
      <c r="D153" s="11"/>
      <c r="E153" s="11"/>
      <c r="F153" s="11"/>
      <c r="G153" s="11"/>
      <c r="H153" s="11"/>
      <c r="I153" s="11"/>
      <c r="J153" s="11"/>
      <c r="K153" s="11"/>
      <c r="L153" s="11"/>
      <c r="M153" s="11"/>
    </row>
    <row r="154" spans="1:13" ht="15.75" customHeight="1" x14ac:dyDescent="0.25">
      <c r="A154" s="11"/>
      <c r="B154" s="11"/>
      <c r="C154" s="11"/>
      <c r="D154" s="11"/>
      <c r="E154" s="11"/>
      <c r="F154" s="11"/>
      <c r="G154" s="11"/>
      <c r="H154" s="11"/>
      <c r="I154" s="11"/>
      <c r="J154" s="11"/>
      <c r="K154" s="11"/>
      <c r="L154" s="11"/>
      <c r="M154" s="11"/>
    </row>
    <row r="155" spans="1:13" ht="15.75" customHeight="1" x14ac:dyDescent="0.25">
      <c r="A155" s="11"/>
      <c r="B155" s="11"/>
      <c r="C155" s="11"/>
      <c r="D155" s="11"/>
      <c r="E155" s="11"/>
      <c r="F155" s="11"/>
      <c r="G155" s="11"/>
      <c r="H155" s="11"/>
      <c r="I155" s="11"/>
      <c r="J155" s="11"/>
      <c r="K155" s="11"/>
      <c r="L155" s="11"/>
      <c r="M155" s="11"/>
    </row>
    <row r="156" spans="1:13" ht="15.75" customHeight="1" x14ac:dyDescent="0.25">
      <c r="A156" s="11"/>
      <c r="B156" s="11"/>
      <c r="C156" s="11"/>
      <c r="D156" s="11"/>
      <c r="E156" s="11"/>
      <c r="F156" s="11"/>
      <c r="G156" s="11"/>
      <c r="H156" s="11"/>
      <c r="I156" s="11"/>
      <c r="J156" s="11"/>
      <c r="K156" s="11"/>
      <c r="L156" s="11"/>
      <c r="M156" s="11"/>
    </row>
    <row r="157" spans="1:13" ht="15.75" customHeight="1" x14ac:dyDescent="0.25">
      <c r="A157" s="11"/>
      <c r="B157" s="11"/>
      <c r="C157" s="11"/>
      <c r="D157" s="11"/>
      <c r="E157" s="11"/>
      <c r="F157" s="11"/>
      <c r="G157" s="11"/>
      <c r="H157" s="11"/>
      <c r="I157" s="11"/>
      <c r="J157" s="11"/>
      <c r="K157" s="11"/>
      <c r="L157" s="11"/>
      <c r="M157" s="11"/>
    </row>
    <row r="158" spans="1:13" ht="15.75" customHeight="1" x14ac:dyDescent="0.25">
      <c r="A158" s="11"/>
      <c r="B158" s="11"/>
      <c r="C158" s="11"/>
      <c r="D158" s="11"/>
      <c r="E158" s="11"/>
      <c r="F158" s="11"/>
      <c r="G158" s="11"/>
      <c r="H158" s="11"/>
      <c r="I158" s="11"/>
      <c r="J158" s="11"/>
      <c r="K158" s="11"/>
      <c r="L158" s="11"/>
      <c r="M158" s="11"/>
    </row>
    <row r="159" spans="1:13" ht="15.75" customHeight="1" x14ac:dyDescent="0.25">
      <c r="A159" s="11"/>
      <c r="B159" s="11"/>
      <c r="C159" s="11"/>
      <c r="D159" s="11"/>
      <c r="E159" s="11"/>
      <c r="F159" s="11"/>
      <c r="G159" s="11"/>
      <c r="H159" s="11"/>
      <c r="I159" s="11"/>
      <c r="J159" s="11"/>
      <c r="K159" s="11"/>
      <c r="L159" s="11"/>
      <c r="M159" s="11"/>
    </row>
    <row r="160" spans="1:13" ht="15.75" customHeight="1" x14ac:dyDescent="0.25">
      <c r="A160" s="11"/>
      <c r="B160" s="11"/>
      <c r="C160" s="11"/>
      <c r="D160" s="11"/>
      <c r="E160" s="11"/>
      <c r="F160" s="11"/>
      <c r="G160" s="11"/>
      <c r="H160" s="11"/>
      <c r="I160" s="11"/>
      <c r="J160" s="11"/>
      <c r="K160" s="11"/>
      <c r="L160" s="11"/>
      <c r="M160" s="11"/>
    </row>
    <row r="161" spans="1:13" ht="15.75" customHeight="1" x14ac:dyDescent="0.25">
      <c r="A161" s="11"/>
      <c r="B161" s="11"/>
      <c r="C161" s="11"/>
      <c r="D161" s="11"/>
      <c r="E161" s="11"/>
      <c r="F161" s="11"/>
      <c r="G161" s="11"/>
      <c r="H161" s="11"/>
      <c r="I161" s="11"/>
      <c r="J161" s="11"/>
      <c r="K161" s="11"/>
      <c r="L161" s="11"/>
      <c r="M161" s="11"/>
    </row>
    <row r="162" spans="1:13" ht="15.75" customHeight="1" x14ac:dyDescent="0.25">
      <c r="A162" s="11"/>
      <c r="B162" s="11"/>
      <c r="C162" s="11"/>
      <c r="D162" s="11"/>
      <c r="E162" s="11"/>
      <c r="F162" s="11"/>
      <c r="G162" s="11"/>
      <c r="H162" s="11"/>
      <c r="I162" s="11"/>
      <c r="J162" s="11"/>
      <c r="K162" s="11"/>
      <c r="L162" s="11"/>
      <c r="M162" s="11"/>
    </row>
    <row r="163" spans="1:13" ht="15.75" customHeight="1" x14ac:dyDescent="0.25">
      <c r="A163" s="11"/>
      <c r="B163" s="11"/>
      <c r="C163" s="11"/>
      <c r="D163" s="11"/>
      <c r="E163" s="11"/>
      <c r="F163" s="11"/>
      <c r="G163" s="11"/>
      <c r="H163" s="11"/>
      <c r="I163" s="11"/>
      <c r="J163" s="11"/>
      <c r="K163" s="11"/>
      <c r="L163" s="11"/>
      <c r="M163" s="11"/>
    </row>
    <row r="164" spans="1:13" ht="15.75" customHeight="1" x14ac:dyDescent="0.25">
      <c r="A164" s="11"/>
      <c r="B164" s="11"/>
      <c r="C164" s="11"/>
      <c r="D164" s="11"/>
      <c r="E164" s="11"/>
      <c r="F164" s="11"/>
      <c r="G164" s="11"/>
      <c r="H164" s="11"/>
      <c r="I164" s="11"/>
      <c r="J164" s="11"/>
      <c r="K164" s="11"/>
      <c r="L164" s="11"/>
      <c r="M164" s="11"/>
    </row>
    <row r="165" spans="1:13" ht="15.75" customHeight="1" x14ac:dyDescent="0.25">
      <c r="A165" s="11"/>
      <c r="B165" s="11"/>
      <c r="C165" s="11"/>
      <c r="D165" s="11"/>
      <c r="E165" s="11"/>
      <c r="F165" s="11"/>
      <c r="G165" s="11"/>
      <c r="H165" s="11"/>
      <c r="I165" s="11"/>
      <c r="J165" s="11"/>
      <c r="K165" s="11"/>
      <c r="L165" s="11"/>
      <c r="M165" s="11"/>
    </row>
    <row r="166" spans="1:13" ht="15.75" customHeight="1" x14ac:dyDescent="0.25">
      <c r="A166" s="11"/>
      <c r="B166" s="11"/>
      <c r="C166" s="11"/>
      <c r="D166" s="11"/>
      <c r="E166" s="11"/>
      <c r="F166" s="11"/>
      <c r="G166" s="11"/>
      <c r="H166" s="11"/>
      <c r="I166" s="11"/>
      <c r="J166" s="11"/>
      <c r="K166" s="11"/>
      <c r="L166" s="11"/>
      <c r="M166" s="11"/>
    </row>
    <row r="167" spans="1:13" ht="15.75" customHeight="1" x14ac:dyDescent="0.25">
      <c r="A167" s="11"/>
      <c r="B167" s="11"/>
      <c r="C167" s="11"/>
      <c r="D167" s="11"/>
      <c r="E167" s="11"/>
      <c r="F167" s="11"/>
      <c r="G167" s="11"/>
      <c r="H167" s="11"/>
      <c r="I167" s="11"/>
      <c r="J167" s="11"/>
      <c r="K167" s="11"/>
      <c r="L167" s="11"/>
      <c r="M167" s="11"/>
    </row>
    <row r="168" spans="1:13" ht="15.75" customHeight="1" x14ac:dyDescent="0.25">
      <c r="A168" s="11"/>
      <c r="B168" s="11"/>
      <c r="C168" s="11"/>
      <c r="D168" s="11"/>
      <c r="E168" s="11"/>
      <c r="F168" s="11"/>
      <c r="G168" s="11"/>
      <c r="H168" s="11"/>
      <c r="I168" s="11"/>
      <c r="J168" s="11"/>
      <c r="K168" s="11"/>
      <c r="L168" s="11"/>
      <c r="M168" s="11"/>
    </row>
    <row r="169" spans="1:13" ht="15.75" customHeight="1" x14ac:dyDescent="0.25">
      <c r="A169" s="11"/>
      <c r="B169" s="11"/>
      <c r="C169" s="11"/>
      <c r="D169" s="11"/>
      <c r="E169" s="11"/>
      <c r="F169" s="11"/>
      <c r="G169" s="11"/>
      <c r="H169" s="11"/>
      <c r="I169" s="11"/>
      <c r="J169" s="11"/>
      <c r="K169" s="11"/>
      <c r="L169" s="11"/>
      <c r="M169" s="11"/>
    </row>
    <row r="170" spans="1:13" ht="15.75" customHeight="1" x14ac:dyDescent="0.25">
      <c r="A170" s="11"/>
      <c r="B170" s="11"/>
      <c r="C170" s="11"/>
      <c r="D170" s="11"/>
      <c r="E170" s="11"/>
      <c r="F170" s="11"/>
      <c r="G170" s="11"/>
      <c r="H170" s="11"/>
      <c r="I170" s="11"/>
      <c r="J170" s="11"/>
      <c r="K170" s="11"/>
      <c r="L170" s="11"/>
      <c r="M170" s="11"/>
    </row>
    <row r="171" spans="1:13" ht="15.75" customHeight="1" x14ac:dyDescent="0.25">
      <c r="A171" s="11"/>
      <c r="B171" s="11"/>
      <c r="C171" s="11"/>
      <c r="D171" s="11"/>
      <c r="E171" s="11"/>
      <c r="F171" s="11"/>
      <c r="G171" s="11"/>
      <c r="H171" s="11"/>
      <c r="I171" s="11"/>
      <c r="J171" s="11"/>
      <c r="K171" s="11"/>
      <c r="L171" s="11"/>
      <c r="M171" s="11"/>
    </row>
    <row r="172" spans="1:13" ht="15.75" customHeight="1" x14ac:dyDescent="0.25">
      <c r="A172" s="11"/>
      <c r="B172" s="11"/>
      <c r="C172" s="11"/>
      <c r="D172" s="11"/>
      <c r="E172" s="11"/>
      <c r="F172" s="11"/>
      <c r="G172" s="11"/>
      <c r="H172" s="11"/>
      <c r="I172" s="11"/>
      <c r="J172" s="11"/>
      <c r="K172" s="11"/>
      <c r="L172" s="11"/>
      <c r="M172" s="11"/>
    </row>
    <row r="173" spans="1:13" ht="15.75" customHeight="1" x14ac:dyDescent="0.25">
      <c r="A173" s="11"/>
      <c r="B173" s="11"/>
      <c r="C173" s="11"/>
      <c r="D173" s="11"/>
      <c r="E173" s="11"/>
      <c r="F173" s="11"/>
      <c r="G173" s="11"/>
      <c r="H173" s="11"/>
      <c r="I173" s="11"/>
      <c r="J173" s="11"/>
      <c r="K173" s="11"/>
      <c r="L173" s="11"/>
      <c r="M173" s="11"/>
    </row>
    <row r="174" spans="1:13" ht="15.75" customHeight="1" x14ac:dyDescent="0.25">
      <c r="A174" s="11"/>
      <c r="B174" s="11"/>
      <c r="C174" s="11"/>
      <c r="D174" s="11"/>
      <c r="E174" s="11"/>
      <c r="F174" s="11"/>
      <c r="G174" s="11"/>
      <c r="H174" s="11"/>
      <c r="I174" s="11"/>
      <c r="J174" s="11"/>
      <c r="K174" s="11"/>
      <c r="L174" s="11"/>
      <c r="M174" s="11"/>
    </row>
    <row r="175" spans="1:13" ht="15.75" customHeight="1" x14ac:dyDescent="0.25">
      <c r="A175" s="11"/>
      <c r="B175" s="11"/>
      <c r="C175" s="11"/>
      <c r="D175" s="11"/>
      <c r="E175" s="11"/>
      <c r="F175" s="11"/>
      <c r="G175" s="11"/>
      <c r="H175" s="11"/>
      <c r="I175" s="11"/>
      <c r="J175" s="11"/>
      <c r="K175" s="11"/>
      <c r="L175" s="11"/>
      <c r="M175" s="11"/>
    </row>
    <row r="176" spans="1:13" ht="15.75" customHeight="1" x14ac:dyDescent="0.25">
      <c r="A176" s="11"/>
      <c r="B176" s="11"/>
      <c r="C176" s="11"/>
      <c r="D176" s="11"/>
      <c r="E176" s="11"/>
      <c r="F176" s="11"/>
      <c r="G176" s="11"/>
      <c r="H176" s="11"/>
      <c r="I176" s="11"/>
      <c r="J176" s="11"/>
      <c r="K176" s="11"/>
      <c r="L176" s="11"/>
      <c r="M176" s="11"/>
    </row>
    <row r="177" spans="1:13" ht="15.75" customHeight="1" x14ac:dyDescent="0.25">
      <c r="A177" s="11"/>
      <c r="B177" s="11"/>
      <c r="C177" s="11"/>
      <c r="D177" s="11"/>
      <c r="E177" s="11"/>
      <c r="F177" s="11"/>
      <c r="G177" s="11"/>
      <c r="H177" s="11"/>
      <c r="I177" s="11"/>
      <c r="J177" s="11"/>
      <c r="K177" s="11"/>
      <c r="L177" s="11"/>
      <c r="M177" s="11"/>
    </row>
    <row r="178" spans="1:13" ht="15.75" customHeight="1" x14ac:dyDescent="0.25">
      <c r="A178" s="11"/>
      <c r="B178" s="11"/>
      <c r="C178" s="11"/>
      <c r="D178" s="11"/>
      <c r="E178" s="11"/>
      <c r="F178" s="11"/>
      <c r="G178" s="11"/>
      <c r="H178" s="11"/>
      <c r="I178" s="11"/>
      <c r="J178" s="11"/>
      <c r="K178" s="11"/>
      <c r="L178" s="11"/>
      <c r="M178" s="11"/>
    </row>
    <row r="179" spans="1:13" ht="15.75" customHeight="1" x14ac:dyDescent="0.25">
      <c r="A179" s="11"/>
      <c r="B179" s="11"/>
      <c r="C179" s="11"/>
      <c r="D179" s="11"/>
      <c r="E179" s="11"/>
      <c r="F179" s="11"/>
      <c r="G179" s="11"/>
      <c r="H179" s="11"/>
      <c r="I179" s="11"/>
      <c r="J179" s="11"/>
      <c r="K179" s="11"/>
      <c r="L179" s="11"/>
      <c r="M179" s="11"/>
    </row>
    <row r="180" spans="1:13" ht="15.75" customHeight="1" x14ac:dyDescent="0.25">
      <c r="A180" s="11"/>
      <c r="B180" s="11"/>
      <c r="C180" s="11"/>
      <c r="D180" s="11"/>
      <c r="E180" s="11"/>
      <c r="F180" s="11"/>
      <c r="G180" s="11"/>
      <c r="H180" s="11"/>
      <c r="I180" s="11"/>
      <c r="J180" s="11"/>
      <c r="K180" s="11"/>
      <c r="L180" s="11"/>
      <c r="M180" s="11"/>
    </row>
    <row r="181" spans="1:13" ht="15.75" customHeight="1" x14ac:dyDescent="0.25">
      <c r="A181" s="11"/>
      <c r="B181" s="11"/>
      <c r="C181" s="11"/>
      <c r="D181" s="11"/>
      <c r="E181" s="11"/>
      <c r="F181" s="11"/>
      <c r="G181" s="11"/>
      <c r="H181" s="11"/>
      <c r="I181" s="11"/>
      <c r="J181" s="11"/>
      <c r="K181" s="11"/>
      <c r="L181" s="11"/>
      <c r="M181" s="11"/>
    </row>
    <row r="182" spans="1:13" ht="15.75" customHeight="1" x14ac:dyDescent="0.25">
      <c r="A182" s="11"/>
      <c r="B182" s="11"/>
      <c r="C182" s="11"/>
      <c r="D182" s="11"/>
      <c r="E182" s="11"/>
      <c r="F182" s="11"/>
      <c r="G182" s="11"/>
      <c r="H182" s="11"/>
      <c r="I182" s="11"/>
      <c r="J182" s="11"/>
      <c r="K182" s="11"/>
      <c r="L182" s="11"/>
      <c r="M182" s="11"/>
    </row>
    <row r="183" spans="1:13" ht="15.75" customHeight="1" x14ac:dyDescent="0.25">
      <c r="A183" s="11"/>
      <c r="B183" s="11"/>
      <c r="C183" s="11"/>
      <c r="D183" s="11"/>
      <c r="E183" s="11"/>
      <c r="F183" s="11"/>
      <c r="G183" s="11"/>
      <c r="H183" s="11"/>
      <c r="I183" s="11"/>
      <c r="J183" s="11"/>
      <c r="K183" s="11"/>
      <c r="L183" s="11"/>
      <c r="M183" s="11"/>
    </row>
    <row r="184" spans="1:13" ht="15.75" customHeight="1" x14ac:dyDescent="0.25">
      <c r="A184" s="11"/>
      <c r="B184" s="11"/>
      <c r="C184" s="11"/>
      <c r="D184" s="11"/>
      <c r="E184" s="11"/>
      <c r="F184" s="11"/>
      <c r="G184" s="11"/>
      <c r="H184" s="11"/>
      <c r="I184" s="11"/>
      <c r="J184" s="11"/>
      <c r="K184" s="11"/>
      <c r="L184" s="11"/>
      <c r="M184" s="11"/>
    </row>
    <row r="185" spans="1:13" ht="15.75" customHeight="1" x14ac:dyDescent="0.25">
      <c r="A185" s="11"/>
      <c r="B185" s="11"/>
      <c r="C185" s="11"/>
      <c r="D185" s="11"/>
      <c r="E185" s="11"/>
      <c r="F185" s="11"/>
      <c r="G185" s="11"/>
      <c r="H185" s="11"/>
      <c r="I185" s="11"/>
      <c r="J185" s="11"/>
      <c r="K185" s="11"/>
      <c r="L185" s="11"/>
      <c r="M185" s="11"/>
    </row>
    <row r="186" spans="1:13" ht="15.75" customHeight="1" x14ac:dyDescent="0.25">
      <c r="A186" s="11"/>
      <c r="B186" s="11"/>
      <c r="C186" s="11"/>
      <c r="D186" s="11"/>
      <c r="E186" s="11"/>
      <c r="F186" s="11"/>
      <c r="G186" s="11"/>
      <c r="H186" s="11"/>
      <c r="I186" s="11"/>
      <c r="J186" s="11"/>
      <c r="K186" s="11"/>
      <c r="L186" s="11"/>
      <c r="M186" s="11"/>
    </row>
    <row r="187" spans="1:13" ht="15.75" customHeight="1" x14ac:dyDescent="0.25">
      <c r="A187" s="11"/>
      <c r="B187" s="11"/>
      <c r="C187" s="11"/>
      <c r="D187" s="11"/>
      <c r="E187" s="11"/>
      <c r="F187" s="11"/>
      <c r="G187" s="11"/>
      <c r="H187" s="11"/>
      <c r="I187" s="11"/>
      <c r="J187" s="11"/>
      <c r="K187" s="11"/>
      <c r="L187" s="11"/>
      <c r="M187" s="11"/>
    </row>
    <row r="188" spans="1:13" ht="15.75" customHeight="1" x14ac:dyDescent="0.25">
      <c r="A188" s="11"/>
      <c r="B188" s="11"/>
      <c r="C188" s="11"/>
      <c r="D188" s="11"/>
      <c r="E188" s="11"/>
      <c r="F188" s="11"/>
      <c r="G188" s="11"/>
      <c r="H188" s="11"/>
      <c r="I188" s="11"/>
      <c r="J188" s="11"/>
      <c r="K188" s="11"/>
      <c r="L188" s="11"/>
      <c r="M188" s="11"/>
    </row>
    <row r="189" spans="1:13" ht="15.75" customHeight="1" x14ac:dyDescent="0.25">
      <c r="A189" s="11"/>
      <c r="B189" s="11"/>
      <c r="C189" s="11"/>
      <c r="D189" s="11"/>
      <c r="E189" s="11"/>
      <c r="F189" s="11"/>
      <c r="G189" s="11"/>
      <c r="H189" s="11"/>
      <c r="I189" s="11"/>
      <c r="J189" s="11"/>
      <c r="K189" s="11"/>
      <c r="L189" s="11"/>
      <c r="M189" s="11"/>
    </row>
    <row r="190" spans="1:13" ht="15.75" customHeight="1" x14ac:dyDescent="0.25">
      <c r="A190" s="11"/>
      <c r="B190" s="11"/>
      <c r="C190" s="11"/>
      <c r="D190" s="11"/>
      <c r="E190" s="11"/>
      <c r="F190" s="11"/>
      <c r="G190" s="11"/>
      <c r="H190" s="11"/>
      <c r="I190" s="11"/>
      <c r="J190" s="11"/>
      <c r="K190" s="11"/>
      <c r="L190" s="11"/>
      <c r="M190" s="11"/>
    </row>
    <row r="191" spans="1:13" ht="15.75" customHeight="1" x14ac:dyDescent="0.25">
      <c r="A191" s="11"/>
      <c r="B191" s="11"/>
      <c r="C191" s="11"/>
      <c r="D191" s="11"/>
      <c r="E191" s="11"/>
      <c r="F191" s="11"/>
      <c r="G191" s="11"/>
      <c r="H191" s="11"/>
      <c r="I191" s="11"/>
      <c r="J191" s="11"/>
      <c r="K191" s="11"/>
      <c r="L191" s="11"/>
      <c r="M191" s="11"/>
    </row>
    <row r="192" spans="1:13" ht="15.75" customHeight="1" x14ac:dyDescent="0.25">
      <c r="A192" s="11"/>
      <c r="B192" s="11"/>
      <c r="C192" s="11"/>
      <c r="D192" s="11"/>
      <c r="E192" s="11"/>
      <c r="F192" s="11"/>
      <c r="G192" s="11"/>
      <c r="H192" s="11"/>
      <c r="I192" s="11"/>
      <c r="J192" s="11"/>
      <c r="K192" s="11"/>
      <c r="L192" s="11"/>
      <c r="M192" s="11"/>
    </row>
    <row r="193" spans="1:13" ht="15.75" customHeight="1" x14ac:dyDescent="0.25">
      <c r="A193" s="11"/>
      <c r="B193" s="11"/>
      <c r="C193" s="11"/>
      <c r="D193" s="11"/>
      <c r="E193" s="11"/>
      <c r="F193" s="11"/>
      <c r="G193" s="11"/>
      <c r="H193" s="11"/>
      <c r="I193" s="11"/>
      <c r="J193" s="11"/>
      <c r="K193" s="11"/>
      <c r="L193" s="11"/>
      <c r="M193" s="11"/>
    </row>
    <row r="194" spans="1:13" ht="15.75" customHeight="1" x14ac:dyDescent="0.25">
      <c r="A194" s="11"/>
      <c r="B194" s="11"/>
      <c r="C194" s="11"/>
      <c r="D194" s="11"/>
      <c r="E194" s="11"/>
      <c r="F194" s="11"/>
      <c r="G194" s="11"/>
      <c r="H194" s="11"/>
      <c r="I194" s="11"/>
      <c r="J194" s="11"/>
      <c r="K194" s="11"/>
      <c r="L194" s="11"/>
      <c r="M194" s="11"/>
    </row>
    <row r="195" spans="1:13" ht="15.75" customHeight="1" x14ac:dyDescent="0.25">
      <c r="A195" s="11"/>
      <c r="B195" s="11"/>
      <c r="C195" s="11"/>
      <c r="D195" s="11"/>
      <c r="E195" s="11"/>
      <c r="F195" s="11"/>
      <c r="G195" s="11"/>
      <c r="H195" s="11"/>
      <c r="I195" s="11"/>
      <c r="J195" s="11"/>
      <c r="K195" s="11"/>
      <c r="L195" s="11"/>
      <c r="M195" s="11"/>
    </row>
    <row r="196" spans="1:13" ht="15.75" customHeight="1" x14ac:dyDescent="0.25">
      <c r="A196" s="11"/>
      <c r="B196" s="11"/>
      <c r="C196" s="11"/>
      <c r="D196" s="11"/>
      <c r="E196" s="11"/>
      <c r="F196" s="11"/>
      <c r="G196" s="11"/>
      <c r="H196" s="11"/>
      <c r="I196" s="11"/>
      <c r="J196" s="11"/>
      <c r="K196" s="11"/>
      <c r="L196" s="11"/>
      <c r="M196" s="11"/>
    </row>
    <row r="197" spans="1:13" ht="15.75" customHeight="1" x14ac:dyDescent="0.25">
      <c r="A197" s="11"/>
      <c r="B197" s="11"/>
      <c r="C197" s="11"/>
      <c r="D197" s="11"/>
      <c r="E197" s="11"/>
      <c r="F197" s="11"/>
      <c r="G197" s="11"/>
      <c r="H197" s="11"/>
      <c r="I197" s="11"/>
      <c r="J197" s="11"/>
      <c r="K197" s="11"/>
      <c r="L197" s="11"/>
      <c r="M197" s="11"/>
    </row>
    <row r="198" spans="1:13" ht="15.75" customHeight="1" x14ac:dyDescent="0.25">
      <c r="A198" s="11"/>
      <c r="B198" s="11"/>
      <c r="C198" s="11"/>
      <c r="D198" s="11"/>
      <c r="E198" s="11"/>
      <c r="F198" s="11"/>
      <c r="G198" s="11"/>
      <c r="H198" s="11"/>
      <c r="I198" s="11"/>
      <c r="J198" s="11"/>
      <c r="K198" s="11"/>
      <c r="L198" s="11"/>
      <c r="M198" s="11"/>
    </row>
    <row r="199" spans="1:13" ht="15.75" customHeight="1" x14ac:dyDescent="0.25">
      <c r="A199" s="11"/>
      <c r="B199" s="11"/>
      <c r="C199" s="11"/>
      <c r="D199" s="11"/>
      <c r="E199" s="11"/>
      <c r="F199" s="11"/>
      <c r="G199" s="11"/>
      <c r="H199" s="11"/>
      <c r="I199" s="11"/>
      <c r="J199" s="11"/>
      <c r="K199" s="11"/>
      <c r="L199" s="11"/>
      <c r="M199" s="11"/>
    </row>
    <row r="200" spans="1:13" ht="15.75" customHeight="1" x14ac:dyDescent="0.25">
      <c r="A200" s="11"/>
      <c r="B200" s="11"/>
      <c r="C200" s="11"/>
      <c r="D200" s="11"/>
      <c r="E200" s="11"/>
      <c r="F200" s="11"/>
      <c r="G200" s="11"/>
      <c r="H200" s="11"/>
      <c r="I200" s="11"/>
      <c r="J200" s="11"/>
      <c r="K200" s="11"/>
      <c r="L200" s="11"/>
      <c r="M200" s="11"/>
    </row>
    <row r="201" spans="1:13" ht="15.75" customHeight="1" x14ac:dyDescent="0.25">
      <c r="A201" s="11"/>
      <c r="B201" s="11"/>
      <c r="C201" s="11"/>
      <c r="D201" s="11"/>
      <c r="E201" s="11"/>
      <c r="F201" s="11"/>
      <c r="G201" s="11"/>
      <c r="H201" s="11"/>
      <c r="I201" s="11"/>
      <c r="J201" s="11"/>
      <c r="K201" s="11"/>
      <c r="L201" s="11"/>
      <c r="M201" s="11"/>
    </row>
    <row r="202" spans="1:13" ht="15.75" customHeight="1" x14ac:dyDescent="0.25">
      <c r="A202" s="11"/>
      <c r="B202" s="11"/>
      <c r="C202" s="11"/>
      <c r="D202" s="11"/>
      <c r="E202" s="11"/>
      <c r="F202" s="11"/>
      <c r="G202" s="11"/>
      <c r="H202" s="11"/>
      <c r="I202" s="11"/>
      <c r="J202" s="11"/>
      <c r="K202" s="11"/>
      <c r="L202" s="11"/>
      <c r="M202" s="11"/>
    </row>
    <row r="203" spans="1:13" ht="15.75" customHeight="1" x14ac:dyDescent="0.25">
      <c r="A203" s="11"/>
      <c r="B203" s="11"/>
      <c r="C203" s="11"/>
      <c r="D203" s="11"/>
      <c r="E203" s="11"/>
      <c r="F203" s="11"/>
      <c r="G203" s="11"/>
      <c r="H203" s="11"/>
      <c r="I203" s="11"/>
      <c r="J203" s="11"/>
      <c r="K203" s="11"/>
      <c r="L203" s="11"/>
      <c r="M203" s="11"/>
    </row>
    <row r="204" spans="1:13" ht="15.75" customHeight="1" x14ac:dyDescent="0.25">
      <c r="A204" s="11"/>
      <c r="B204" s="11"/>
      <c r="C204" s="11"/>
      <c r="D204" s="11"/>
      <c r="E204" s="11"/>
      <c r="F204" s="11"/>
      <c r="G204" s="11"/>
      <c r="H204" s="11"/>
      <c r="I204" s="11"/>
      <c r="J204" s="11"/>
      <c r="K204" s="11"/>
      <c r="L204" s="11"/>
      <c r="M204" s="11"/>
    </row>
    <row r="205" spans="1:13" ht="15.75" customHeight="1" x14ac:dyDescent="0.25">
      <c r="A205" s="11"/>
      <c r="B205" s="11"/>
      <c r="C205" s="11"/>
      <c r="D205" s="11"/>
      <c r="E205" s="11"/>
      <c r="F205" s="11"/>
      <c r="G205" s="11"/>
      <c r="H205" s="11"/>
      <c r="I205" s="11"/>
      <c r="J205" s="11"/>
      <c r="K205" s="11"/>
      <c r="L205" s="11"/>
      <c r="M205" s="11"/>
    </row>
    <row r="206" spans="1:13" ht="15.75" customHeight="1" x14ac:dyDescent="0.25">
      <c r="A206" s="11"/>
      <c r="B206" s="11"/>
      <c r="C206" s="11"/>
      <c r="D206" s="11"/>
      <c r="E206" s="11"/>
      <c r="F206" s="11"/>
      <c r="G206" s="11"/>
      <c r="H206" s="11"/>
      <c r="I206" s="11"/>
      <c r="J206" s="11"/>
      <c r="K206" s="11"/>
      <c r="L206" s="11"/>
      <c r="M206" s="11"/>
    </row>
    <row r="207" spans="1:13" ht="15.75" customHeight="1" x14ac:dyDescent="0.25">
      <c r="A207" s="11"/>
      <c r="B207" s="11"/>
      <c r="C207" s="11"/>
      <c r="D207" s="11"/>
      <c r="E207" s="11"/>
      <c r="F207" s="11"/>
      <c r="G207" s="11"/>
      <c r="H207" s="11"/>
      <c r="I207" s="11"/>
      <c r="J207" s="11"/>
      <c r="K207" s="11"/>
      <c r="L207" s="11"/>
      <c r="M207" s="11"/>
    </row>
    <row r="208" spans="1:13" ht="15.75" customHeight="1" x14ac:dyDescent="0.25">
      <c r="A208" s="11"/>
      <c r="B208" s="11"/>
      <c r="C208" s="11"/>
      <c r="D208" s="11"/>
      <c r="E208" s="11"/>
      <c r="F208" s="11"/>
      <c r="G208" s="11"/>
      <c r="H208" s="11"/>
      <c r="I208" s="11"/>
      <c r="J208" s="11"/>
      <c r="K208" s="11"/>
      <c r="L208" s="11"/>
      <c r="M208" s="11"/>
    </row>
    <row r="209" spans="1:13" ht="15.75" customHeight="1" x14ac:dyDescent="0.25">
      <c r="A209" s="11"/>
      <c r="B209" s="11"/>
      <c r="C209" s="11"/>
      <c r="D209" s="11"/>
      <c r="E209" s="11"/>
      <c r="F209" s="11"/>
      <c r="G209" s="11"/>
      <c r="H209" s="11"/>
      <c r="I209" s="11"/>
      <c r="J209" s="11"/>
      <c r="K209" s="11"/>
      <c r="L209" s="11"/>
      <c r="M209" s="11"/>
    </row>
    <row r="210" spans="1:13" ht="15.75" customHeight="1" x14ac:dyDescent="0.25">
      <c r="A210" s="11"/>
      <c r="B210" s="11"/>
      <c r="C210" s="11"/>
      <c r="D210" s="11"/>
      <c r="E210" s="11"/>
      <c r="F210" s="11"/>
      <c r="G210" s="11"/>
      <c r="H210" s="11"/>
      <c r="I210" s="11"/>
      <c r="J210" s="11"/>
      <c r="K210" s="11"/>
      <c r="L210" s="11"/>
      <c r="M210" s="11"/>
    </row>
    <row r="211" spans="1:13" ht="15.75" customHeight="1" x14ac:dyDescent="0.25">
      <c r="A211" s="11"/>
      <c r="B211" s="11"/>
      <c r="C211" s="11"/>
      <c r="D211" s="11"/>
      <c r="E211" s="11"/>
      <c r="F211" s="11"/>
      <c r="G211" s="11"/>
      <c r="H211" s="11"/>
      <c r="I211" s="11"/>
      <c r="J211" s="11"/>
      <c r="K211" s="11"/>
      <c r="L211" s="11"/>
      <c r="M211" s="11"/>
    </row>
    <row r="212" spans="1:13" ht="15.75" customHeight="1" x14ac:dyDescent="0.25">
      <c r="A212" s="11"/>
      <c r="B212" s="11"/>
      <c r="C212" s="11"/>
      <c r="D212" s="11"/>
      <c r="E212" s="11"/>
      <c r="F212" s="11"/>
      <c r="G212" s="11"/>
      <c r="H212" s="11"/>
      <c r="I212" s="11"/>
      <c r="J212" s="11"/>
      <c r="K212" s="11"/>
      <c r="L212" s="11"/>
      <c r="M212" s="11"/>
    </row>
    <row r="213" spans="1:13" ht="15.75" customHeight="1" x14ac:dyDescent="0.25">
      <c r="A213" s="11"/>
      <c r="B213" s="11"/>
      <c r="C213" s="11"/>
      <c r="D213" s="11"/>
      <c r="E213" s="11"/>
      <c r="F213" s="11"/>
      <c r="G213" s="11"/>
      <c r="H213" s="11"/>
      <c r="I213" s="11"/>
      <c r="J213" s="11"/>
      <c r="K213" s="11"/>
      <c r="L213" s="11"/>
      <c r="M213" s="11"/>
    </row>
    <row r="214" spans="1:13" ht="15.75" customHeight="1" x14ac:dyDescent="0.25">
      <c r="A214" s="11"/>
      <c r="B214" s="11"/>
      <c r="C214" s="11"/>
      <c r="D214" s="11"/>
      <c r="E214" s="11"/>
      <c r="F214" s="11"/>
      <c r="G214" s="11"/>
      <c r="H214" s="11"/>
      <c r="I214" s="11"/>
      <c r="J214" s="11"/>
      <c r="K214" s="11"/>
      <c r="L214" s="11"/>
      <c r="M214" s="11"/>
    </row>
    <row r="215" spans="1:13" ht="15.75" customHeight="1" x14ac:dyDescent="0.25">
      <c r="A215" s="11"/>
      <c r="B215" s="11"/>
      <c r="C215" s="11"/>
      <c r="D215" s="11"/>
      <c r="E215" s="11"/>
      <c r="F215" s="11"/>
      <c r="G215" s="11"/>
      <c r="H215" s="11"/>
      <c r="I215" s="11"/>
      <c r="J215" s="11"/>
      <c r="K215" s="11"/>
      <c r="L215" s="11"/>
      <c r="M215" s="11"/>
    </row>
    <row r="216" spans="1:13" ht="15.75" customHeight="1" x14ac:dyDescent="0.25">
      <c r="A216" s="11"/>
      <c r="B216" s="11"/>
      <c r="C216" s="11"/>
      <c r="D216" s="11"/>
      <c r="E216" s="11"/>
      <c r="F216" s="11"/>
      <c r="G216" s="11"/>
      <c r="H216" s="11"/>
      <c r="I216" s="11"/>
      <c r="J216" s="11"/>
      <c r="K216" s="11"/>
      <c r="L216" s="11"/>
      <c r="M216" s="11"/>
    </row>
    <row r="217" spans="1:13" ht="15.75" customHeight="1" x14ac:dyDescent="0.25">
      <c r="A217" s="11"/>
      <c r="B217" s="11"/>
      <c r="C217" s="11"/>
      <c r="D217" s="11"/>
      <c r="E217" s="11"/>
      <c r="F217" s="11"/>
      <c r="G217" s="11"/>
      <c r="H217" s="11"/>
      <c r="I217" s="11"/>
      <c r="J217" s="11"/>
      <c r="K217" s="11"/>
      <c r="L217" s="11"/>
      <c r="M217" s="11"/>
    </row>
    <row r="218" spans="1:13" ht="15.75" customHeight="1" x14ac:dyDescent="0.25">
      <c r="A218" s="11"/>
      <c r="B218" s="11"/>
      <c r="C218" s="11"/>
      <c r="D218" s="11"/>
      <c r="E218" s="11"/>
      <c r="F218" s="11"/>
      <c r="G218" s="11"/>
      <c r="H218" s="11"/>
      <c r="I218" s="11"/>
      <c r="J218" s="11"/>
      <c r="K218" s="11"/>
      <c r="L218" s="11"/>
      <c r="M218" s="11"/>
    </row>
    <row r="219" spans="1:13" ht="15.75" customHeight="1" x14ac:dyDescent="0.25">
      <c r="A219" s="11"/>
      <c r="B219" s="11"/>
      <c r="C219" s="11"/>
      <c r="D219" s="11"/>
      <c r="E219" s="11"/>
      <c r="F219" s="11"/>
      <c r="G219" s="11"/>
      <c r="H219" s="11"/>
      <c r="I219" s="11"/>
      <c r="J219" s="11"/>
      <c r="K219" s="11"/>
      <c r="L219" s="11"/>
      <c r="M219" s="11"/>
    </row>
    <row r="220" spans="1:13" ht="15.75" customHeight="1" x14ac:dyDescent="0.25">
      <c r="A220" s="11"/>
      <c r="B220" s="11"/>
      <c r="C220" s="11"/>
      <c r="D220" s="11"/>
      <c r="E220" s="11"/>
      <c r="F220" s="11"/>
      <c r="G220" s="11"/>
      <c r="H220" s="11"/>
      <c r="I220" s="11"/>
      <c r="J220" s="11"/>
      <c r="K220" s="11"/>
      <c r="L220" s="11"/>
      <c r="M220" s="11"/>
    </row>
    <row r="221" spans="1:13" ht="15.75" customHeight="1" x14ac:dyDescent="0.25">
      <c r="A221" s="11"/>
      <c r="B221" s="11"/>
      <c r="C221" s="11"/>
      <c r="D221" s="11"/>
      <c r="E221" s="11"/>
      <c r="F221" s="11"/>
      <c r="G221" s="11"/>
      <c r="H221" s="11"/>
      <c r="I221" s="11"/>
      <c r="J221" s="11"/>
      <c r="K221" s="11"/>
      <c r="L221" s="11"/>
      <c r="M221" s="11"/>
    </row>
    <row r="222" spans="1:13" ht="15.75" customHeight="1" x14ac:dyDescent="0.25">
      <c r="A222" s="11"/>
      <c r="B222" s="11"/>
      <c r="C222" s="11"/>
      <c r="D222" s="11"/>
      <c r="E222" s="11"/>
      <c r="F222" s="11"/>
      <c r="G222" s="11"/>
      <c r="H222" s="11"/>
      <c r="I222" s="11"/>
      <c r="J222" s="11"/>
      <c r="K222" s="11"/>
      <c r="L222" s="11"/>
      <c r="M222" s="11"/>
    </row>
    <row r="223" spans="1:13" ht="15.75" customHeight="1" x14ac:dyDescent="0.25">
      <c r="A223" s="11"/>
      <c r="B223" s="11"/>
      <c r="C223" s="11"/>
      <c r="D223" s="11"/>
      <c r="E223" s="11"/>
      <c r="F223" s="11"/>
      <c r="G223" s="11"/>
      <c r="H223" s="11"/>
      <c r="I223" s="11"/>
      <c r="J223" s="11"/>
      <c r="K223" s="11"/>
      <c r="L223" s="11"/>
      <c r="M223" s="11"/>
    </row>
    <row r="224" spans="1:13" ht="15.75" customHeight="1" x14ac:dyDescent="0.25">
      <c r="A224" s="11"/>
      <c r="B224" s="11"/>
      <c r="C224" s="11"/>
      <c r="D224" s="11"/>
      <c r="E224" s="11"/>
      <c r="F224" s="11"/>
      <c r="G224" s="11"/>
      <c r="H224" s="11"/>
      <c r="I224" s="11"/>
      <c r="J224" s="11"/>
      <c r="K224" s="11"/>
      <c r="L224" s="11"/>
      <c r="M224" s="11"/>
    </row>
    <row r="225" spans="1:13" ht="15.75" customHeight="1" x14ac:dyDescent="0.25">
      <c r="A225" s="11"/>
      <c r="B225" s="11"/>
      <c r="C225" s="11"/>
      <c r="D225" s="11"/>
      <c r="E225" s="11"/>
      <c r="F225" s="11"/>
      <c r="G225" s="11"/>
      <c r="H225" s="11"/>
      <c r="I225" s="11"/>
      <c r="J225" s="11"/>
      <c r="K225" s="11"/>
      <c r="L225" s="11"/>
      <c r="M225" s="11"/>
    </row>
    <row r="226" spans="1:13" ht="15.75" customHeight="1" x14ac:dyDescent="0.25">
      <c r="A226" s="11"/>
      <c r="B226" s="11"/>
      <c r="C226" s="11"/>
      <c r="D226" s="11"/>
      <c r="E226" s="11"/>
      <c r="F226" s="11"/>
      <c r="G226" s="11"/>
      <c r="H226" s="11"/>
      <c r="I226" s="11"/>
      <c r="J226" s="11"/>
      <c r="K226" s="11"/>
      <c r="L226" s="11"/>
      <c r="M226" s="11"/>
    </row>
    <row r="227" spans="1:13" ht="15.75" customHeight="1" x14ac:dyDescent="0.25">
      <c r="A227" s="11"/>
      <c r="B227" s="11"/>
      <c r="C227" s="11"/>
      <c r="D227" s="11"/>
      <c r="E227" s="11"/>
      <c r="F227" s="11"/>
      <c r="G227" s="11"/>
      <c r="H227" s="11"/>
      <c r="I227" s="11"/>
      <c r="J227" s="11"/>
      <c r="K227" s="11"/>
      <c r="L227" s="11"/>
      <c r="M227" s="11"/>
    </row>
    <row r="228" spans="1:13" ht="15.75" customHeight="1" x14ac:dyDescent="0.25">
      <c r="A228" s="11"/>
      <c r="B228" s="11"/>
      <c r="C228" s="11"/>
      <c r="D228" s="11"/>
      <c r="E228" s="11"/>
      <c r="F228" s="11"/>
      <c r="G228" s="11"/>
      <c r="H228" s="11"/>
      <c r="I228" s="11"/>
      <c r="J228" s="11"/>
      <c r="K228" s="11"/>
      <c r="L228" s="11"/>
      <c r="M228" s="11"/>
    </row>
    <row r="229" spans="1:13" ht="15.75" customHeight="1" x14ac:dyDescent="0.25">
      <c r="A229" s="11"/>
      <c r="B229" s="11"/>
      <c r="C229" s="11"/>
      <c r="D229" s="11"/>
      <c r="E229" s="11"/>
      <c r="F229" s="11"/>
      <c r="G229" s="11"/>
      <c r="H229" s="11"/>
      <c r="I229" s="11"/>
      <c r="J229" s="11"/>
      <c r="K229" s="11"/>
      <c r="L229" s="11"/>
      <c r="M229" s="11"/>
    </row>
    <row r="230" spans="1:13" ht="15.75" customHeight="1" x14ac:dyDescent="0.25">
      <c r="A230" s="11"/>
      <c r="B230" s="11"/>
      <c r="C230" s="11"/>
      <c r="D230" s="11"/>
      <c r="E230" s="11"/>
      <c r="F230" s="11"/>
      <c r="G230" s="11"/>
      <c r="H230" s="11"/>
      <c r="I230" s="11"/>
      <c r="J230" s="11"/>
      <c r="K230" s="11"/>
      <c r="L230" s="11"/>
      <c r="M230" s="11"/>
    </row>
    <row r="231" spans="1:13" ht="15.75" customHeight="1" x14ac:dyDescent="0.25">
      <c r="A231" s="11"/>
      <c r="B231" s="11"/>
      <c r="C231" s="11"/>
      <c r="D231" s="11"/>
      <c r="E231" s="11"/>
      <c r="F231" s="11"/>
      <c r="G231" s="11"/>
      <c r="H231" s="11"/>
      <c r="I231" s="11"/>
      <c r="J231" s="11"/>
      <c r="K231" s="11"/>
      <c r="L231" s="11"/>
      <c r="M231" s="11"/>
    </row>
    <row r="232" spans="1:13" ht="15.75" customHeight="1" x14ac:dyDescent="0.25">
      <c r="A232" s="11"/>
      <c r="B232" s="11"/>
      <c r="C232" s="11"/>
      <c r="D232" s="11"/>
      <c r="E232" s="11"/>
      <c r="F232" s="11"/>
      <c r="G232" s="11"/>
      <c r="H232" s="11"/>
      <c r="I232" s="11"/>
      <c r="J232" s="11"/>
      <c r="K232" s="11"/>
      <c r="L232" s="11"/>
      <c r="M232" s="11"/>
    </row>
    <row r="233" spans="1:13" ht="15.75" customHeight="1" x14ac:dyDescent="0.25">
      <c r="A233" s="11"/>
      <c r="B233" s="11"/>
      <c r="C233" s="11"/>
      <c r="D233" s="11"/>
      <c r="E233" s="11"/>
      <c r="F233" s="11"/>
      <c r="G233" s="11"/>
      <c r="H233" s="11"/>
      <c r="I233" s="11"/>
      <c r="J233" s="11"/>
      <c r="K233" s="11"/>
      <c r="L233" s="11"/>
      <c r="M233" s="11"/>
    </row>
    <row r="234" spans="1:13" ht="15.75" customHeight="1" x14ac:dyDescent="0.25">
      <c r="A234" s="11"/>
      <c r="B234" s="11"/>
      <c r="C234" s="11"/>
      <c r="D234" s="11"/>
      <c r="E234" s="11"/>
      <c r="F234" s="11"/>
      <c r="G234" s="11"/>
      <c r="H234" s="11"/>
      <c r="I234" s="11"/>
      <c r="J234" s="11"/>
      <c r="K234" s="11"/>
      <c r="L234" s="11"/>
      <c r="M234" s="11"/>
    </row>
    <row r="235" spans="1:13" ht="15.75" customHeight="1" x14ac:dyDescent="0.25">
      <c r="A235" s="11"/>
      <c r="B235" s="11"/>
      <c r="C235" s="11"/>
      <c r="D235" s="11"/>
      <c r="E235" s="11"/>
      <c r="F235" s="11"/>
      <c r="G235" s="11"/>
      <c r="H235" s="11"/>
      <c r="I235" s="11"/>
      <c r="J235" s="11"/>
      <c r="K235" s="11"/>
      <c r="L235" s="11"/>
      <c r="M235" s="11"/>
    </row>
    <row r="236" spans="1:13" ht="15.75" customHeight="1" x14ac:dyDescent="0.25">
      <c r="A236" s="11"/>
      <c r="B236" s="11"/>
      <c r="C236" s="11"/>
      <c r="D236" s="11"/>
      <c r="E236" s="11"/>
      <c r="F236" s="11"/>
      <c r="G236" s="11"/>
      <c r="H236" s="11"/>
      <c r="I236" s="11"/>
      <c r="J236" s="11"/>
      <c r="K236" s="11"/>
      <c r="L236" s="11"/>
      <c r="M236" s="11"/>
    </row>
    <row r="237" spans="1:13" ht="15.75" customHeight="1" x14ac:dyDescent="0.25">
      <c r="A237" s="11"/>
      <c r="B237" s="11"/>
      <c r="C237" s="11"/>
      <c r="D237" s="11"/>
      <c r="E237" s="11"/>
      <c r="F237" s="11"/>
      <c r="G237" s="11"/>
      <c r="H237" s="11"/>
      <c r="I237" s="11"/>
      <c r="J237" s="11"/>
      <c r="K237" s="11"/>
      <c r="L237" s="11"/>
      <c r="M237" s="11"/>
    </row>
    <row r="238" spans="1:13" ht="15.75" customHeight="1" x14ac:dyDescent="0.25">
      <c r="A238" s="11"/>
      <c r="B238" s="11"/>
      <c r="C238" s="11"/>
      <c r="D238" s="11"/>
      <c r="E238" s="11"/>
      <c r="F238" s="11"/>
      <c r="G238" s="11"/>
      <c r="H238" s="11"/>
      <c r="I238" s="11"/>
      <c r="J238" s="11"/>
      <c r="K238" s="11"/>
      <c r="L238" s="11"/>
      <c r="M238" s="11"/>
    </row>
    <row r="239" spans="1:13" ht="15.75" customHeight="1" x14ac:dyDescent="0.25">
      <c r="A239" s="11"/>
      <c r="B239" s="11"/>
      <c r="C239" s="11"/>
      <c r="D239" s="11"/>
      <c r="E239" s="11"/>
      <c r="F239" s="11"/>
      <c r="G239" s="11"/>
      <c r="H239" s="11"/>
      <c r="I239" s="11"/>
      <c r="J239" s="11"/>
      <c r="K239" s="11"/>
      <c r="L239" s="11"/>
      <c r="M239" s="11"/>
    </row>
    <row r="240" spans="1:13" ht="15.75" customHeight="1" x14ac:dyDescent="0.25">
      <c r="A240" s="11"/>
      <c r="B240" s="11"/>
      <c r="C240" s="11"/>
      <c r="D240" s="11"/>
      <c r="E240" s="11"/>
      <c r="F240" s="11"/>
      <c r="G240" s="11"/>
      <c r="H240" s="11"/>
      <c r="I240" s="11"/>
      <c r="J240" s="11"/>
      <c r="K240" s="11"/>
      <c r="L240" s="11"/>
      <c r="M240" s="11"/>
    </row>
    <row r="241" spans="1:13" ht="15.75" customHeight="1" x14ac:dyDescent="0.25">
      <c r="A241" s="11"/>
      <c r="B241" s="11"/>
      <c r="C241" s="11"/>
      <c r="D241" s="11"/>
      <c r="E241" s="11"/>
      <c r="F241" s="11"/>
      <c r="G241" s="11"/>
      <c r="H241" s="11"/>
      <c r="I241" s="11"/>
      <c r="J241" s="11"/>
      <c r="K241" s="11"/>
      <c r="L241" s="11"/>
      <c r="M241" s="11"/>
    </row>
    <row r="242" spans="1:13" ht="15.75" customHeight="1" x14ac:dyDescent="0.25">
      <c r="A242" s="11"/>
      <c r="B242" s="11"/>
      <c r="C242" s="11"/>
      <c r="D242" s="11"/>
      <c r="E242" s="11"/>
      <c r="F242" s="11"/>
      <c r="G242" s="11"/>
      <c r="H242" s="11"/>
      <c r="I242" s="11"/>
      <c r="J242" s="11"/>
      <c r="K242" s="11"/>
      <c r="L242" s="11"/>
      <c r="M242" s="11"/>
    </row>
    <row r="243" spans="1:13" ht="15.75" customHeight="1" x14ac:dyDescent="0.25">
      <c r="A243" s="11"/>
      <c r="B243" s="11"/>
      <c r="C243" s="11"/>
      <c r="D243" s="11"/>
      <c r="E243" s="11"/>
      <c r="F243" s="11"/>
      <c r="G243" s="11"/>
      <c r="H243" s="11"/>
      <c r="I243" s="11"/>
      <c r="J243" s="11"/>
      <c r="K243" s="11"/>
      <c r="L243" s="11"/>
      <c r="M243" s="11"/>
    </row>
    <row r="244" spans="1:13" ht="15.75" customHeight="1" x14ac:dyDescent="0.25">
      <c r="A244" s="11"/>
      <c r="B244" s="11"/>
      <c r="C244" s="11"/>
      <c r="D244" s="11"/>
      <c r="E244" s="11"/>
      <c r="F244" s="11"/>
      <c r="G244" s="11"/>
      <c r="H244" s="11"/>
      <c r="I244" s="11"/>
      <c r="J244" s="11"/>
      <c r="K244" s="11"/>
      <c r="L244" s="11"/>
      <c r="M244" s="11"/>
    </row>
    <row r="245" spans="1:13" ht="15.75" customHeight="1" x14ac:dyDescent="0.25">
      <c r="A245" s="11"/>
      <c r="B245" s="11"/>
      <c r="C245" s="11"/>
      <c r="D245" s="11"/>
      <c r="E245" s="11"/>
      <c r="F245" s="11"/>
      <c r="G245" s="11"/>
      <c r="H245" s="11"/>
      <c r="I245" s="11"/>
      <c r="J245" s="11"/>
      <c r="K245" s="11"/>
      <c r="L245" s="11"/>
      <c r="M245" s="11"/>
    </row>
    <row r="246" spans="1:13" ht="15.75" customHeight="1" x14ac:dyDescent="0.25">
      <c r="A246" s="11"/>
      <c r="B246" s="11"/>
      <c r="C246" s="11"/>
      <c r="D246" s="11"/>
      <c r="E246" s="11"/>
      <c r="F246" s="11"/>
      <c r="G246" s="11"/>
      <c r="H246" s="11"/>
      <c r="I246" s="11"/>
      <c r="J246" s="11"/>
      <c r="K246" s="11"/>
      <c r="L246" s="11"/>
      <c r="M246" s="11"/>
    </row>
    <row r="247" spans="1:13" ht="15.75" customHeight="1" x14ac:dyDescent="0.25">
      <c r="A247" s="11"/>
      <c r="B247" s="11"/>
      <c r="C247" s="11"/>
      <c r="D247" s="11"/>
      <c r="E247" s="11"/>
      <c r="F247" s="11"/>
      <c r="G247" s="11"/>
      <c r="H247" s="11"/>
      <c r="I247" s="11"/>
      <c r="J247" s="11"/>
      <c r="K247" s="11"/>
      <c r="L247" s="11"/>
      <c r="M247" s="11"/>
    </row>
    <row r="248" spans="1:13" ht="15.75" customHeight="1" x14ac:dyDescent="0.25">
      <c r="A248" s="11"/>
      <c r="B248" s="11"/>
      <c r="C248" s="11"/>
      <c r="D248" s="11"/>
      <c r="E248" s="11"/>
      <c r="F248" s="11"/>
      <c r="G248" s="11"/>
      <c r="H248" s="11"/>
      <c r="I248" s="11"/>
      <c r="J248" s="11"/>
      <c r="K248" s="11"/>
      <c r="L248" s="11"/>
      <c r="M248" s="11"/>
    </row>
    <row r="249" spans="1:13" ht="15.75" customHeight="1" x14ac:dyDescent="0.25">
      <c r="A249" s="11"/>
      <c r="B249" s="11"/>
      <c r="C249" s="11"/>
      <c r="D249" s="11"/>
      <c r="E249" s="11"/>
      <c r="F249" s="11"/>
      <c r="G249" s="11"/>
      <c r="H249" s="11"/>
      <c r="I249" s="11"/>
      <c r="J249" s="11"/>
      <c r="K249" s="11"/>
      <c r="L249" s="11"/>
      <c r="M249" s="11"/>
    </row>
    <row r="250" spans="1:13" ht="15.75" customHeight="1" x14ac:dyDescent="0.25">
      <c r="A250" s="11"/>
      <c r="B250" s="11"/>
      <c r="C250" s="11"/>
      <c r="D250" s="11"/>
      <c r="E250" s="11"/>
      <c r="F250" s="11"/>
      <c r="G250" s="11"/>
      <c r="H250" s="11"/>
      <c r="I250" s="11"/>
      <c r="J250" s="11"/>
      <c r="K250" s="11"/>
      <c r="L250" s="11"/>
      <c r="M250" s="11"/>
    </row>
    <row r="251" spans="1:13" ht="15.75" customHeight="1" x14ac:dyDescent="0.25">
      <c r="A251" s="11"/>
      <c r="B251" s="11"/>
      <c r="C251" s="11"/>
      <c r="D251" s="11"/>
      <c r="E251" s="11"/>
      <c r="F251" s="11"/>
      <c r="G251" s="11"/>
      <c r="H251" s="11"/>
      <c r="I251" s="11"/>
      <c r="J251" s="11"/>
      <c r="K251" s="11"/>
      <c r="L251" s="11"/>
      <c r="M251" s="11"/>
    </row>
    <row r="252" spans="1:13" ht="15.75" customHeight="1" x14ac:dyDescent="0.25">
      <c r="A252" s="11"/>
      <c r="B252" s="11"/>
      <c r="C252" s="11"/>
      <c r="D252" s="11"/>
      <c r="E252" s="11"/>
      <c r="F252" s="11"/>
      <c r="G252" s="11"/>
      <c r="H252" s="11"/>
      <c r="I252" s="11"/>
      <c r="J252" s="11"/>
      <c r="K252" s="11"/>
      <c r="L252" s="11"/>
      <c r="M252" s="11"/>
    </row>
    <row r="253" spans="1:13" ht="15.75" customHeight="1" x14ac:dyDescent="0.25">
      <c r="A253" s="11"/>
      <c r="B253" s="11"/>
      <c r="C253" s="11"/>
      <c r="D253" s="11"/>
      <c r="E253" s="11"/>
      <c r="F253" s="11"/>
      <c r="G253" s="11"/>
      <c r="H253" s="11"/>
      <c r="I253" s="11"/>
      <c r="J253" s="11"/>
      <c r="K253" s="11"/>
      <c r="L253" s="11"/>
      <c r="M253" s="11"/>
    </row>
    <row r="254" spans="1:13" ht="15.75" customHeight="1" x14ac:dyDescent="0.25">
      <c r="A254" s="11"/>
      <c r="B254" s="11"/>
      <c r="C254" s="11"/>
      <c r="D254" s="11"/>
      <c r="E254" s="11"/>
      <c r="F254" s="11"/>
      <c r="G254" s="11"/>
      <c r="H254" s="11"/>
      <c r="I254" s="11"/>
      <c r="J254" s="11"/>
      <c r="K254" s="11"/>
      <c r="L254" s="11"/>
      <c r="M254" s="11"/>
    </row>
    <row r="255" spans="1:13" ht="15.75" customHeight="1" x14ac:dyDescent="0.25">
      <c r="A255" s="11"/>
      <c r="B255" s="11"/>
      <c r="C255" s="11"/>
      <c r="D255" s="11"/>
      <c r="E255" s="11"/>
      <c r="F255" s="11"/>
      <c r="G255" s="11"/>
      <c r="H255" s="11"/>
      <c r="I255" s="11"/>
      <c r="J255" s="11"/>
      <c r="K255" s="11"/>
      <c r="L255" s="11"/>
      <c r="M255" s="11"/>
    </row>
    <row r="256" spans="1:13" ht="15.75" customHeight="1" x14ac:dyDescent="0.25">
      <c r="A256" s="11"/>
      <c r="B256" s="11"/>
      <c r="C256" s="11"/>
      <c r="D256" s="11"/>
      <c r="E256" s="11"/>
      <c r="F256" s="11"/>
      <c r="G256" s="11"/>
      <c r="H256" s="11"/>
      <c r="I256" s="11"/>
      <c r="J256" s="11"/>
      <c r="K256" s="11"/>
      <c r="L256" s="11"/>
      <c r="M256" s="11"/>
    </row>
    <row r="257" spans="1:13" ht="15.75" customHeight="1" x14ac:dyDescent="0.25">
      <c r="A257" s="11"/>
      <c r="B257" s="11"/>
      <c r="C257" s="11"/>
      <c r="D257" s="11"/>
      <c r="E257" s="11"/>
      <c r="F257" s="11"/>
      <c r="G257" s="11"/>
      <c r="H257" s="11"/>
      <c r="I257" s="11"/>
      <c r="J257" s="11"/>
      <c r="K257" s="11"/>
      <c r="L257" s="11"/>
      <c r="M257" s="11"/>
    </row>
    <row r="258" spans="1:13" ht="15.75" customHeight="1" x14ac:dyDescent="0.25">
      <c r="A258" s="11"/>
      <c r="B258" s="11"/>
      <c r="C258" s="11"/>
      <c r="D258" s="11"/>
      <c r="E258" s="11"/>
      <c r="F258" s="11"/>
      <c r="G258" s="11"/>
      <c r="H258" s="11"/>
      <c r="I258" s="11"/>
      <c r="J258" s="11"/>
      <c r="K258" s="11"/>
      <c r="L258" s="11"/>
      <c r="M258" s="11"/>
    </row>
    <row r="259" spans="1:13" ht="15.75" customHeight="1" x14ac:dyDescent="0.25">
      <c r="A259" s="11"/>
      <c r="B259" s="11"/>
      <c r="C259" s="11"/>
      <c r="D259" s="11"/>
      <c r="E259" s="11"/>
      <c r="F259" s="11"/>
      <c r="G259" s="11"/>
      <c r="H259" s="11"/>
      <c r="I259" s="11"/>
      <c r="J259" s="11"/>
      <c r="K259" s="11"/>
      <c r="L259" s="11"/>
      <c r="M259" s="11"/>
    </row>
    <row r="260" spans="1:13" ht="15.75" customHeight="1" x14ac:dyDescent="0.25">
      <c r="A260" s="11"/>
      <c r="B260" s="11"/>
      <c r="C260" s="11"/>
      <c r="D260" s="11"/>
      <c r="E260" s="11"/>
      <c r="F260" s="11"/>
      <c r="G260" s="11"/>
      <c r="H260" s="11"/>
      <c r="I260" s="11"/>
      <c r="J260" s="11"/>
      <c r="K260" s="11"/>
      <c r="L260" s="11"/>
      <c r="M260" s="11"/>
    </row>
    <row r="261" spans="1:13" ht="15.75" customHeight="1" x14ac:dyDescent="0.25">
      <c r="A261" s="11"/>
      <c r="B261" s="11"/>
      <c r="C261" s="11"/>
      <c r="D261" s="11"/>
      <c r="E261" s="11"/>
      <c r="F261" s="11"/>
      <c r="G261" s="11"/>
      <c r="H261" s="11"/>
      <c r="I261" s="11"/>
      <c r="J261" s="11"/>
      <c r="K261" s="11"/>
      <c r="L261" s="11"/>
      <c r="M261" s="11"/>
    </row>
    <row r="262" spans="1:13" ht="15.75" customHeight="1" x14ac:dyDescent="0.25">
      <c r="A262" s="11"/>
      <c r="B262" s="11"/>
      <c r="C262" s="11"/>
      <c r="D262" s="11"/>
      <c r="E262" s="11"/>
      <c r="F262" s="11"/>
      <c r="G262" s="11"/>
      <c r="H262" s="11"/>
      <c r="I262" s="11"/>
      <c r="J262" s="11"/>
      <c r="K262" s="11"/>
      <c r="L262" s="11"/>
      <c r="M262" s="11"/>
    </row>
    <row r="263" spans="1:13" ht="15.75" customHeight="1" x14ac:dyDescent="0.25">
      <c r="A263" s="11"/>
      <c r="B263" s="11"/>
      <c r="C263" s="11"/>
      <c r="D263" s="11"/>
      <c r="E263" s="11"/>
      <c r="F263" s="11"/>
      <c r="G263" s="11"/>
      <c r="H263" s="11"/>
      <c r="I263" s="11"/>
      <c r="J263" s="11"/>
      <c r="K263" s="11"/>
      <c r="L263" s="11"/>
      <c r="M263" s="11"/>
    </row>
    <row r="264" spans="1:13" ht="15.75" customHeight="1" x14ac:dyDescent="0.25">
      <c r="A264" s="11"/>
      <c r="B264" s="11"/>
      <c r="C264" s="11"/>
      <c r="D264" s="11"/>
      <c r="E264" s="11"/>
      <c r="F264" s="11"/>
      <c r="G264" s="11"/>
      <c r="H264" s="11"/>
      <c r="I264" s="11"/>
      <c r="J264" s="11"/>
      <c r="K264" s="11"/>
      <c r="L264" s="11"/>
      <c r="M264" s="11"/>
    </row>
    <row r="265" spans="1:13" ht="15.75" customHeight="1" x14ac:dyDescent="0.25">
      <c r="A265" s="11"/>
      <c r="B265" s="11"/>
      <c r="C265" s="11"/>
      <c r="D265" s="11"/>
      <c r="E265" s="11"/>
      <c r="F265" s="11"/>
      <c r="G265" s="11"/>
      <c r="H265" s="11"/>
      <c r="I265" s="11"/>
      <c r="J265" s="11"/>
      <c r="K265" s="11"/>
      <c r="L265" s="11"/>
      <c r="M265" s="11"/>
    </row>
    <row r="266" spans="1:13" ht="15.75" customHeight="1" x14ac:dyDescent="0.25">
      <c r="A266" s="11"/>
      <c r="B266" s="11"/>
      <c r="C266" s="11"/>
      <c r="D266" s="11"/>
      <c r="E266" s="11"/>
      <c r="F266" s="11"/>
      <c r="G266" s="11"/>
      <c r="H266" s="11"/>
      <c r="I266" s="11"/>
      <c r="J266" s="11"/>
      <c r="K266" s="11"/>
      <c r="L266" s="11"/>
      <c r="M266" s="11"/>
    </row>
    <row r="267" spans="1:13" ht="15.75" customHeight="1" x14ac:dyDescent="0.25">
      <c r="A267" s="11"/>
      <c r="B267" s="11"/>
      <c r="C267" s="11"/>
      <c r="D267" s="11"/>
      <c r="E267" s="11"/>
      <c r="F267" s="11"/>
      <c r="G267" s="11"/>
      <c r="H267" s="11"/>
      <c r="I267" s="11"/>
      <c r="J267" s="11"/>
      <c r="K267" s="11"/>
      <c r="L267" s="11"/>
      <c r="M267" s="11"/>
    </row>
    <row r="268" spans="1:13" ht="15.75" customHeight="1" x14ac:dyDescent="0.25">
      <c r="A268" s="11"/>
      <c r="B268" s="11"/>
      <c r="C268" s="11"/>
      <c r="D268" s="11"/>
      <c r="E268" s="11"/>
      <c r="F268" s="11"/>
      <c r="G268" s="11"/>
      <c r="H268" s="11"/>
      <c r="I268" s="11"/>
      <c r="J268" s="11"/>
      <c r="K268" s="11"/>
      <c r="L268" s="11"/>
      <c r="M268" s="11"/>
    </row>
    <row r="269" spans="1:13" ht="15.75" customHeight="1" x14ac:dyDescent="0.25">
      <c r="A269" s="11"/>
      <c r="B269" s="11"/>
      <c r="C269" s="11"/>
      <c r="D269" s="11"/>
      <c r="E269" s="11"/>
      <c r="F269" s="11"/>
      <c r="G269" s="11"/>
      <c r="H269" s="11"/>
      <c r="I269" s="11"/>
      <c r="J269" s="11"/>
      <c r="K269" s="11"/>
      <c r="L269" s="11"/>
      <c r="M269" s="11"/>
    </row>
    <row r="270" spans="1:13" ht="15.75" customHeight="1" x14ac:dyDescent="0.25">
      <c r="A270" s="11"/>
      <c r="B270" s="11"/>
      <c r="C270" s="11"/>
      <c r="D270" s="11"/>
      <c r="E270" s="11"/>
      <c r="F270" s="11"/>
      <c r="G270" s="11"/>
      <c r="H270" s="11"/>
      <c r="I270" s="11"/>
      <c r="J270" s="11"/>
      <c r="K270" s="11"/>
      <c r="L270" s="11"/>
      <c r="M270" s="11"/>
    </row>
    <row r="271" spans="1:13" ht="15.75" customHeight="1" x14ac:dyDescent="0.25">
      <c r="A271" s="11"/>
      <c r="B271" s="11"/>
      <c r="C271" s="11"/>
      <c r="D271" s="11"/>
      <c r="E271" s="11"/>
      <c r="F271" s="11"/>
      <c r="G271" s="11"/>
      <c r="H271" s="11"/>
      <c r="I271" s="11"/>
      <c r="J271" s="11"/>
      <c r="K271" s="11"/>
      <c r="L271" s="11"/>
      <c r="M271" s="11"/>
    </row>
    <row r="272" spans="1:13" ht="15.75" customHeight="1" x14ac:dyDescent="0.25">
      <c r="A272" s="11"/>
      <c r="B272" s="11"/>
      <c r="C272" s="11"/>
      <c r="D272" s="11"/>
      <c r="E272" s="11"/>
      <c r="F272" s="11"/>
      <c r="G272" s="11"/>
      <c r="H272" s="11"/>
      <c r="I272" s="11"/>
      <c r="J272" s="11"/>
      <c r="K272" s="11"/>
      <c r="L272" s="11"/>
      <c r="M272" s="11"/>
    </row>
    <row r="273" spans="1:13" ht="15.75" customHeight="1" x14ac:dyDescent="0.25">
      <c r="A273" s="11"/>
      <c r="B273" s="11"/>
      <c r="C273" s="11"/>
      <c r="D273" s="11"/>
      <c r="E273" s="11"/>
      <c r="F273" s="11"/>
      <c r="G273" s="11"/>
      <c r="H273" s="11"/>
      <c r="I273" s="11"/>
      <c r="J273" s="11"/>
      <c r="K273" s="11"/>
      <c r="L273" s="11"/>
      <c r="M273" s="11"/>
    </row>
    <row r="274" spans="1:13" ht="15.75" customHeight="1" x14ac:dyDescent="0.25">
      <c r="A274" s="11"/>
      <c r="B274" s="11"/>
      <c r="C274" s="11"/>
      <c r="D274" s="11"/>
      <c r="E274" s="11"/>
      <c r="F274" s="11"/>
      <c r="G274" s="11"/>
      <c r="H274" s="11"/>
      <c r="I274" s="11"/>
      <c r="J274" s="11"/>
      <c r="K274" s="11"/>
      <c r="L274" s="11"/>
      <c r="M274" s="11"/>
    </row>
    <row r="275" spans="1:13" ht="15.75" customHeight="1" x14ac:dyDescent="0.25">
      <c r="A275" s="11"/>
      <c r="B275" s="11"/>
      <c r="C275" s="11"/>
      <c r="D275" s="11"/>
      <c r="E275" s="11"/>
      <c r="F275" s="11"/>
      <c r="G275" s="11"/>
      <c r="H275" s="11"/>
      <c r="I275" s="11"/>
      <c r="J275" s="11"/>
      <c r="K275" s="11"/>
      <c r="L275" s="11"/>
      <c r="M275" s="11"/>
    </row>
    <row r="276" spans="1:13" ht="15.75" customHeight="1" x14ac:dyDescent="0.25">
      <c r="A276" s="11"/>
      <c r="B276" s="11"/>
      <c r="C276" s="11"/>
      <c r="D276" s="11"/>
      <c r="E276" s="11"/>
      <c r="F276" s="11"/>
      <c r="G276" s="11"/>
      <c r="H276" s="11"/>
      <c r="I276" s="11"/>
      <c r="J276" s="11"/>
      <c r="K276" s="11"/>
      <c r="L276" s="11"/>
      <c r="M276" s="11"/>
    </row>
    <row r="277" spans="1:13" ht="15.75" customHeight="1" x14ac:dyDescent="0.25">
      <c r="A277" s="11"/>
      <c r="B277" s="11"/>
      <c r="C277" s="11"/>
      <c r="D277" s="11"/>
      <c r="E277" s="11"/>
      <c r="F277" s="11"/>
      <c r="G277" s="11"/>
      <c r="H277" s="11"/>
      <c r="I277" s="11"/>
      <c r="J277" s="11"/>
      <c r="K277" s="11"/>
      <c r="L277" s="11"/>
      <c r="M277" s="11"/>
    </row>
    <row r="278" spans="1:13" ht="15.75" customHeight="1" x14ac:dyDescent="0.25">
      <c r="A278" s="11"/>
      <c r="B278" s="11"/>
      <c r="C278" s="11"/>
      <c r="D278" s="11"/>
      <c r="E278" s="11"/>
      <c r="F278" s="11"/>
      <c r="G278" s="11"/>
      <c r="H278" s="11"/>
      <c r="I278" s="11"/>
      <c r="J278" s="11"/>
      <c r="K278" s="11"/>
      <c r="L278" s="11"/>
      <c r="M278" s="11"/>
    </row>
    <row r="279" spans="1:13" ht="15.75" customHeight="1" x14ac:dyDescent="0.25">
      <c r="A279" s="11"/>
      <c r="B279" s="11"/>
      <c r="C279" s="11"/>
      <c r="D279" s="11"/>
      <c r="E279" s="11"/>
      <c r="F279" s="11"/>
      <c r="G279" s="11"/>
      <c r="H279" s="11"/>
      <c r="I279" s="11"/>
      <c r="J279" s="11"/>
      <c r="K279" s="11"/>
      <c r="L279" s="11"/>
      <c r="M279" s="11"/>
    </row>
    <row r="280" spans="1:13" ht="15.75" customHeight="1" x14ac:dyDescent="0.25">
      <c r="A280" s="11"/>
      <c r="B280" s="11"/>
      <c r="C280" s="11"/>
      <c r="D280" s="11"/>
      <c r="E280" s="11"/>
      <c r="F280" s="11"/>
      <c r="G280" s="11"/>
      <c r="H280" s="11"/>
      <c r="I280" s="11"/>
      <c r="J280" s="11"/>
      <c r="K280" s="11"/>
      <c r="L280" s="11"/>
      <c r="M280" s="11"/>
    </row>
    <row r="281" spans="1:13" ht="15.75" customHeight="1" x14ac:dyDescent="0.25">
      <c r="A281" s="11"/>
      <c r="B281" s="11"/>
      <c r="C281" s="11"/>
      <c r="D281" s="11"/>
      <c r="E281" s="11"/>
      <c r="F281" s="11"/>
      <c r="G281" s="11"/>
      <c r="H281" s="11"/>
      <c r="I281" s="11"/>
      <c r="J281" s="11"/>
      <c r="K281" s="11"/>
      <c r="L281" s="11"/>
      <c r="M281" s="11"/>
    </row>
    <row r="282" spans="1:13" ht="15.75" customHeight="1" x14ac:dyDescent="0.25">
      <c r="A282" s="11"/>
      <c r="B282" s="11"/>
      <c r="C282" s="11"/>
      <c r="D282" s="11"/>
      <c r="E282" s="11"/>
      <c r="F282" s="11"/>
      <c r="G282" s="11"/>
      <c r="H282" s="11"/>
      <c r="I282" s="11"/>
      <c r="J282" s="11"/>
      <c r="K282" s="11"/>
      <c r="L282" s="11"/>
      <c r="M282" s="11"/>
    </row>
    <row r="283" spans="1:13" ht="15.75" customHeight="1" x14ac:dyDescent="0.25">
      <c r="A283" s="11"/>
      <c r="B283" s="11"/>
      <c r="C283" s="11"/>
      <c r="D283" s="11"/>
      <c r="E283" s="11"/>
      <c r="F283" s="11"/>
      <c r="G283" s="11"/>
      <c r="H283" s="11"/>
      <c r="I283" s="11"/>
      <c r="J283" s="11"/>
      <c r="K283" s="11"/>
      <c r="L283" s="11"/>
      <c r="M283" s="11"/>
    </row>
    <row r="284" spans="1:13" ht="15.75" customHeight="1" x14ac:dyDescent="0.25">
      <c r="A284" s="11"/>
      <c r="B284" s="11"/>
      <c r="C284" s="11"/>
      <c r="D284" s="11"/>
      <c r="E284" s="11"/>
      <c r="F284" s="11"/>
      <c r="G284" s="11"/>
      <c r="H284" s="11"/>
      <c r="I284" s="11"/>
      <c r="J284" s="11"/>
      <c r="K284" s="11"/>
      <c r="L284" s="11"/>
      <c r="M284" s="11"/>
    </row>
    <row r="285" spans="1:13" ht="15.75" customHeight="1" x14ac:dyDescent="0.25">
      <c r="A285" s="11"/>
      <c r="B285" s="11"/>
      <c r="C285" s="11"/>
      <c r="D285" s="11"/>
      <c r="E285" s="11"/>
      <c r="F285" s="11"/>
      <c r="G285" s="11"/>
      <c r="H285" s="11"/>
      <c r="I285" s="11"/>
      <c r="J285" s="11"/>
      <c r="K285" s="11"/>
      <c r="L285" s="11"/>
      <c r="M285" s="11"/>
    </row>
    <row r="286" spans="1:13" ht="15.75" customHeight="1" x14ac:dyDescent="0.25">
      <c r="A286" s="11"/>
      <c r="B286" s="11"/>
      <c r="C286" s="11"/>
      <c r="D286" s="11"/>
      <c r="E286" s="11"/>
      <c r="F286" s="11"/>
      <c r="G286" s="11"/>
      <c r="H286" s="11"/>
      <c r="I286" s="11"/>
      <c r="J286" s="11"/>
      <c r="K286" s="11"/>
      <c r="L286" s="11"/>
      <c r="M286" s="11"/>
    </row>
    <row r="287" spans="1:13" ht="15.75" customHeight="1" x14ac:dyDescent="0.25">
      <c r="A287" s="11"/>
      <c r="B287" s="11"/>
      <c r="C287" s="11"/>
      <c r="D287" s="11"/>
      <c r="E287" s="11"/>
      <c r="F287" s="11"/>
      <c r="G287" s="11"/>
      <c r="H287" s="11"/>
      <c r="I287" s="11"/>
      <c r="J287" s="11"/>
      <c r="K287" s="11"/>
      <c r="L287" s="11"/>
      <c r="M287" s="11"/>
    </row>
    <row r="288" spans="1:13" ht="15.75" customHeight="1" x14ac:dyDescent="0.25">
      <c r="A288" s="11"/>
      <c r="B288" s="11"/>
      <c r="C288" s="11"/>
      <c r="D288" s="11"/>
      <c r="E288" s="11"/>
      <c r="F288" s="11"/>
      <c r="G288" s="11"/>
      <c r="H288" s="11"/>
      <c r="I288" s="11"/>
      <c r="J288" s="11"/>
      <c r="K288" s="11"/>
      <c r="L288" s="11"/>
      <c r="M288" s="11"/>
    </row>
    <row r="289" spans="1:13" ht="15.75" customHeight="1" x14ac:dyDescent="0.25">
      <c r="A289" s="11"/>
      <c r="B289" s="11"/>
      <c r="C289" s="11"/>
      <c r="D289" s="11"/>
      <c r="E289" s="11"/>
      <c r="F289" s="11"/>
      <c r="G289" s="11"/>
      <c r="H289" s="11"/>
      <c r="I289" s="11"/>
      <c r="J289" s="11"/>
      <c r="K289" s="11"/>
      <c r="L289" s="11"/>
      <c r="M289" s="11"/>
    </row>
    <row r="290" spans="1:13" ht="15.75" customHeight="1" x14ac:dyDescent="0.25">
      <c r="A290" s="11"/>
      <c r="B290" s="11"/>
      <c r="C290" s="11"/>
      <c r="D290" s="11"/>
      <c r="E290" s="11"/>
      <c r="F290" s="11"/>
      <c r="G290" s="11"/>
      <c r="H290" s="11"/>
      <c r="I290" s="11"/>
      <c r="J290" s="11"/>
      <c r="K290" s="11"/>
      <c r="L290" s="11"/>
      <c r="M290" s="11"/>
    </row>
    <row r="291" spans="1:13" ht="15.75" customHeight="1" x14ac:dyDescent="0.25">
      <c r="A291" s="11"/>
      <c r="B291" s="11"/>
      <c r="C291" s="11"/>
      <c r="D291" s="11"/>
      <c r="E291" s="11"/>
      <c r="F291" s="11"/>
      <c r="G291" s="11"/>
      <c r="H291" s="11"/>
      <c r="I291" s="11"/>
      <c r="J291" s="11"/>
      <c r="K291" s="11"/>
      <c r="L291" s="11"/>
      <c r="M291" s="11"/>
    </row>
    <row r="292" spans="1:13" ht="15.75" customHeight="1" x14ac:dyDescent="0.25">
      <c r="A292" s="11"/>
      <c r="B292" s="11"/>
      <c r="C292" s="11"/>
      <c r="D292" s="11"/>
      <c r="E292" s="11"/>
      <c r="F292" s="11"/>
      <c r="G292" s="11"/>
      <c r="H292" s="11"/>
      <c r="I292" s="11"/>
      <c r="J292" s="11"/>
      <c r="K292" s="11"/>
      <c r="L292" s="11"/>
      <c r="M292" s="11"/>
    </row>
    <row r="293" spans="1:13" ht="15.75" customHeight="1" x14ac:dyDescent="0.25">
      <c r="A293" s="11"/>
      <c r="B293" s="11"/>
      <c r="C293" s="11"/>
      <c r="D293" s="11"/>
      <c r="E293" s="11"/>
      <c r="F293" s="11"/>
      <c r="G293" s="11"/>
      <c r="H293" s="11"/>
      <c r="I293" s="11"/>
      <c r="J293" s="11"/>
      <c r="K293" s="11"/>
      <c r="L293" s="11"/>
      <c r="M293" s="11"/>
    </row>
    <row r="294" spans="1:13" ht="15.75" customHeight="1" x14ac:dyDescent="0.25">
      <c r="A294" s="11"/>
      <c r="B294" s="11"/>
      <c r="C294" s="11"/>
      <c r="D294" s="11"/>
      <c r="E294" s="11"/>
      <c r="F294" s="11"/>
      <c r="G294" s="11"/>
      <c r="H294" s="11"/>
      <c r="I294" s="11"/>
      <c r="J294" s="11"/>
      <c r="K294" s="11"/>
      <c r="L294" s="11"/>
      <c r="M294" s="11"/>
    </row>
    <row r="295" spans="1:13" ht="15.75" customHeight="1" x14ac:dyDescent="0.25">
      <c r="A295" s="11"/>
      <c r="B295" s="11"/>
      <c r="C295" s="11"/>
      <c r="D295" s="11"/>
      <c r="E295" s="11"/>
      <c r="F295" s="11"/>
      <c r="G295" s="11"/>
      <c r="H295" s="11"/>
      <c r="I295" s="11"/>
      <c r="J295" s="11"/>
      <c r="K295" s="11"/>
      <c r="L295" s="11"/>
      <c r="M295" s="11"/>
    </row>
    <row r="296" spans="1:13" ht="15.75" customHeight="1" x14ac:dyDescent="0.25">
      <c r="A296" s="11"/>
      <c r="B296" s="11"/>
      <c r="C296" s="11"/>
      <c r="D296" s="11"/>
      <c r="E296" s="11"/>
      <c r="F296" s="11"/>
      <c r="G296" s="11"/>
      <c r="H296" s="11"/>
      <c r="I296" s="11"/>
      <c r="J296" s="11"/>
      <c r="K296" s="11"/>
      <c r="L296" s="11"/>
      <c r="M296" s="11"/>
    </row>
    <row r="297" spans="1:13" ht="15.75" customHeight="1" x14ac:dyDescent="0.25">
      <c r="A297" s="11"/>
      <c r="B297" s="11"/>
      <c r="C297" s="11"/>
      <c r="D297" s="11"/>
      <c r="E297" s="11"/>
      <c r="F297" s="11"/>
      <c r="G297" s="11"/>
      <c r="H297" s="11"/>
      <c r="I297" s="11"/>
      <c r="J297" s="11"/>
      <c r="K297" s="11"/>
      <c r="L297" s="11"/>
      <c r="M297" s="11"/>
    </row>
    <row r="298" spans="1:13" ht="15.75" customHeight="1" x14ac:dyDescent="0.25">
      <c r="A298" s="11"/>
      <c r="B298" s="11"/>
      <c r="C298" s="11"/>
      <c r="D298" s="11"/>
      <c r="E298" s="11"/>
      <c r="F298" s="11"/>
      <c r="G298" s="11"/>
      <c r="H298" s="11"/>
      <c r="I298" s="11"/>
      <c r="J298" s="11"/>
      <c r="K298" s="11"/>
      <c r="L298" s="11"/>
      <c r="M298" s="11"/>
    </row>
    <row r="299" spans="1:13" ht="15.75" customHeight="1" x14ac:dyDescent="0.25">
      <c r="A299" s="11"/>
      <c r="B299" s="11"/>
      <c r="C299" s="11"/>
      <c r="D299" s="11"/>
      <c r="E299" s="11"/>
      <c r="F299" s="11"/>
      <c r="G299" s="11"/>
      <c r="H299" s="11"/>
      <c r="I299" s="11"/>
      <c r="J299" s="11"/>
      <c r="K299" s="11"/>
      <c r="L299" s="11"/>
      <c r="M299" s="11"/>
    </row>
    <row r="300" spans="1:13" ht="15.75" customHeight="1" x14ac:dyDescent="0.25">
      <c r="A300" s="11"/>
      <c r="B300" s="11"/>
      <c r="C300" s="11"/>
      <c r="D300" s="11"/>
      <c r="E300" s="11"/>
      <c r="F300" s="11"/>
      <c r="G300" s="11"/>
      <c r="H300" s="11"/>
      <c r="I300" s="11"/>
      <c r="J300" s="11"/>
      <c r="K300" s="11"/>
      <c r="L300" s="11"/>
      <c r="M300" s="11"/>
    </row>
    <row r="301" spans="1:13" ht="15.75" customHeight="1" x14ac:dyDescent="0.25">
      <c r="A301" s="11"/>
      <c r="B301" s="11"/>
      <c r="C301" s="11"/>
      <c r="D301" s="11"/>
      <c r="E301" s="11"/>
      <c r="F301" s="11"/>
      <c r="G301" s="11"/>
      <c r="H301" s="11"/>
      <c r="I301" s="11"/>
      <c r="J301" s="11"/>
      <c r="K301" s="11"/>
      <c r="L301" s="11"/>
      <c r="M301" s="11"/>
    </row>
    <row r="302" spans="1:13" ht="15.75" customHeight="1" x14ac:dyDescent="0.25">
      <c r="A302" s="11"/>
      <c r="B302" s="11"/>
      <c r="C302" s="11"/>
      <c r="D302" s="11"/>
      <c r="E302" s="11"/>
      <c r="F302" s="11"/>
      <c r="G302" s="11"/>
      <c r="H302" s="11"/>
      <c r="I302" s="11"/>
      <c r="J302" s="11"/>
      <c r="K302" s="11"/>
      <c r="L302" s="11"/>
      <c r="M302" s="11"/>
    </row>
    <row r="303" spans="1:13" ht="15.75" customHeight="1" x14ac:dyDescent="0.25">
      <c r="A303" s="11"/>
      <c r="B303" s="11"/>
      <c r="C303" s="11"/>
      <c r="D303" s="11"/>
      <c r="E303" s="11"/>
      <c r="F303" s="11"/>
      <c r="G303" s="11"/>
      <c r="H303" s="11"/>
      <c r="I303" s="11"/>
      <c r="J303" s="11"/>
      <c r="K303" s="11"/>
      <c r="L303" s="11"/>
      <c r="M303" s="11"/>
    </row>
    <row r="304" spans="1:13" ht="15.75" customHeight="1" x14ac:dyDescent="0.25">
      <c r="A304" s="11"/>
      <c r="B304" s="11"/>
      <c r="C304" s="11"/>
      <c r="D304" s="11"/>
      <c r="E304" s="11"/>
      <c r="F304" s="11"/>
      <c r="G304" s="11"/>
      <c r="H304" s="11"/>
      <c r="I304" s="11"/>
      <c r="J304" s="11"/>
      <c r="K304" s="11"/>
      <c r="L304" s="11"/>
      <c r="M304" s="11"/>
    </row>
    <row r="305" spans="1:13" ht="15.75" customHeight="1" x14ac:dyDescent="0.25">
      <c r="A305" s="11"/>
      <c r="B305" s="11"/>
      <c r="C305" s="11"/>
      <c r="D305" s="11"/>
      <c r="E305" s="11"/>
      <c r="F305" s="11"/>
      <c r="G305" s="11"/>
      <c r="H305" s="11"/>
      <c r="I305" s="11"/>
      <c r="J305" s="11"/>
      <c r="K305" s="11"/>
      <c r="L305" s="11"/>
      <c r="M305" s="11"/>
    </row>
    <row r="306" spans="1:13" ht="15.75" customHeight="1" x14ac:dyDescent="0.25">
      <c r="A306" s="11"/>
      <c r="B306" s="11"/>
      <c r="C306" s="11"/>
      <c r="D306" s="11"/>
      <c r="E306" s="11"/>
      <c r="F306" s="11"/>
      <c r="G306" s="11"/>
      <c r="H306" s="11"/>
      <c r="I306" s="11"/>
      <c r="J306" s="11"/>
      <c r="K306" s="11"/>
      <c r="L306" s="11"/>
      <c r="M306" s="11"/>
    </row>
    <row r="307" spans="1:13" ht="15.75" customHeight="1" x14ac:dyDescent="0.25">
      <c r="A307" s="11"/>
      <c r="B307" s="11"/>
      <c r="C307" s="11"/>
      <c r="D307" s="11"/>
      <c r="E307" s="11"/>
      <c r="F307" s="11"/>
      <c r="G307" s="11"/>
      <c r="H307" s="11"/>
      <c r="I307" s="11"/>
      <c r="J307" s="11"/>
      <c r="K307" s="11"/>
      <c r="L307" s="11"/>
      <c r="M307" s="11"/>
    </row>
    <row r="308" spans="1:13" ht="15.75" customHeight="1" x14ac:dyDescent="0.25">
      <c r="A308" s="11"/>
      <c r="B308" s="11"/>
      <c r="C308" s="11"/>
      <c r="D308" s="11"/>
      <c r="E308" s="11"/>
      <c r="F308" s="11"/>
      <c r="G308" s="11"/>
      <c r="H308" s="11"/>
      <c r="I308" s="11"/>
      <c r="J308" s="11"/>
      <c r="K308" s="11"/>
      <c r="L308" s="11"/>
      <c r="M308" s="11"/>
    </row>
    <row r="309" spans="1:13" ht="15.75" customHeight="1" x14ac:dyDescent="0.25">
      <c r="A309" s="11"/>
      <c r="B309" s="11"/>
      <c r="C309" s="11"/>
      <c r="D309" s="11"/>
      <c r="E309" s="11"/>
      <c r="F309" s="11"/>
      <c r="G309" s="11"/>
      <c r="H309" s="11"/>
      <c r="I309" s="11"/>
      <c r="J309" s="11"/>
      <c r="K309" s="11"/>
      <c r="L309" s="11"/>
      <c r="M309" s="11"/>
    </row>
    <row r="310" spans="1:13" ht="15.75" customHeight="1" x14ac:dyDescent="0.25">
      <c r="A310" s="11"/>
      <c r="B310" s="11"/>
      <c r="C310" s="11"/>
      <c r="D310" s="11"/>
      <c r="E310" s="11"/>
      <c r="F310" s="11"/>
      <c r="G310" s="11"/>
      <c r="H310" s="11"/>
      <c r="I310" s="11"/>
      <c r="J310" s="11"/>
      <c r="K310" s="11"/>
      <c r="L310" s="11"/>
      <c r="M310" s="11"/>
    </row>
    <row r="311" spans="1:13" ht="15.75" customHeight="1" x14ac:dyDescent="0.25">
      <c r="A311" s="11"/>
      <c r="B311" s="11"/>
      <c r="C311" s="11"/>
      <c r="D311" s="11"/>
      <c r="E311" s="11"/>
      <c r="F311" s="11"/>
      <c r="G311" s="11"/>
      <c r="H311" s="11"/>
      <c r="I311" s="11"/>
      <c r="J311" s="11"/>
      <c r="K311" s="11"/>
      <c r="L311" s="11"/>
      <c r="M311" s="11"/>
    </row>
    <row r="312" spans="1:13" ht="15.75" customHeight="1" x14ac:dyDescent="0.25">
      <c r="A312" s="11"/>
      <c r="B312" s="11"/>
      <c r="C312" s="11"/>
      <c r="D312" s="11"/>
      <c r="E312" s="11"/>
      <c r="F312" s="11"/>
      <c r="G312" s="11"/>
      <c r="H312" s="11"/>
      <c r="I312" s="11"/>
      <c r="J312" s="11"/>
      <c r="K312" s="11"/>
      <c r="L312" s="11"/>
      <c r="M312" s="11"/>
    </row>
    <row r="313" spans="1:13" ht="15.75" customHeight="1" x14ac:dyDescent="0.25">
      <c r="A313" s="11"/>
      <c r="B313" s="11"/>
      <c r="C313" s="11"/>
      <c r="D313" s="11"/>
      <c r="E313" s="11"/>
      <c r="F313" s="11"/>
      <c r="G313" s="11"/>
      <c r="H313" s="11"/>
      <c r="I313" s="11"/>
      <c r="J313" s="11"/>
      <c r="K313" s="11"/>
      <c r="L313" s="11"/>
      <c r="M313" s="11"/>
    </row>
    <row r="314" spans="1:13" ht="15.75" customHeight="1" x14ac:dyDescent="0.25">
      <c r="A314" s="11"/>
      <c r="B314" s="11"/>
      <c r="C314" s="11"/>
      <c r="D314" s="11"/>
      <c r="E314" s="11"/>
      <c r="F314" s="11"/>
      <c r="G314" s="11"/>
      <c r="H314" s="11"/>
      <c r="I314" s="11"/>
      <c r="J314" s="11"/>
      <c r="K314" s="11"/>
      <c r="L314" s="11"/>
      <c r="M314" s="11"/>
    </row>
    <row r="315" spans="1:13" ht="15.75" customHeight="1" x14ac:dyDescent="0.25">
      <c r="A315" s="11"/>
      <c r="B315" s="11"/>
      <c r="C315" s="11"/>
      <c r="D315" s="11"/>
      <c r="E315" s="11"/>
      <c r="F315" s="11"/>
      <c r="G315" s="11"/>
      <c r="H315" s="11"/>
      <c r="I315" s="11"/>
      <c r="J315" s="11"/>
      <c r="K315" s="11"/>
      <c r="L315" s="11"/>
      <c r="M315" s="11"/>
    </row>
    <row r="316" spans="1:13" ht="15.75" customHeight="1" x14ac:dyDescent="0.25">
      <c r="A316" s="11"/>
      <c r="B316" s="11"/>
      <c r="C316" s="11"/>
      <c r="D316" s="11"/>
      <c r="E316" s="11"/>
      <c r="F316" s="11"/>
      <c r="G316" s="11"/>
      <c r="H316" s="11"/>
      <c r="I316" s="11"/>
      <c r="J316" s="11"/>
      <c r="K316" s="11"/>
      <c r="L316" s="11"/>
      <c r="M316" s="11"/>
    </row>
    <row r="317" spans="1:13" ht="15.75" customHeight="1" x14ac:dyDescent="0.25">
      <c r="A317" s="11"/>
      <c r="B317" s="11"/>
      <c r="C317" s="11"/>
      <c r="D317" s="11"/>
      <c r="E317" s="11"/>
      <c r="F317" s="11"/>
      <c r="G317" s="11"/>
      <c r="H317" s="11"/>
      <c r="I317" s="11"/>
      <c r="J317" s="11"/>
      <c r="K317" s="11"/>
      <c r="L317" s="11"/>
      <c r="M317" s="11"/>
    </row>
    <row r="318" spans="1:13" ht="15.75" customHeight="1" x14ac:dyDescent="0.25">
      <c r="A318" s="11"/>
      <c r="B318" s="11"/>
      <c r="C318" s="11"/>
      <c r="D318" s="11"/>
      <c r="E318" s="11"/>
      <c r="F318" s="11"/>
      <c r="G318" s="11"/>
      <c r="H318" s="11"/>
      <c r="I318" s="11"/>
      <c r="J318" s="11"/>
      <c r="K318" s="11"/>
      <c r="L318" s="11"/>
      <c r="M318" s="11"/>
    </row>
    <row r="319" spans="1:13" ht="15.75" customHeight="1" x14ac:dyDescent="0.25">
      <c r="A319" s="11"/>
      <c r="B319" s="11"/>
      <c r="C319" s="11"/>
      <c r="D319" s="11"/>
      <c r="E319" s="11"/>
      <c r="F319" s="11"/>
      <c r="G319" s="11"/>
      <c r="H319" s="11"/>
      <c r="I319" s="11"/>
      <c r="J319" s="11"/>
      <c r="K319" s="11"/>
      <c r="L319" s="11"/>
      <c r="M319" s="11"/>
    </row>
    <row r="320" spans="1:13" ht="15.75" customHeight="1" x14ac:dyDescent="0.25">
      <c r="A320" s="11"/>
      <c r="B320" s="11"/>
      <c r="C320" s="11"/>
      <c r="D320" s="11"/>
      <c r="E320" s="11"/>
      <c r="F320" s="11"/>
      <c r="G320" s="11"/>
      <c r="H320" s="11"/>
      <c r="I320" s="11"/>
      <c r="J320" s="11"/>
      <c r="K320" s="11"/>
      <c r="L320" s="11"/>
      <c r="M320" s="11"/>
    </row>
    <row r="321" spans="1:13" ht="15.75" customHeight="1" x14ac:dyDescent="0.25">
      <c r="A321" s="11"/>
      <c r="B321" s="11"/>
      <c r="C321" s="11"/>
      <c r="D321" s="11"/>
      <c r="E321" s="11"/>
      <c r="F321" s="11"/>
      <c r="G321" s="11"/>
      <c r="H321" s="11"/>
      <c r="I321" s="11"/>
      <c r="J321" s="11"/>
      <c r="K321" s="11"/>
      <c r="L321" s="11"/>
      <c r="M321" s="11"/>
    </row>
    <row r="322" spans="1:13" ht="15.75" customHeight="1" x14ac:dyDescent="0.25">
      <c r="A322" s="11"/>
      <c r="B322" s="11"/>
      <c r="C322" s="11"/>
      <c r="D322" s="11"/>
      <c r="E322" s="11"/>
      <c r="F322" s="11"/>
      <c r="G322" s="11"/>
      <c r="H322" s="11"/>
      <c r="I322" s="11"/>
      <c r="J322" s="11"/>
      <c r="K322" s="11"/>
      <c r="L322" s="11"/>
      <c r="M322" s="11"/>
    </row>
    <row r="323" spans="1:13" ht="15.75" customHeight="1" x14ac:dyDescent="0.25">
      <c r="A323" s="11"/>
      <c r="B323" s="11"/>
      <c r="C323" s="11"/>
      <c r="D323" s="11"/>
      <c r="E323" s="11"/>
      <c r="F323" s="11"/>
      <c r="G323" s="11"/>
      <c r="H323" s="11"/>
      <c r="I323" s="11"/>
      <c r="J323" s="11"/>
      <c r="K323" s="11"/>
      <c r="L323" s="11"/>
      <c r="M323" s="11"/>
    </row>
    <row r="324" spans="1:13" ht="15.75" customHeight="1" x14ac:dyDescent="0.25">
      <c r="A324" s="11"/>
      <c r="B324" s="11"/>
      <c r="C324" s="11"/>
      <c r="D324" s="11"/>
      <c r="E324" s="11"/>
      <c r="F324" s="11"/>
      <c r="G324" s="11"/>
      <c r="H324" s="11"/>
      <c r="I324" s="11"/>
      <c r="J324" s="11"/>
      <c r="K324" s="11"/>
      <c r="L324" s="11"/>
      <c r="M324" s="11"/>
    </row>
    <row r="325" spans="1:13" ht="15.75" customHeight="1" x14ac:dyDescent="0.25">
      <c r="A325" s="11"/>
      <c r="B325" s="11"/>
      <c r="C325" s="11"/>
      <c r="D325" s="11"/>
      <c r="E325" s="11"/>
      <c r="F325" s="11"/>
      <c r="G325" s="11"/>
      <c r="H325" s="11"/>
      <c r="I325" s="11"/>
      <c r="J325" s="11"/>
      <c r="K325" s="11"/>
      <c r="L325" s="11"/>
      <c r="M325" s="11"/>
    </row>
    <row r="326" spans="1:13" ht="15.75" customHeight="1" x14ac:dyDescent="0.25">
      <c r="A326" s="11"/>
      <c r="B326" s="11"/>
      <c r="C326" s="11"/>
      <c r="D326" s="11"/>
      <c r="E326" s="11"/>
      <c r="F326" s="11"/>
      <c r="G326" s="11"/>
      <c r="H326" s="11"/>
      <c r="I326" s="11"/>
      <c r="J326" s="11"/>
      <c r="K326" s="11"/>
      <c r="L326" s="11"/>
      <c r="M326" s="11"/>
    </row>
    <row r="327" spans="1:13" ht="15.75" customHeight="1" x14ac:dyDescent="0.25">
      <c r="A327" s="11"/>
      <c r="B327" s="11"/>
      <c r="C327" s="11"/>
      <c r="D327" s="11"/>
      <c r="E327" s="11"/>
      <c r="F327" s="11"/>
      <c r="G327" s="11"/>
      <c r="H327" s="11"/>
      <c r="I327" s="11"/>
      <c r="J327" s="11"/>
      <c r="K327" s="11"/>
      <c r="L327" s="11"/>
      <c r="M327" s="11"/>
    </row>
    <row r="328" spans="1:13" ht="15.75" customHeight="1" x14ac:dyDescent="0.25">
      <c r="A328" s="11"/>
      <c r="B328" s="11"/>
      <c r="C328" s="11"/>
      <c r="D328" s="11"/>
      <c r="E328" s="11"/>
      <c r="F328" s="11"/>
      <c r="G328" s="11"/>
      <c r="H328" s="11"/>
      <c r="I328" s="11"/>
      <c r="J328" s="11"/>
      <c r="K328" s="11"/>
      <c r="L328" s="11"/>
      <c r="M328" s="11"/>
    </row>
    <row r="329" spans="1:13" ht="15.75" customHeight="1" x14ac:dyDescent="0.25">
      <c r="A329" s="11"/>
      <c r="B329" s="11"/>
      <c r="C329" s="11"/>
      <c r="D329" s="11"/>
      <c r="E329" s="11"/>
      <c r="F329" s="11"/>
      <c r="G329" s="11"/>
      <c r="H329" s="11"/>
      <c r="I329" s="11"/>
      <c r="J329" s="11"/>
      <c r="K329" s="11"/>
      <c r="L329" s="11"/>
      <c r="M329" s="11"/>
    </row>
    <row r="330" spans="1:13" ht="15.75" customHeight="1" x14ac:dyDescent="0.25">
      <c r="A330" s="11"/>
      <c r="B330" s="11"/>
      <c r="C330" s="11"/>
      <c r="D330" s="11"/>
      <c r="E330" s="11"/>
      <c r="F330" s="11"/>
      <c r="G330" s="11"/>
      <c r="H330" s="11"/>
      <c r="I330" s="11"/>
      <c r="J330" s="11"/>
      <c r="K330" s="11"/>
      <c r="L330" s="11"/>
      <c r="M330" s="11"/>
    </row>
    <row r="331" spans="1:13" ht="15.75" customHeight="1" x14ac:dyDescent="0.25">
      <c r="A331" s="11"/>
      <c r="B331" s="11"/>
      <c r="C331" s="11"/>
      <c r="D331" s="11"/>
      <c r="E331" s="11"/>
      <c r="F331" s="11"/>
      <c r="G331" s="11"/>
      <c r="H331" s="11"/>
      <c r="I331" s="11"/>
      <c r="J331" s="11"/>
      <c r="K331" s="11"/>
      <c r="L331" s="11"/>
      <c r="M331" s="11"/>
    </row>
    <row r="332" spans="1:13" ht="15.75" customHeight="1" x14ac:dyDescent="0.25">
      <c r="A332" s="11"/>
      <c r="B332" s="11"/>
      <c r="C332" s="11"/>
      <c r="D332" s="11"/>
      <c r="E332" s="11"/>
      <c r="F332" s="11"/>
      <c r="G332" s="11"/>
      <c r="H332" s="11"/>
      <c r="I332" s="11"/>
      <c r="J332" s="11"/>
      <c r="K332" s="11"/>
      <c r="L332" s="11"/>
      <c r="M332" s="11"/>
    </row>
    <row r="333" spans="1:13" ht="15.75" customHeight="1" x14ac:dyDescent="0.25">
      <c r="A333" s="11"/>
      <c r="B333" s="11"/>
      <c r="C333" s="11"/>
      <c r="D333" s="11"/>
      <c r="E333" s="11"/>
      <c r="F333" s="11"/>
      <c r="G333" s="11"/>
      <c r="H333" s="11"/>
      <c r="I333" s="11"/>
      <c r="J333" s="11"/>
      <c r="K333" s="11"/>
      <c r="L333" s="11"/>
      <c r="M333" s="11"/>
    </row>
    <row r="334" spans="1:13" ht="15.75" customHeight="1" x14ac:dyDescent="0.25">
      <c r="A334" s="11"/>
      <c r="B334" s="11"/>
      <c r="C334" s="11"/>
      <c r="D334" s="11"/>
      <c r="E334" s="11"/>
      <c r="F334" s="11"/>
      <c r="G334" s="11"/>
      <c r="H334" s="11"/>
      <c r="I334" s="11"/>
      <c r="J334" s="11"/>
      <c r="K334" s="11"/>
      <c r="L334" s="11"/>
      <c r="M334" s="11"/>
    </row>
    <row r="335" spans="1:13" ht="15.75" customHeight="1" x14ac:dyDescent="0.25">
      <c r="A335" s="11"/>
      <c r="B335" s="11"/>
      <c r="C335" s="11"/>
      <c r="D335" s="11"/>
      <c r="E335" s="11"/>
      <c r="F335" s="11"/>
      <c r="G335" s="11"/>
      <c r="H335" s="11"/>
      <c r="I335" s="11"/>
      <c r="J335" s="11"/>
      <c r="K335" s="11"/>
      <c r="L335" s="11"/>
      <c r="M335" s="11"/>
    </row>
    <row r="336" spans="1:13" ht="15.75" customHeight="1" x14ac:dyDescent="0.25">
      <c r="A336" s="11"/>
      <c r="B336" s="11"/>
      <c r="C336" s="11"/>
      <c r="D336" s="11"/>
      <c r="E336" s="11"/>
      <c r="F336" s="11"/>
      <c r="G336" s="11"/>
      <c r="H336" s="11"/>
      <c r="I336" s="11"/>
      <c r="J336" s="11"/>
      <c r="K336" s="11"/>
      <c r="L336" s="11"/>
      <c r="M336" s="11"/>
    </row>
    <row r="337" spans="1:13" ht="15.75" customHeight="1" x14ac:dyDescent="0.25">
      <c r="A337" s="11"/>
      <c r="B337" s="11"/>
      <c r="C337" s="11"/>
      <c r="D337" s="11"/>
      <c r="E337" s="11"/>
      <c r="F337" s="11"/>
      <c r="G337" s="11"/>
      <c r="H337" s="11"/>
      <c r="I337" s="11"/>
      <c r="J337" s="11"/>
      <c r="K337" s="11"/>
      <c r="L337" s="11"/>
      <c r="M337" s="11"/>
    </row>
    <row r="338" spans="1:13" ht="15.75" customHeight="1" x14ac:dyDescent="0.25">
      <c r="A338" s="11"/>
      <c r="B338" s="11"/>
      <c r="C338" s="11"/>
      <c r="D338" s="11"/>
      <c r="E338" s="11"/>
      <c r="F338" s="11"/>
      <c r="G338" s="11"/>
      <c r="H338" s="11"/>
      <c r="I338" s="11"/>
      <c r="J338" s="11"/>
      <c r="K338" s="11"/>
      <c r="L338" s="11"/>
      <c r="M338" s="11"/>
    </row>
    <row r="339" spans="1:13" ht="15.75" customHeight="1" x14ac:dyDescent="0.25">
      <c r="A339" s="11"/>
      <c r="B339" s="11"/>
      <c r="C339" s="11"/>
      <c r="D339" s="11"/>
      <c r="E339" s="11"/>
      <c r="F339" s="11"/>
      <c r="G339" s="11"/>
      <c r="H339" s="11"/>
      <c r="I339" s="11"/>
      <c r="J339" s="11"/>
      <c r="K339" s="11"/>
      <c r="L339" s="11"/>
      <c r="M339" s="11"/>
    </row>
    <row r="340" spans="1:13" ht="15.75" customHeight="1" x14ac:dyDescent="0.25">
      <c r="A340" s="11"/>
      <c r="B340" s="11"/>
      <c r="C340" s="11"/>
      <c r="D340" s="11"/>
      <c r="E340" s="11"/>
      <c r="F340" s="11"/>
      <c r="G340" s="11"/>
      <c r="H340" s="11"/>
      <c r="I340" s="11"/>
      <c r="J340" s="11"/>
      <c r="K340" s="11"/>
      <c r="L340" s="11"/>
      <c r="M340" s="11"/>
    </row>
    <row r="341" spans="1:13" ht="15.75" customHeight="1" x14ac:dyDescent="0.25">
      <c r="A341" s="11"/>
      <c r="B341" s="11"/>
      <c r="C341" s="11"/>
      <c r="D341" s="11"/>
      <c r="E341" s="11"/>
      <c r="F341" s="11"/>
      <c r="G341" s="11"/>
      <c r="H341" s="11"/>
      <c r="I341" s="11"/>
      <c r="J341" s="11"/>
      <c r="K341" s="11"/>
      <c r="L341" s="11"/>
      <c r="M341" s="11"/>
    </row>
    <row r="342" spans="1:13" ht="15.75" customHeight="1" x14ac:dyDescent="0.25">
      <c r="A342" s="11"/>
      <c r="B342" s="11"/>
      <c r="C342" s="11"/>
      <c r="D342" s="11"/>
      <c r="E342" s="11"/>
      <c r="F342" s="11"/>
      <c r="G342" s="11"/>
      <c r="H342" s="11"/>
      <c r="I342" s="11"/>
      <c r="J342" s="11"/>
      <c r="K342" s="11"/>
      <c r="L342" s="11"/>
      <c r="M342" s="11"/>
    </row>
    <row r="343" spans="1:13" ht="15.75" customHeight="1" x14ac:dyDescent="0.25">
      <c r="A343" s="11"/>
      <c r="B343" s="11"/>
      <c r="C343" s="11"/>
      <c r="D343" s="11"/>
      <c r="E343" s="11"/>
      <c r="F343" s="11"/>
      <c r="G343" s="11"/>
      <c r="H343" s="11"/>
      <c r="I343" s="11"/>
      <c r="J343" s="11"/>
      <c r="K343" s="11"/>
      <c r="L343" s="11"/>
      <c r="M343" s="11"/>
    </row>
    <row r="344" spans="1:13" ht="15.75" customHeight="1" x14ac:dyDescent="0.25">
      <c r="A344" s="11"/>
      <c r="B344" s="11"/>
      <c r="C344" s="11"/>
      <c r="D344" s="11"/>
      <c r="E344" s="11"/>
      <c r="F344" s="11"/>
      <c r="G344" s="11"/>
      <c r="H344" s="11"/>
      <c r="I344" s="11"/>
      <c r="J344" s="11"/>
      <c r="K344" s="11"/>
      <c r="L344" s="11"/>
      <c r="M344" s="11"/>
    </row>
    <row r="345" spans="1:13" ht="15.75" customHeight="1" x14ac:dyDescent="0.25">
      <c r="A345" s="11"/>
      <c r="B345" s="11"/>
      <c r="C345" s="11"/>
      <c r="D345" s="11"/>
      <c r="E345" s="11"/>
      <c r="F345" s="11"/>
      <c r="G345" s="11"/>
      <c r="H345" s="11"/>
      <c r="I345" s="11"/>
      <c r="J345" s="11"/>
      <c r="K345" s="11"/>
      <c r="L345" s="11"/>
      <c r="M345" s="11"/>
    </row>
    <row r="346" spans="1:13" ht="15.75" customHeight="1" x14ac:dyDescent="0.25">
      <c r="A346" s="11"/>
      <c r="B346" s="11"/>
      <c r="C346" s="11"/>
      <c r="D346" s="11"/>
      <c r="E346" s="11"/>
      <c r="F346" s="11"/>
      <c r="G346" s="11"/>
      <c r="H346" s="11"/>
      <c r="I346" s="11"/>
      <c r="J346" s="11"/>
      <c r="K346" s="11"/>
      <c r="L346" s="11"/>
      <c r="M346" s="11"/>
    </row>
    <row r="347" spans="1:13" ht="15.75" customHeight="1" x14ac:dyDescent="0.25">
      <c r="A347" s="11"/>
      <c r="B347" s="11"/>
      <c r="C347" s="11"/>
      <c r="D347" s="11"/>
      <c r="E347" s="11"/>
      <c r="F347" s="11"/>
      <c r="G347" s="11"/>
      <c r="H347" s="11"/>
      <c r="I347" s="11"/>
      <c r="J347" s="11"/>
      <c r="K347" s="11"/>
      <c r="L347" s="11"/>
      <c r="M347" s="11"/>
    </row>
    <row r="348" spans="1:13" ht="15.75" customHeight="1" x14ac:dyDescent="0.25">
      <c r="A348" s="11"/>
      <c r="B348" s="11"/>
      <c r="C348" s="11"/>
      <c r="D348" s="11"/>
      <c r="E348" s="11"/>
      <c r="F348" s="11"/>
      <c r="G348" s="11"/>
      <c r="H348" s="11"/>
      <c r="I348" s="11"/>
      <c r="J348" s="11"/>
      <c r="K348" s="11"/>
      <c r="L348" s="11"/>
      <c r="M348" s="11"/>
    </row>
    <row r="349" spans="1:13" ht="15.75" customHeight="1" x14ac:dyDescent="0.25">
      <c r="A349" s="11"/>
      <c r="B349" s="11"/>
      <c r="C349" s="11"/>
      <c r="D349" s="11"/>
      <c r="E349" s="11"/>
      <c r="F349" s="11"/>
      <c r="G349" s="11"/>
      <c r="H349" s="11"/>
      <c r="I349" s="11"/>
      <c r="J349" s="11"/>
      <c r="K349" s="11"/>
      <c r="L349" s="11"/>
      <c r="M349" s="11"/>
    </row>
    <row r="350" spans="1:13" ht="15.75" customHeight="1" x14ac:dyDescent="0.25">
      <c r="A350" s="11"/>
      <c r="B350" s="11"/>
      <c r="C350" s="11"/>
      <c r="D350" s="11"/>
      <c r="E350" s="11"/>
      <c r="F350" s="11"/>
      <c r="G350" s="11"/>
      <c r="H350" s="11"/>
      <c r="I350" s="11"/>
      <c r="J350" s="11"/>
      <c r="K350" s="11"/>
      <c r="L350" s="11"/>
      <c r="M350" s="11"/>
    </row>
    <row r="351" spans="1:13" ht="15.75" customHeight="1" x14ac:dyDescent="0.25">
      <c r="A351" s="11"/>
      <c r="B351" s="11"/>
      <c r="C351" s="11"/>
      <c r="D351" s="11"/>
      <c r="E351" s="11"/>
      <c r="F351" s="11"/>
      <c r="G351" s="11"/>
      <c r="H351" s="11"/>
      <c r="I351" s="11"/>
      <c r="J351" s="11"/>
      <c r="K351" s="11"/>
      <c r="L351" s="11"/>
      <c r="M351" s="11"/>
    </row>
    <row r="352" spans="1:13" ht="15.75" customHeight="1" x14ac:dyDescent="0.25">
      <c r="A352" s="11"/>
      <c r="B352" s="11"/>
      <c r="C352" s="11"/>
      <c r="D352" s="11"/>
      <c r="E352" s="11"/>
      <c r="F352" s="11"/>
      <c r="G352" s="11"/>
      <c r="H352" s="11"/>
      <c r="I352" s="11"/>
      <c r="J352" s="11"/>
      <c r="K352" s="11"/>
      <c r="L352" s="11"/>
      <c r="M352" s="11"/>
    </row>
    <row r="353" spans="1:13" ht="15.75" customHeight="1" x14ac:dyDescent="0.25">
      <c r="A353" s="11"/>
      <c r="B353" s="11"/>
      <c r="C353" s="11"/>
      <c r="D353" s="11"/>
      <c r="E353" s="11"/>
      <c r="F353" s="11"/>
      <c r="G353" s="11"/>
      <c r="H353" s="11"/>
      <c r="I353" s="11"/>
      <c r="J353" s="11"/>
      <c r="K353" s="11"/>
      <c r="L353" s="11"/>
      <c r="M353" s="11"/>
    </row>
    <row r="354" spans="1:13" ht="15.75" customHeight="1" x14ac:dyDescent="0.25">
      <c r="A354" s="11"/>
      <c r="B354" s="11"/>
      <c r="C354" s="11"/>
      <c r="D354" s="11"/>
      <c r="E354" s="11"/>
      <c r="F354" s="11"/>
      <c r="G354" s="11"/>
      <c r="H354" s="11"/>
      <c r="I354" s="11"/>
      <c r="J354" s="11"/>
      <c r="K354" s="11"/>
      <c r="L354" s="11"/>
      <c r="M354" s="11"/>
    </row>
    <row r="355" spans="1:13" ht="15.75" customHeight="1" x14ac:dyDescent="0.25">
      <c r="A355" s="11"/>
      <c r="B355" s="11"/>
      <c r="C355" s="11"/>
      <c r="D355" s="11"/>
      <c r="E355" s="11"/>
      <c r="F355" s="11"/>
      <c r="G355" s="11"/>
      <c r="H355" s="11"/>
      <c r="I355" s="11"/>
      <c r="J355" s="11"/>
      <c r="K355" s="11"/>
      <c r="L355" s="11"/>
      <c r="M355" s="11"/>
    </row>
    <row r="356" spans="1:13" ht="15.75" customHeight="1" x14ac:dyDescent="0.25">
      <c r="A356" s="11"/>
      <c r="B356" s="11"/>
      <c r="C356" s="11"/>
      <c r="D356" s="11"/>
      <c r="E356" s="11"/>
      <c r="F356" s="11"/>
      <c r="G356" s="11"/>
      <c r="H356" s="11"/>
      <c r="I356" s="11"/>
      <c r="J356" s="11"/>
      <c r="K356" s="11"/>
      <c r="L356" s="11"/>
      <c r="M356" s="11"/>
    </row>
    <row r="357" spans="1:13" ht="15.75" customHeight="1" x14ac:dyDescent="0.25">
      <c r="A357" s="11"/>
      <c r="B357" s="11"/>
      <c r="C357" s="11"/>
      <c r="D357" s="11"/>
      <c r="E357" s="11"/>
      <c r="F357" s="11"/>
      <c r="G357" s="11"/>
      <c r="H357" s="11"/>
      <c r="I357" s="11"/>
      <c r="J357" s="11"/>
      <c r="K357" s="11"/>
      <c r="L357" s="11"/>
      <c r="M357" s="11"/>
    </row>
    <row r="358" spans="1:13" ht="15.75" customHeight="1" x14ac:dyDescent="0.25">
      <c r="A358" s="11"/>
      <c r="B358" s="11"/>
      <c r="C358" s="11"/>
      <c r="D358" s="11"/>
      <c r="E358" s="11"/>
      <c r="F358" s="11"/>
      <c r="G358" s="11"/>
      <c r="H358" s="11"/>
      <c r="I358" s="11"/>
      <c r="J358" s="11"/>
      <c r="K358" s="11"/>
      <c r="L358" s="11"/>
      <c r="M358" s="11"/>
    </row>
    <row r="359" spans="1:13" ht="15.75" customHeight="1" x14ac:dyDescent="0.25">
      <c r="A359" s="11"/>
      <c r="B359" s="11"/>
      <c r="C359" s="11"/>
      <c r="D359" s="11"/>
      <c r="E359" s="11"/>
      <c r="F359" s="11"/>
      <c r="G359" s="11"/>
      <c r="H359" s="11"/>
      <c r="I359" s="11"/>
      <c r="J359" s="11"/>
      <c r="K359" s="11"/>
      <c r="L359" s="11"/>
      <c r="M359" s="11"/>
    </row>
    <row r="360" spans="1:13" ht="15.75" customHeight="1" x14ac:dyDescent="0.25">
      <c r="A360" s="11"/>
      <c r="B360" s="11"/>
      <c r="C360" s="11"/>
      <c r="D360" s="11"/>
      <c r="E360" s="11"/>
      <c r="F360" s="11"/>
      <c r="G360" s="11"/>
      <c r="H360" s="11"/>
      <c r="I360" s="11"/>
      <c r="J360" s="11"/>
      <c r="K360" s="11"/>
      <c r="L360" s="11"/>
      <c r="M360" s="11"/>
    </row>
    <row r="361" spans="1:13" ht="15.75" customHeight="1" x14ac:dyDescent="0.25">
      <c r="A361" s="11"/>
      <c r="B361" s="11"/>
      <c r="C361" s="11"/>
      <c r="D361" s="11"/>
      <c r="E361" s="11"/>
      <c r="F361" s="11"/>
      <c r="G361" s="11"/>
      <c r="H361" s="11"/>
      <c r="I361" s="11"/>
      <c r="J361" s="11"/>
      <c r="K361" s="11"/>
      <c r="L361" s="11"/>
      <c r="M361" s="11"/>
    </row>
    <row r="362" spans="1:13" ht="15.75" customHeight="1" x14ac:dyDescent="0.25">
      <c r="A362" s="11"/>
      <c r="B362" s="11"/>
      <c r="C362" s="11"/>
      <c r="D362" s="11"/>
      <c r="E362" s="11"/>
      <c r="F362" s="11"/>
      <c r="G362" s="11"/>
      <c r="H362" s="11"/>
      <c r="I362" s="11"/>
      <c r="J362" s="11"/>
      <c r="K362" s="11"/>
      <c r="L362" s="11"/>
      <c r="M362" s="11"/>
    </row>
    <row r="363" spans="1:13" ht="15.75" customHeight="1" x14ac:dyDescent="0.25">
      <c r="A363" s="11"/>
      <c r="B363" s="11"/>
      <c r="C363" s="11"/>
      <c r="D363" s="11"/>
      <c r="E363" s="11"/>
      <c r="F363" s="11"/>
      <c r="G363" s="11"/>
      <c r="H363" s="11"/>
      <c r="I363" s="11"/>
      <c r="J363" s="11"/>
      <c r="K363" s="11"/>
      <c r="L363" s="11"/>
      <c r="M363" s="11"/>
    </row>
    <row r="364" spans="1:13" ht="15.75" customHeight="1" x14ac:dyDescent="0.25">
      <c r="A364" s="11"/>
      <c r="B364" s="11"/>
      <c r="C364" s="11"/>
      <c r="D364" s="11"/>
      <c r="E364" s="11"/>
      <c r="F364" s="11"/>
      <c r="G364" s="11"/>
      <c r="H364" s="11"/>
      <c r="I364" s="11"/>
      <c r="J364" s="11"/>
      <c r="K364" s="11"/>
      <c r="L364" s="11"/>
      <c r="M364" s="11"/>
    </row>
    <row r="365" spans="1:13" ht="15.75" customHeight="1" x14ac:dyDescent="0.25">
      <c r="A365" s="11"/>
      <c r="B365" s="11"/>
      <c r="C365" s="11"/>
      <c r="D365" s="11"/>
      <c r="E365" s="11"/>
      <c r="F365" s="11"/>
      <c r="G365" s="11"/>
      <c r="H365" s="11"/>
      <c r="I365" s="11"/>
      <c r="J365" s="11"/>
      <c r="K365" s="11"/>
      <c r="L365" s="11"/>
      <c r="M365" s="11"/>
    </row>
    <row r="366" spans="1:13" ht="15.75" customHeight="1" x14ac:dyDescent="0.25">
      <c r="A366" s="11"/>
      <c r="B366" s="11"/>
      <c r="C366" s="11"/>
      <c r="D366" s="11"/>
      <c r="E366" s="11"/>
      <c r="F366" s="11"/>
      <c r="G366" s="11"/>
      <c r="H366" s="11"/>
      <c r="I366" s="11"/>
      <c r="J366" s="11"/>
      <c r="K366" s="11"/>
      <c r="L366" s="11"/>
      <c r="M366" s="11"/>
    </row>
    <row r="367" spans="1:13" ht="15.75" customHeight="1" x14ac:dyDescent="0.25">
      <c r="A367" s="11"/>
      <c r="B367" s="11"/>
      <c r="C367" s="11"/>
      <c r="D367" s="11"/>
      <c r="E367" s="11"/>
      <c r="F367" s="11"/>
      <c r="G367" s="11"/>
      <c r="H367" s="11"/>
      <c r="I367" s="11"/>
      <c r="J367" s="11"/>
      <c r="K367" s="11"/>
      <c r="L367" s="11"/>
      <c r="M367" s="11"/>
    </row>
    <row r="368" spans="1:13" ht="15.75" customHeight="1" x14ac:dyDescent="0.25">
      <c r="A368" s="11"/>
      <c r="B368" s="11"/>
      <c r="C368" s="11"/>
      <c r="D368" s="11"/>
      <c r="E368" s="11"/>
      <c r="F368" s="11"/>
      <c r="G368" s="11"/>
      <c r="H368" s="11"/>
      <c r="I368" s="11"/>
      <c r="J368" s="11"/>
      <c r="K368" s="11"/>
      <c r="L368" s="11"/>
      <c r="M368" s="11"/>
    </row>
    <row r="369" spans="1:13" ht="15.75" customHeight="1" x14ac:dyDescent="0.25">
      <c r="A369" s="11"/>
      <c r="B369" s="11"/>
      <c r="C369" s="11"/>
      <c r="D369" s="11"/>
      <c r="E369" s="11"/>
      <c r="F369" s="11"/>
      <c r="G369" s="11"/>
      <c r="H369" s="11"/>
      <c r="I369" s="11"/>
      <c r="J369" s="11"/>
      <c r="K369" s="11"/>
      <c r="L369" s="11"/>
      <c r="M369" s="11"/>
    </row>
    <row r="370" spans="1:13" ht="15.75" customHeight="1" x14ac:dyDescent="0.25">
      <c r="A370" s="11"/>
      <c r="B370" s="11"/>
      <c r="C370" s="11"/>
      <c r="D370" s="11"/>
      <c r="E370" s="11"/>
      <c r="F370" s="11"/>
      <c r="G370" s="11"/>
      <c r="H370" s="11"/>
      <c r="I370" s="11"/>
      <c r="J370" s="11"/>
      <c r="K370" s="11"/>
      <c r="L370" s="11"/>
      <c r="M370" s="11"/>
    </row>
    <row r="371" spans="1:13" ht="15.75" customHeight="1" x14ac:dyDescent="0.25">
      <c r="A371" s="11"/>
      <c r="B371" s="11"/>
      <c r="C371" s="11"/>
      <c r="D371" s="11"/>
      <c r="E371" s="11"/>
      <c r="F371" s="11"/>
      <c r="G371" s="11"/>
      <c r="H371" s="11"/>
      <c r="I371" s="11"/>
      <c r="J371" s="11"/>
      <c r="K371" s="11"/>
      <c r="L371" s="11"/>
      <c r="M371" s="11"/>
    </row>
    <row r="372" spans="1:13" ht="15.75" customHeight="1" x14ac:dyDescent="0.25">
      <c r="A372" s="11"/>
      <c r="B372" s="11"/>
      <c r="C372" s="11"/>
      <c r="D372" s="11"/>
      <c r="E372" s="11"/>
      <c r="F372" s="11"/>
      <c r="G372" s="11"/>
      <c r="H372" s="11"/>
      <c r="I372" s="11"/>
      <c r="J372" s="11"/>
      <c r="K372" s="11"/>
      <c r="L372" s="11"/>
      <c r="M372" s="11"/>
    </row>
    <row r="373" spans="1:13" ht="15.75" customHeight="1" x14ac:dyDescent="0.25">
      <c r="A373" s="11"/>
      <c r="B373" s="11"/>
      <c r="C373" s="11"/>
      <c r="D373" s="11"/>
      <c r="E373" s="11"/>
      <c r="F373" s="11"/>
      <c r="G373" s="11"/>
      <c r="H373" s="11"/>
      <c r="I373" s="11"/>
      <c r="J373" s="11"/>
      <c r="K373" s="11"/>
      <c r="L373" s="11"/>
      <c r="M373" s="11"/>
    </row>
    <row r="374" spans="1:13" ht="15.75" customHeight="1" x14ac:dyDescent="0.25">
      <c r="A374" s="11"/>
      <c r="B374" s="11"/>
      <c r="C374" s="11"/>
      <c r="D374" s="11"/>
      <c r="E374" s="11"/>
      <c r="F374" s="11"/>
      <c r="G374" s="11"/>
      <c r="H374" s="11"/>
      <c r="I374" s="11"/>
      <c r="J374" s="11"/>
      <c r="K374" s="11"/>
      <c r="L374" s="11"/>
      <c r="M374" s="11"/>
    </row>
    <row r="375" spans="1:13" ht="15.75" customHeight="1" x14ac:dyDescent="0.25">
      <c r="A375" s="11"/>
      <c r="B375" s="11"/>
      <c r="C375" s="11"/>
      <c r="D375" s="11"/>
      <c r="E375" s="11"/>
      <c r="F375" s="11"/>
      <c r="G375" s="11"/>
      <c r="H375" s="11"/>
      <c r="I375" s="11"/>
      <c r="J375" s="11"/>
      <c r="K375" s="11"/>
      <c r="L375" s="11"/>
      <c r="M375" s="11"/>
    </row>
    <row r="376" spans="1:13" ht="15.75" customHeight="1" x14ac:dyDescent="0.25">
      <c r="A376" s="11"/>
      <c r="B376" s="11"/>
      <c r="C376" s="11"/>
      <c r="D376" s="11"/>
      <c r="E376" s="11"/>
      <c r="F376" s="11"/>
      <c r="G376" s="11"/>
      <c r="H376" s="11"/>
      <c r="I376" s="11"/>
      <c r="J376" s="11"/>
      <c r="K376" s="11"/>
      <c r="L376" s="11"/>
      <c r="M376" s="11"/>
    </row>
    <row r="377" spans="1:13" ht="15.75" customHeight="1" x14ac:dyDescent="0.25">
      <c r="A377" s="11"/>
      <c r="B377" s="11"/>
      <c r="C377" s="11"/>
      <c r="D377" s="11"/>
      <c r="E377" s="11"/>
      <c r="F377" s="11"/>
      <c r="G377" s="11"/>
      <c r="H377" s="11"/>
      <c r="I377" s="11"/>
      <c r="J377" s="11"/>
      <c r="K377" s="11"/>
      <c r="L377" s="11"/>
      <c r="M377" s="11"/>
    </row>
    <row r="378" spans="1:13" ht="15.75" customHeight="1" x14ac:dyDescent="0.25">
      <c r="A378" s="11"/>
      <c r="B378" s="11"/>
      <c r="C378" s="11"/>
      <c r="D378" s="11"/>
      <c r="E378" s="11"/>
      <c r="F378" s="11"/>
      <c r="G378" s="11"/>
      <c r="H378" s="11"/>
      <c r="I378" s="11"/>
      <c r="J378" s="11"/>
      <c r="K378" s="11"/>
      <c r="L378" s="11"/>
      <c r="M378" s="11"/>
    </row>
    <row r="379" spans="1:13" ht="15.75" customHeight="1" x14ac:dyDescent="0.25">
      <c r="A379" s="11"/>
      <c r="B379" s="11"/>
      <c r="C379" s="11"/>
      <c r="D379" s="11"/>
      <c r="E379" s="11"/>
      <c r="F379" s="11"/>
      <c r="G379" s="11"/>
      <c r="H379" s="11"/>
      <c r="I379" s="11"/>
      <c r="J379" s="11"/>
      <c r="K379" s="11"/>
      <c r="L379" s="11"/>
      <c r="M379" s="11"/>
    </row>
    <row r="380" spans="1:13" ht="15.75" customHeight="1" x14ac:dyDescent="0.25">
      <c r="A380" s="11"/>
      <c r="B380" s="11"/>
      <c r="C380" s="11"/>
      <c r="D380" s="11"/>
      <c r="E380" s="11"/>
      <c r="F380" s="11"/>
      <c r="G380" s="11"/>
      <c r="H380" s="11"/>
      <c r="I380" s="11"/>
      <c r="J380" s="11"/>
      <c r="K380" s="11"/>
      <c r="L380" s="11"/>
      <c r="M380" s="11"/>
    </row>
    <row r="381" spans="1:13" ht="15.75" customHeight="1" x14ac:dyDescent="0.25">
      <c r="A381" s="11"/>
      <c r="B381" s="11"/>
      <c r="C381" s="11"/>
      <c r="D381" s="11"/>
      <c r="E381" s="11"/>
      <c r="F381" s="11"/>
      <c r="G381" s="11"/>
      <c r="H381" s="11"/>
      <c r="I381" s="11"/>
      <c r="J381" s="11"/>
      <c r="K381" s="11"/>
      <c r="L381" s="11"/>
      <c r="M381" s="11"/>
    </row>
    <row r="382" spans="1:13" ht="15.75" customHeight="1" x14ac:dyDescent="0.25">
      <c r="A382" s="11"/>
      <c r="B382" s="11"/>
      <c r="C382" s="11"/>
      <c r="D382" s="11"/>
      <c r="E382" s="11"/>
      <c r="F382" s="11"/>
      <c r="G382" s="11"/>
      <c r="H382" s="11"/>
      <c r="I382" s="11"/>
      <c r="J382" s="11"/>
      <c r="K382" s="11"/>
      <c r="L382" s="11"/>
      <c r="M382" s="11"/>
    </row>
    <row r="383" spans="1:13" ht="15.75" customHeight="1" x14ac:dyDescent="0.25">
      <c r="A383" s="11"/>
      <c r="B383" s="11"/>
      <c r="C383" s="11"/>
      <c r="D383" s="11"/>
      <c r="E383" s="11"/>
      <c r="F383" s="11"/>
      <c r="G383" s="11"/>
      <c r="H383" s="11"/>
      <c r="I383" s="11"/>
      <c r="J383" s="11"/>
      <c r="K383" s="11"/>
      <c r="L383" s="11"/>
      <c r="M383" s="11"/>
    </row>
    <row r="384" spans="1:13" ht="15.75" customHeight="1" x14ac:dyDescent="0.25">
      <c r="A384" s="11"/>
      <c r="B384" s="11"/>
      <c r="C384" s="11"/>
      <c r="D384" s="11"/>
      <c r="E384" s="11"/>
      <c r="F384" s="11"/>
      <c r="G384" s="11"/>
      <c r="H384" s="11"/>
      <c r="I384" s="11"/>
      <c r="J384" s="11"/>
      <c r="K384" s="11"/>
      <c r="L384" s="11"/>
      <c r="M384" s="11"/>
    </row>
    <row r="385" spans="1:13" ht="15.75" customHeight="1" x14ac:dyDescent="0.25">
      <c r="A385" s="11"/>
      <c r="B385" s="11"/>
      <c r="C385" s="11"/>
      <c r="D385" s="11"/>
      <c r="E385" s="11"/>
      <c r="F385" s="11"/>
      <c r="G385" s="11"/>
      <c r="H385" s="11"/>
      <c r="I385" s="11"/>
      <c r="J385" s="11"/>
      <c r="K385" s="11"/>
      <c r="L385" s="11"/>
      <c r="M385" s="11"/>
    </row>
    <row r="386" spans="1:13" ht="15.75" customHeight="1" x14ac:dyDescent="0.25">
      <c r="A386" s="11"/>
      <c r="B386" s="11"/>
      <c r="C386" s="11"/>
      <c r="D386" s="11"/>
      <c r="E386" s="11"/>
      <c r="F386" s="11"/>
      <c r="G386" s="11"/>
      <c r="H386" s="11"/>
      <c r="I386" s="11"/>
      <c r="J386" s="11"/>
      <c r="K386" s="11"/>
      <c r="L386" s="11"/>
      <c r="M386" s="11"/>
    </row>
    <row r="387" spans="1:13" ht="15.75" customHeight="1" x14ac:dyDescent="0.25">
      <c r="A387" s="11"/>
      <c r="B387" s="11"/>
      <c r="C387" s="11"/>
      <c r="D387" s="11"/>
      <c r="E387" s="11"/>
      <c r="F387" s="11"/>
      <c r="G387" s="11"/>
      <c r="H387" s="11"/>
      <c r="I387" s="11"/>
      <c r="J387" s="11"/>
      <c r="K387" s="11"/>
      <c r="L387" s="11"/>
      <c r="M387" s="11"/>
    </row>
    <row r="388" spans="1:13" ht="15.75" customHeight="1" x14ac:dyDescent="0.25">
      <c r="A388" s="11"/>
      <c r="B388" s="11"/>
      <c r="C388" s="11"/>
      <c r="D388" s="11"/>
      <c r="E388" s="11"/>
      <c r="F388" s="11"/>
      <c r="G388" s="11"/>
      <c r="H388" s="11"/>
      <c r="I388" s="11"/>
      <c r="J388" s="11"/>
      <c r="K388" s="11"/>
      <c r="L388" s="11"/>
      <c r="M388" s="11"/>
    </row>
    <row r="389" spans="1:13" ht="15.75" customHeight="1" x14ac:dyDescent="0.25">
      <c r="A389" s="11"/>
      <c r="B389" s="11"/>
      <c r="C389" s="11"/>
      <c r="D389" s="11"/>
      <c r="E389" s="11"/>
      <c r="F389" s="11"/>
      <c r="G389" s="11"/>
      <c r="H389" s="11"/>
      <c r="I389" s="11"/>
      <c r="J389" s="11"/>
      <c r="K389" s="11"/>
      <c r="L389" s="11"/>
      <c r="M389" s="11"/>
    </row>
    <row r="390" spans="1:13" ht="15.75" customHeight="1" x14ac:dyDescent="0.25">
      <c r="A390" s="11"/>
      <c r="B390" s="11"/>
      <c r="C390" s="11"/>
      <c r="D390" s="11"/>
      <c r="E390" s="11"/>
      <c r="F390" s="11"/>
      <c r="G390" s="11"/>
      <c r="H390" s="11"/>
      <c r="I390" s="11"/>
      <c r="J390" s="11"/>
      <c r="K390" s="11"/>
      <c r="L390" s="11"/>
      <c r="M390" s="11"/>
    </row>
    <row r="391" spans="1:13" ht="15.75" customHeight="1" x14ac:dyDescent="0.25">
      <c r="A391" s="11"/>
      <c r="B391" s="11"/>
      <c r="C391" s="11"/>
      <c r="D391" s="11"/>
      <c r="E391" s="11"/>
      <c r="F391" s="11"/>
      <c r="G391" s="11"/>
      <c r="H391" s="11"/>
      <c r="I391" s="11"/>
      <c r="J391" s="11"/>
      <c r="K391" s="11"/>
      <c r="L391" s="11"/>
      <c r="M391" s="11"/>
    </row>
    <row r="392" spans="1:13" ht="15.75" customHeight="1" x14ac:dyDescent="0.25">
      <c r="A392" s="11"/>
      <c r="B392" s="11"/>
      <c r="C392" s="11"/>
      <c r="D392" s="11"/>
      <c r="E392" s="11"/>
      <c r="F392" s="11"/>
      <c r="G392" s="11"/>
      <c r="H392" s="11"/>
      <c r="I392" s="11"/>
      <c r="J392" s="11"/>
      <c r="K392" s="11"/>
      <c r="L392" s="11"/>
      <c r="M392" s="11"/>
    </row>
    <row r="393" spans="1:13" ht="15.75" customHeight="1" x14ac:dyDescent="0.25">
      <c r="A393" s="11"/>
      <c r="B393" s="11"/>
      <c r="C393" s="11"/>
      <c r="D393" s="11"/>
      <c r="E393" s="11"/>
      <c r="F393" s="11"/>
      <c r="G393" s="11"/>
      <c r="H393" s="11"/>
      <c r="I393" s="11"/>
      <c r="J393" s="11"/>
      <c r="K393" s="11"/>
      <c r="L393" s="11"/>
      <c r="M393" s="11"/>
    </row>
    <row r="394" spans="1:13" ht="15.75" customHeight="1" x14ac:dyDescent="0.25">
      <c r="A394" s="11"/>
      <c r="B394" s="11"/>
      <c r="C394" s="11"/>
      <c r="D394" s="11"/>
      <c r="E394" s="11"/>
      <c r="F394" s="11"/>
      <c r="G394" s="11"/>
      <c r="H394" s="11"/>
      <c r="I394" s="11"/>
      <c r="J394" s="11"/>
      <c r="K394" s="11"/>
      <c r="L394" s="11"/>
      <c r="M394" s="11"/>
    </row>
    <row r="395" spans="1:13" ht="15.75" customHeight="1" x14ac:dyDescent="0.25">
      <c r="A395" s="11"/>
      <c r="B395" s="11"/>
      <c r="C395" s="11"/>
      <c r="D395" s="11"/>
      <c r="E395" s="11"/>
      <c r="F395" s="11"/>
      <c r="G395" s="11"/>
      <c r="H395" s="11"/>
      <c r="I395" s="11"/>
      <c r="J395" s="11"/>
      <c r="K395" s="11"/>
      <c r="L395" s="11"/>
      <c r="M395" s="11"/>
    </row>
    <row r="396" spans="1:13" ht="15.75" customHeight="1" x14ac:dyDescent="0.25">
      <c r="A396" s="11"/>
      <c r="B396" s="11"/>
      <c r="C396" s="11"/>
      <c r="D396" s="11"/>
      <c r="E396" s="11"/>
      <c r="F396" s="11"/>
      <c r="G396" s="11"/>
      <c r="H396" s="11"/>
      <c r="I396" s="11"/>
      <c r="J396" s="11"/>
      <c r="K396" s="11"/>
      <c r="L396" s="11"/>
      <c r="M396" s="11"/>
    </row>
    <row r="397" spans="1:13" ht="15.75" customHeight="1" x14ac:dyDescent="0.25">
      <c r="A397" s="11"/>
      <c r="B397" s="11"/>
      <c r="C397" s="11"/>
      <c r="D397" s="11"/>
      <c r="E397" s="11"/>
      <c r="F397" s="11"/>
      <c r="G397" s="11"/>
      <c r="H397" s="11"/>
      <c r="I397" s="11"/>
      <c r="J397" s="11"/>
      <c r="K397" s="11"/>
      <c r="L397" s="11"/>
      <c r="M397" s="11"/>
    </row>
    <row r="398" spans="1:13" ht="15.75" customHeight="1" x14ac:dyDescent="0.25">
      <c r="A398" s="11"/>
      <c r="B398" s="11"/>
      <c r="C398" s="11"/>
      <c r="D398" s="11"/>
      <c r="E398" s="11"/>
      <c r="F398" s="11"/>
      <c r="G398" s="11"/>
      <c r="H398" s="11"/>
      <c r="I398" s="11"/>
      <c r="J398" s="11"/>
      <c r="K398" s="11"/>
      <c r="L398" s="11"/>
      <c r="M398" s="11"/>
    </row>
    <row r="399" spans="1:13" ht="15.75" customHeight="1" x14ac:dyDescent="0.25">
      <c r="A399" s="11"/>
      <c r="B399" s="11"/>
      <c r="C399" s="11"/>
      <c r="D399" s="11"/>
      <c r="E399" s="11"/>
      <c r="F399" s="11"/>
      <c r="G399" s="11"/>
      <c r="H399" s="11"/>
      <c r="I399" s="11"/>
      <c r="J399" s="11"/>
      <c r="K399" s="11"/>
      <c r="L399" s="11"/>
      <c r="M399" s="11"/>
    </row>
    <row r="400" spans="1:13" ht="15.75" customHeight="1" x14ac:dyDescent="0.25">
      <c r="A400" s="11"/>
      <c r="B400" s="11"/>
      <c r="C400" s="11"/>
      <c r="D400" s="11"/>
      <c r="E400" s="11"/>
      <c r="F400" s="11"/>
      <c r="G400" s="11"/>
      <c r="H400" s="11"/>
      <c r="I400" s="11"/>
      <c r="J400" s="11"/>
      <c r="K400" s="11"/>
      <c r="L400" s="11"/>
      <c r="M400" s="11"/>
    </row>
    <row r="401" spans="1:13" ht="15.75" customHeight="1" x14ac:dyDescent="0.25">
      <c r="A401" s="11"/>
      <c r="B401" s="11"/>
      <c r="C401" s="11"/>
      <c r="D401" s="11"/>
      <c r="E401" s="11"/>
      <c r="F401" s="11"/>
      <c r="G401" s="11"/>
      <c r="H401" s="11"/>
      <c r="I401" s="11"/>
      <c r="J401" s="11"/>
      <c r="K401" s="11"/>
      <c r="L401" s="11"/>
      <c r="M401" s="11"/>
    </row>
    <row r="402" spans="1:13" ht="15.75" customHeight="1" x14ac:dyDescent="0.25">
      <c r="A402" s="11"/>
      <c r="B402" s="11"/>
      <c r="C402" s="11"/>
      <c r="D402" s="11"/>
      <c r="E402" s="11"/>
      <c r="F402" s="11"/>
      <c r="G402" s="11"/>
      <c r="H402" s="11"/>
      <c r="I402" s="11"/>
      <c r="J402" s="11"/>
      <c r="K402" s="11"/>
      <c r="L402" s="11"/>
      <c r="M402" s="11"/>
    </row>
    <row r="403" spans="1:13" ht="15.75" customHeight="1" x14ac:dyDescent="0.25">
      <c r="A403" s="11"/>
      <c r="B403" s="11"/>
      <c r="C403" s="11"/>
      <c r="D403" s="11"/>
      <c r="E403" s="11"/>
      <c r="F403" s="11"/>
      <c r="G403" s="11"/>
      <c r="H403" s="11"/>
      <c r="I403" s="11"/>
      <c r="J403" s="11"/>
      <c r="K403" s="11"/>
      <c r="L403" s="11"/>
      <c r="M403" s="11"/>
    </row>
    <row r="404" spans="1:13" ht="15.75" customHeight="1" x14ac:dyDescent="0.25">
      <c r="A404" s="11"/>
      <c r="B404" s="11"/>
      <c r="C404" s="11"/>
      <c r="D404" s="11"/>
      <c r="E404" s="11"/>
      <c r="F404" s="11"/>
      <c r="G404" s="11"/>
      <c r="H404" s="11"/>
      <c r="I404" s="11"/>
      <c r="J404" s="11"/>
      <c r="K404" s="11"/>
      <c r="L404" s="11"/>
      <c r="M404" s="11"/>
    </row>
    <row r="405" spans="1:13" ht="15.75" customHeight="1" x14ac:dyDescent="0.25">
      <c r="A405" s="11"/>
      <c r="B405" s="11"/>
      <c r="C405" s="11"/>
      <c r="D405" s="11"/>
      <c r="E405" s="11"/>
      <c r="F405" s="11"/>
      <c r="G405" s="11"/>
      <c r="H405" s="11"/>
      <c r="I405" s="11"/>
      <c r="J405" s="11"/>
      <c r="K405" s="11"/>
      <c r="L405" s="11"/>
      <c r="M405" s="11"/>
    </row>
    <row r="406" spans="1:13" ht="15.75" customHeight="1" x14ac:dyDescent="0.25">
      <c r="A406" s="11"/>
      <c r="B406" s="11"/>
      <c r="C406" s="11"/>
      <c r="D406" s="11"/>
      <c r="E406" s="11"/>
      <c r="F406" s="11"/>
      <c r="G406" s="11"/>
      <c r="H406" s="11"/>
      <c r="I406" s="11"/>
      <c r="J406" s="11"/>
      <c r="K406" s="11"/>
      <c r="L406" s="11"/>
      <c r="M406" s="11"/>
    </row>
    <row r="407" spans="1:13" ht="15.75" customHeight="1" x14ac:dyDescent="0.25">
      <c r="A407" s="11"/>
      <c r="B407" s="11"/>
      <c r="C407" s="11"/>
      <c r="D407" s="11"/>
      <c r="E407" s="11"/>
      <c r="F407" s="11"/>
      <c r="G407" s="11"/>
      <c r="H407" s="11"/>
      <c r="I407" s="11"/>
      <c r="J407" s="11"/>
      <c r="K407" s="11"/>
      <c r="L407" s="11"/>
      <c r="M407" s="11"/>
    </row>
    <row r="408" spans="1:13" ht="15.75" customHeight="1" x14ac:dyDescent="0.25">
      <c r="A408" s="11"/>
      <c r="B408" s="11"/>
      <c r="C408" s="11"/>
      <c r="D408" s="11"/>
      <c r="E408" s="11"/>
      <c r="F408" s="11"/>
      <c r="G408" s="11"/>
      <c r="H408" s="11"/>
      <c r="I408" s="11"/>
      <c r="J408" s="11"/>
      <c r="K408" s="11"/>
      <c r="L408" s="11"/>
      <c r="M408" s="11"/>
    </row>
    <row r="409" spans="1:13" ht="15.75" customHeight="1" x14ac:dyDescent="0.25">
      <c r="A409" s="11"/>
      <c r="B409" s="11"/>
      <c r="C409" s="11"/>
      <c r="D409" s="11"/>
      <c r="E409" s="11"/>
      <c r="F409" s="11"/>
      <c r="G409" s="11"/>
      <c r="H409" s="11"/>
      <c r="I409" s="11"/>
      <c r="J409" s="11"/>
      <c r="K409" s="11"/>
      <c r="L409" s="11"/>
      <c r="M409" s="11"/>
    </row>
    <row r="410" spans="1:13" ht="15.75" customHeight="1" x14ac:dyDescent="0.25">
      <c r="A410" s="11"/>
      <c r="B410" s="11"/>
      <c r="C410" s="11"/>
      <c r="D410" s="11"/>
      <c r="E410" s="11"/>
      <c r="F410" s="11"/>
      <c r="G410" s="11"/>
      <c r="H410" s="11"/>
      <c r="I410" s="11"/>
      <c r="J410" s="11"/>
      <c r="K410" s="11"/>
      <c r="L410" s="11"/>
      <c r="M410" s="11"/>
    </row>
    <row r="411" spans="1:13" ht="15.75" customHeight="1" x14ac:dyDescent="0.25">
      <c r="A411" s="11"/>
      <c r="B411" s="11"/>
      <c r="C411" s="11"/>
      <c r="D411" s="11"/>
      <c r="E411" s="11"/>
      <c r="F411" s="11"/>
      <c r="G411" s="11"/>
      <c r="H411" s="11"/>
      <c r="I411" s="11"/>
      <c r="J411" s="11"/>
      <c r="K411" s="11"/>
      <c r="L411" s="11"/>
      <c r="M411" s="11"/>
    </row>
    <row r="412" spans="1:13" ht="15.75" customHeight="1" x14ac:dyDescent="0.25">
      <c r="A412" s="11"/>
      <c r="B412" s="11"/>
      <c r="C412" s="11"/>
      <c r="D412" s="11"/>
      <c r="E412" s="11"/>
      <c r="F412" s="11"/>
      <c r="G412" s="11"/>
      <c r="H412" s="11"/>
      <c r="I412" s="11"/>
      <c r="J412" s="11"/>
      <c r="K412" s="11"/>
      <c r="L412" s="11"/>
      <c r="M412" s="11"/>
    </row>
    <row r="413" spans="1:13" ht="15.75" customHeight="1" x14ac:dyDescent="0.25">
      <c r="A413" s="11"/>
      <c r="B413" s="11"/>
      <c r="C413" s="11"/>
      <c r="D413" s="11"/>
      <c r="E413" s="11"/>
      <c r="F413" s="11"/>
      <c r="G413" s="11"/>
      <c r="H413" s="11"/>
      <c r="I413" s="11"/>
      <c r="J413" s="11"/>
      <c r="K413" s="11"/>
      <c r="L413" s="11"/>
      <c r="M413" s="11"/>
    </row>
    <row r="414" spans="1:13" ht="15.75" customHeight="1" x14ac:dyDescent="0.25">
      <c r="A414" s="11"/>
      <c r="B414" s="11"/>
      <c r="C414" s="11"/>
      <c r="D414" s="11"/>
      <c r="E414" s="11"/>
      <c r="F414" s="11"/>
      <c r="G414" s="11"/>
      <c r="H414" s="11"/>
      <c r="I414" s="11"/>
      <c r="J414" s="11"/>
      <c r="K414" s="11"/>
      <c r="L414" s="11"/>
      <c r="M414" s="11"/>
    </row>
    <row r="415" spans="1:13" ht="15.75" customHeight="1" x14ac:dyDescent="0.25">
      <c r="A415" s="11"/>
      <c r="B415" s="11"/>
      <c r="C415" s="11"/>
      <c r="D415" s="11"/>
      <c r="E415" s="11"/>
      <c r="F415" s="11"/>
      <c r="G415" s="11"/>
      <c r="H415" s="11"/>
      <c r="I415" s="11"/>
      <c r="J415" s="11"/>
      <c r="K415" s="11"/>
      <c r="L415" s="11"/>
      <c r="M415" s="11"/>
    </row>
    <row r="416" spans="1:13" ht="15.75" customHeight="1" x14ac:dyDescent="0.25">
      <c r="A416" s="11"/>
      <c r="B416" s="11"/>
      <c r="C416" s="11"/>
      <c r="D416" s="11"/>
      <c r="E416" s="11"/>
      <c r="F416" s="11"/>
      <c r="G416" s="11"/>
      <c r="H416" s="11"/>
      <c r="I416" s="11"/>
      <c r="J416" s="11"/>
      <c r="K416" s="11"/>
      <c r="L416" s="11"/>
      <c r="M416" s="11"/>
    </row>
    <row r="417" spans="1:13" ht="15.75" customHeight="1" x14ac:dyDescent="0.25">
      <c r="A417" s="11"/>
      <c r="B417" s="11"/>
      <c r="C417" s="11"/>
      <c r="D417" s="11"/>
      <c r="E417" s="11"/>
      <c r="F417" s="11"/>
      <c r="G417" s="11"/>
      <c r="H417" s="11"/>
      <c r="I417" s="11"/>
      <c r="J417" s="11"/>
      <c r="K417" s="11"/>
      <c r="L417" s="11"/>
      <c r="M417" s="11"/>
    </row>
    <row r="418" spans="1:13" ht="15.75" customHeight="1" x14ac:dyDescent="0.25">
      <c r="A418" s="11"/>
      <c r="B418" s="11"/>
      <c r="C418" s="11"/>
      <c r="D418" s="11"/>
      <c r="E418" s="11"/>
      <c r="F418" s="11"/>
      <c r="G418" s="11"/>
      <c r="H418" s="11"/>
      <c r="I418" s="11"/>
      <c r="J418" s="11"/>
      <c r="K418" s="11"/>
      <c r="L418" s="11"/>
      <c r="M418" s="11"/>
    </row>
    <row r="419" spans="1:13" ht="15.75" customHeight="1" x14ac:dyDescent="0.25">
      <c r="A419" s="11"/>
      <c r="B419" s="11"/>
      <c r="C419" s="11"/>
      <c r="D419" s="11"/>
      <c r="E419" s="11"/>
      <c r="F419" s="11"/>
      <c r="G419" s="11"/>
      <c r="H419" s="11"/>
      <c r="I419" s="11"/>
      <c r="J419" s="11"/>
      <c r="K419" s="11"/>
      <c r="L419" s="11"/>
      <c r="M419" s="11"/>
    </row>
    <row r="420" spans="1:13" ht="15.75" customHeight="1" x14ac:dyDescent="0.25">
      <c r="A420" s="11"/>
      <c r="B420" s="11"/>
      <c r="C420" s="11"/>
      <c r="D420" s="11"/>
      <c r="E420" s="11"/>
      <c r="F420" s="11"/>
      <c r="G420" s="11"/>
      <c r="H420" s="11"/>
      <c r="I420" s="11"/>
      <c r="J420" s="11"/>
      <c r="K420" s="11"/>
      <c r="L420" s="11"/>
      <c r="M420" s="11"/>
    </row>
    <row r="421" spans="1:13" ht="15.75" customHeight="1" x14ac:dyDescent="0.25">
      <c r="A421" s="11"/>
      <c r="B421" s="11"/>
      <c r="C421" s="11"/>
      <c r="D421" s="11"/>
      <c r="E421" s="11"/>
      <c r="F421" s="11"/>
      <c r="G421" s="11"/>
      <c r="H421" s="11"/>
      <c r="I421" s="11"/>
      <c r="J421" s="11"/>
      <c r="K421" s="11"/>
      <c r="L421" s="11"/>
      <c r="M421" s="11"/>
    </row>
    <row r="422" spans="1:13" ht="15.75" customHeight="1" x14ac:dyDescent="0.25">
      <c r="A422" s="11"/>
      <c r="B422" s="11"/>
      <c r="C422" s="11"/>
      <c r="D422" s="11"/>
      <c r="E422" s="11"/>
      <c r="F422" s="11"/>
      <c r="G422" s="11"/>
      <c r="H422" s="11"/>
      <c r="I422" s="11"/>
      <c r="J422" s="11"/>
      <c r="K422" s="11"/>
      <c r="L422" s="11"/>
      <c r="M422" s="11"/>
    </row>
    <row r="423" spans="1:13" ht="15.75" customHeight="1" x14ac:dyDescent="0.25">
      <c r="A423" s="11"/>
      <c r="B423" s="11"/>
      <c r="C423" s="11"/>
      <c r="D423" s="11"/>
      <c r="E423" s="11"/>
      <c r="F423" s="11"/>
      <c r="G423" s="11"/>
      <c r="H423" s="11"/>
      <c r="I423" s="11"/>
      <c r="J423" s="11"/>
      <c r="K423" s="11"/>
      <c r="L423" s="11"/>
      <c r="M423" s="11"/>
    </row>
    <row r="424" spans="1:13" ht="15.75" customHeight="1" x14ac:dyDescent="0.25">
      <c r="A424" s="11"/>
      <c r="B424" s="11"/>
      <c r="C424" s="11"/>
      <c r="D424" s="11"/>
      <c r="E424" s="11"/>
      <c r="F424" s="11"/>
      <c r="G424" s="11"/>
      <c r="H424" s="11"/>
      <c r="I424" s="11"/>
      <c r="J424" s="11"/>
      <c r="K424" s="11"/>
      <c r="L424" s="11"/>
      <c r="M424" s="11"/>
    </row>
    <row r="425" spans="1:13" ht="15.75" customHeight="1" x14ac:dyDescent="0.25">
      <c r="A425" s="11"/>
      <c r="B425" s="11"/>
      <c r="C425" s="11"/>
      <c r="D425" s="11"/>
      <c r="E425" s="11"/>
      <c r="F425" s="11"/>
      <c r="G425" s="11"/>
      <c r="H425" s="11"/>
      <c r="I425" s="11"/>
      <c r="J425" s="11"/>
      <c r="K425" s="11"/>
      <c r="L425" s="11"/>
      <c r="M425" s="11"/>
    </row>
    <row r="426" spans="1:13" ht="15.75" customHeight="1" x14ac:dyDescent="0.25">
      <c r="A426" s="11"/>
      <c r="B426" s="11"/>
      <c r="C426" s="11"/>
      <c r="D426" s="11"/>
      <c r="E426" s="11"/>
      <c r="F426" s="11"/>
      <c r="G426" s="11"/>
      <c r="H426" s="11"/>
      <c r="I426" s="11"/>
      <c r="J426" s="11"/>
      <c r="K426" s="11"/>
      <c r="L426" s="11"/>
      <c r="M426" s="11"/>
    </row>
    <row r="427" spans="1:13" ht="15.75" customHeight="1" x14ac:dyDescent="0.25">
      <c r="A427" s="11"/>
      <c r="B427" s="11"/>
      <c r="C427" s="11"/>
      <c r="D427" s="11"/>
      <c r="E427" s="11"/>
      <c r="F427" s="11"/>
      <c r="G427" s="11"/>
      <c r="H427" s="11"/>
      <c r="I427" s="11"/>
      <c r="J427" s="11"/>
      <c r="K427" s="11"/>
      <c r="L427" s="11"/>
      <c r="M427" s="11"/>
    </row>
    <row r="428" spans="1:13" ht="15.75" customHeight="1" x14ac:dyDescent="0.25">
      <c r="A428" s="11"/>
      <c r="B428" s="11"/>
      <c r="C428" s="11"/>
      <c r="D428" s="11"/>
      <c r="E428" s="11"/>
      <c r="F428" s="11"/>
      <c r="G428" s="11"/>
      <c r="H428" s="11"/>
      <c r="I428" s="11"/>
      <c r="J428" s="11"/>
      <c r="K428" s="11"/>
      <c r="L428" s="11"/>
      <c r="M428" s="11"/>
    </row>
    <row r="429" spans="1:13" ht="15.75" customHeight="1" x14ac:dyDescent="0.25">
      <c r="A429" s="11"/>
      <c r="B429" s="11"/>
      <c r="C429" s="11"/>
      <c r="D429" s="11"/>
      <c r="E429" s="11"/>
      <c r="F429" s="11"/>
      <c r="G429" s="11"/>
      <c r="H429" s="11"/>
      <c r="I429" s="11"/>
      <c r="J429" s="11"/>
      <c r="K429" s="11"/>
      <c r="L429" s="11"/>
      <c r="M429" s="11"/>
    </row>
    <row r="430" spans="1:13" ht="15.75" customHeight="1" x14ac:dyDescent="0.25">
      <c r="A430" s="11"/>
      <c r="B430" s="11"/>
      <c r="C430" s="11"/>
      <c r="D430" s="11"/>
      <c r="E430" s="11"/>
      <c r="F430" s="11"/>
      <c r="G430" s="11"/>
      <c r="H430" s="11"/>
      <c r="I430" s="11"/>
      <c r="J430" s="11"/>
      <c r="K430" s="11"/>
      <c r="L430" s="11"/>
      <c r="M430" s="11"/>
    </row>
    <row r="431" spans="1:13" ht="15.75" customHeight="1" x14ac:dyDescent="0.25">
      <c r="A431" s="11"/>
      <c r="B431" s="11"/>
      <c r="C431" s="11"/>
      <c r="D431" s="11"/>
      <c r="E431" s="11"/>
      <c r="F431" s="11"/>
      <c r="G431" s="11"/>
      <c r="H431" s="11"/>
      <c r="I431" s="11"/>
      <c r="J431" s="11"/>
      <c r="K431" s="11"/>
      <c r="L431" s="11"/>
      <c r="M431" s="11"/>
    </row>
    <row r="432" spans="1:13" ht="15.75" customHeight="1" x14ac:dyDescent="0.25">
      <c r="A432" s="11"/>
      <c r="B432" s="11"/>
      <c r="C432" s="11"/>
      <c r="D432" s="11"/>
      <c r="E432" s="11"/>
      <c r="F432" s="11"/>
      <c r="G432" s="11"/>
      <c r="H432" s="11"/>
      <c r="I432" s="11"/>
      <c r="J432" s="11"/>
      <c r="K432" s="11"/>
      <c r="L432" s="11"/>
      <c r="M432" s="11"/>
    </row>
    <row r="433" spans="1:13" ht="15.75" customHeight="1" x14ac:dyDescent="0.25">
      <c r="A433" s="11"/>
      <c r="B433" s="11"/>
      <c r="C433" s="11"/>
      <c r="D433" s="11"/>
      <c r="E433" s="11"/>
      <c r="F433" s="11"/>
      <c r="G433" s="11"/>
      <c r="H433" s="11"/>
      <c r="I433" s="11"/>
      <c r="J433" s="11"/>
      <c r="K433" s="11"/>
      <c r="L433" s="11"/>
      <c r="M433" s="11"/>
    </row>
    <row r="434" spans="1:13" ht="15.75" customHeight="1" x14ac:dyDescent="0.25">
      <c r="A434" s="11"/>
      <c r="B434" s="11"/>
      <c r="C434" s="11"/>
      <c r="D434" s="11"/>
      <c r="E434" s="11"/>
      <c r="F434" s="11"/>
      <c r="G434" s="11"/>
      <c r="H434" s="11"/>
      <c r="I434" s="11"/>
      <c r="J434" s="11"/>
      <c r="K434" s="11"/>
      <c r="L434" s="11"/>
      <c r="M434" s="11"/>
    </row>
    <row r="435" spans="1:13" ht="15.75" customHeight="1" x14ac:dyDescent="0.25">
      <c r="A435" s="11"/>
      <c r="B435" s="11"/>
      <c r="C435" s="11"/>
      <c r="D435" s="11"/>
      <c r="E435" s="11"/>
      <c r="F435" s="11"/>
      <c r="G435" s="11"/>
      <c r="H435" s="11"/>
      <c r="I435" s="11"/>
      <c r="J435" s="11"/>
      <c r="K435" s="11"/>
      <c r="L435" s="11"/>
      <c r="M435" s="11"/>
    </row>
    <row r="436" spans="1:13" ht="15.75" customHeight="1" x14ac:dyDescent="0.25">
      <c r="A436" s="11"/>
      <c r="B436" s="11"/>
      <c r="C436" s="11"/>
      <c r="D436" s="11"/>
      <c r="E436" s="11"/>
      <c r="F436" s="11"/>
      <c r="G436" s="11"/>
      <c r="H436" s="11"/>
      <c r="I436" s="11"/>
      <c r="J436" s="11"/>
      <c r="K436" s="11"/>
      <c r="L436" s="11"/>
      <c r="M436" s="11"/>
    </row>
    <row r="437" spans="1:13" ht="15.75" customHeight="1" x14ac:dyDescent="0.25">
      <c r="A437" s="11"/>
      <c r="B437" s="11"/>
      <c r="C437" s="11"/>
      <c r="D437" s="11"/>
      <c r="E437" s="11"/>
      <c r="F437" s="11"/>
      <c r="G437" s="11"/>
      <c r="H437" s="11"/>
      <c r="I437" s="11"/>
      <c r="J437" s="11"/>
      <c r="K437" s="11"/>
      <c r="L437" s="11"/>
      <c r="M437" s="11"/>
    </row>
    <row r="438" spans="1:13" ht="15.75" customHeight="1" x14ac:dyDescent="0.25">
      <c r="A438" s="11"/>
      <c r="B438" s="11"/>
      <c r="C438" s="11"/>
      <c r="D438" s="11"/>
      <c r="E438" s="11"/>
      <c r="F438" s="11"/>
      <c r="G438" s="11"/>
      <c r="H438" s="11"/>
      <c r="I438" s="11"/>
      <c r="J438" s="11"/>
      <c r="K438" s="11"/>
      <c r="L438" s="11"/>
      <c r="M438" s="11"/>
    </row>
    <row r="439" spans="1:13" ht="15.75" customHeight="1" x14ac:dyDescent="0.25">
      <c r="A439" s="11"/>
      <c r="B439" s="11"/>
      <c r="C439" s="11"/>
      <c r="D439" s="11"/>
      <c r="E439" s="11"/>
      <c r="F439" s="11"/>
      <c r="G439" s="11"/>
      <c r="H439" s="11"/>
      <c r="I439" s="11"/>
      <c r="J439" s="11"/>
      <c r="K439" s="11"/>
      <c r="L439" s="11"/>
      <c r="M439" s="11"/>
    </row>
    <row r="440" spans="1:13" ht="15.75" customHeight="1" x14ac:dyDescent="0.25">
      <c r="A440" s="11"/>
      <c r="B440" s="11"/>
      <c r="C440" s="11"/>
      <c r="D440" s="11"/>
      <c r="E440" s="11"/>
      <c r="F440" s="11"/>
      <c r="G440" s="11"/>
      <c r="H440" s="11"/>
      <c r="I440" s="11"/>
      <c r="J440" s="11"/>
      <c r="K440" s="11"/>
      <c r="L440" s="11"/>
      <c r="M440" s="11"/>
    </row>
    <row r="441" spans="1:13" ht="15.75" customHeight="1" x14ac:dyDescent="0.25">
      <c r="A441" s="11"/>
      <c r="B441" s="11"/>
      <c r="C441" s="11"/>
      <c r="D441" s="11"/>
      <c r="E441" s="11"/>
      <c r="F441" s="11"/>
      <c r="G441" s="11"/>
      <c r="H441" s="11"/>
      <c r="I441" s="11"/>
      <c r="J441" s="11"/>
      <c r="K441" s="11"/>
      <c r="L441" s="11"/>
      <c r="M441" s="11"/>
    </row>
    <row r="442" spans="1:13" ht="15.75" customHeight="1" x14ac:dyDescent="0.25">
      <c r="A442" s="11"/>
      <c r="B442" s="11"/>
      <c r="C442" s="11"/>
      <c r="D442" s="11"/>
      <c r="E442" s="11"/>
      <c r="F442" s="11"/>
      <c r="G442" s="11"/>
      <c r="H442" s="11"/>
      <c r="I442" s="11"/>
      <c r="J442" s="11"/>
      <c r="K442" s="11"/>
      <c r="L442" s="11"/>
      <c r="M442" s="11"/>
    </row>
    <row r="443" spans="1:13" ht="15.75" customHeight="1" x14ac:dyDescent="0.25">
      <c r="A443" s="11"/>
      <c r="B443" s="11"/>
      <c r="C443" s="11"/>
      <c r="D443" s="11"/>
      <c r="E443" s="11"/>
      <c r="F443" s="11"/>
      <c r="G443" s="11"/>
      <c r="H443" s="11"/>
      <c r="I443" s="11"/>
      <c r="J443" s="11"/>
      <c r="K443" s="11"/>
      <c r="L443" s="11"/>
      <c r="M443" s="11"/>
    </row>
    <row r="444" spans="1:13" ht="15.75" customHeight="1" x14ac:dyDescent="0.25">
      <c r="A444" s="11"/>
      <c r="B444" s="11"/>
      <c r="C444" s="11"/>
      <c r="D444" s="11"/>
      <c r="E444" s="11"/>
      <c r="F444" s="11"/>
      <c r="G444" s="11"/>
      <c r="H444" s="11"/>
      <c r="I444" s="11"/>
      <c r="J444" s="11"/>
      <c r="K444" s="11"/>
      <c r="L444" s="11"/>
      <c r="M444" s="11"/>
    </row>
    <row r="445" spans="1:13" ht="15.75" customHeight="1" x14ac:dyDescent="0.25">
      <c r="A445" s="11"/>
      <c r="B445" s="11"/>
      <c r="C445" s="11"/>
      <c r="D445" s="11"/>
      <c r="E445" s="11"/>
      <c r="F445" s="11"/>
      <c r="G445" s="11"/>
      <c r="H445" s="11"/>
      <c r="I445" s="11"/>
      <c r="J445" s="11"/>
      <c r="K445" s="11"/>
      <c r="L445" s="11"/>
      <c r="M445" s="11"/>
    </row>
    <row r="446" spans="1:13" ht="15.75" customHeight="1" x14ac:dyDescent="0.25">
      <c r="A446" s="11"/>
      <c r="B446" s="11"/>
      <c r="C446" s="11"/>
      <c r="D446" s="11"/>
      <c r="E446" s="11"/>
      <c r="F446" s="11"/>
      <c r="G446" s="11"/>
      <c r="H446" s="11"/>
      <c r="I446" s="11"/>
      <c r="J446" s="11"/>
      <c r="K446" s="11"/>
      <c r="L446" s="11"/>
      <c r="M446" s="11"/>
    </row>
    <row r="447" spans="1:13" ht="15.75" customHeight="1" x14ac:dyDescent="0.25">
      <c r="A447" s="11"/>
      <c r="B447" s="11"/>
      <c r="C447" s="11"/>
      <c r="D447" s="11"/>
      <c r="E447" s="11"/>
      <c r="F447" s="11"/>
      <c r="G447" s="11"/>
      <c r="H447" s="11"/>
      <c r="I447" s="11"/>
      <c r="J447" s="11"/>
      <c r="K447" s="11"/>
      <c r="L447" s="11"/>
      <c r="M447" s="11"/>
    </row>
    <row r="448" spans="1:13" ht="15.75" customHeight="1" x14ac:dyDescent="0.25">
      <c r="A448" s="11"/>
      <c r="B448" s="11"/>
      <c r="C448" s="11"/>
      <c r="D448" s="11"/>
      <c r="E448" s="11"/>
      <c r="F448" s="11"/>
      <c r="G448" s="11"/>
      <c r="H448" s="11"/>
      <c r="I448" s="11"/>
      <c r="J448" s="11"/>
      <c r="K448" s="11"/>
      <c r="L448" s="11"/>
      <c r="M448" s="11"/>
    </row>
    <row r="449" spans="1:13" ht="15.75" customHeight="1" x14ac:dyDescent="0.25">
      <c r="A449" s="11"/>
      <c r="B449" s="11"/>
      <c r="C449" s="11"/>
      <c r="D449" s="11"/>
      <c r="E449" s="11"/>
      <c r="F449" s="11"/>
      <c r="G449" s="11"/>
      <c r="H449" s="11"/>
      <c r="I449" s="11"/>
      <c r="J449" s="11"/>
      <c r="K449" s="11"/>
      <c r="L449" s="11"/>
      <c r="M449" s="11"/>
    </row>
    <row r="450" spans="1:13" ht="15.75" customHeight="1" x14ac:dyDescent="0.25">
      <c r="A450" s="11"/>
      <c r="B450" s="11"/>
      <c r="C450" s="11"/>
      <c r="D450" s="11"/>
      <c r="E450" s="11"/>
      <c r="F450" s="11"/>
      <c r="G450" s="11"/>
      <c r="H450" s="11"/>
      <c r="I450" s="11"/>
      <c r="J450" s="11"/>
      <c r="K450" s="11"/>
      <c r="L450" s="11"/>
      <c r="M450" s="11"/>
    </row>
    <row r="451" spans="1:13" ht="15.75" customHeight="1" x14ac:dyDescent="0.25">
      <c r="A451" s="11"/>
      <c r="B451" s="11"/>
      <c r="C451" s="11"/>
      <c r="D451" s="11"/>
      <c r="E451" s="11"/>
      <c r="F451" s="11"/>
      <c r="G451" s="11"/>
      <c r="H451" s="11"/>
      <c r="I451" s="11"/>
      <c r="J451" s="11"/>
      <c r="K451" s="11"/>
      <c r="L451" s="11"/>
      <c r="M451" s="11"/>
    </row>
    <row r="452" spans="1:13" ht="15.75" customHeight="1" x14ac:dyDescent="0.25">
      <c r="A452" s="11"/>
      <c r="B452" s="11"/>
      <c r="C452" s="11"/>
      <c r="D452" s="11"/>
      <c r="E452" s="11"/>
      <c r="F452" s="11"/>
      <c r="G452" s="11"/>
      <c r="H452" s="11"/>
      <c r="I452" s="11"/>
      <c r="J452" s="11"/>
      <c r="K452" s="11"/>
      <c r="L452" s="11"/>
      <c r="M452" s="11"/>
    </row>
    <row r="453" spans="1:13" ht="15.75" customHeight="1" x14ac:dyDescent="0.25">
      <c r="A453" s="11"/>
      <c r="B453" s="11"/>
      <c r="C453" s="11"/>
      <c r="D453" s="11"/>
      <c r="E453" s="11"/>
      <c r="F453" s="11"/>
      <c r="G453" s="11"/>
      <c r="H453" s="11"/>
      <c r="I453" s="11"/>
      <c r="J453" s="11"/>
      <c r="K453" s="11"/>
      <c r="L453" s="11"/>
      <c r="M453" s="11"/>
    </row>
    <row r="454" spans="1:13" ht="15.75" customHeight="1" x14ac:dyDescent="0.25">
      <c r="A454" s="11"/>
      <c r="B454" s="11"/>
      <c r="C454" s="11"/>
      <c r="D454" s="11"/>
      <c r="E454" s="11"/>
      <c r="F454" s="11"/>
      <c r="G454" s="11"/>
      <c r="H454" s="11"/>
      <c r="I454" s="11"/>
      <c r="J454" s="11"/>
      <c r="K454" s="11"/>
      <c r="L454" s="11"/>
      <c r="M454" s="11"/>
    </row>
    <row r="455" spans="1:13" ht="15.75" customHeight="1" x14ac:dyDescent="0.25">
      <c r="A455" s="11"/>
      <c r="B455" s="11"/>
      <c r="C455" s="11"/>
      <c r="D455" s="11"/>
      <c r="E455" s="11"/>
      <c r="F455" s="11"/>
      <c r="G455" s="11"/>
      <c r="H455" s="11"/>
      <c r="I455" s="11"/>
      <c r="J455" s="11"/>
      <c r="K455" s="11"/>
      <c r="L455" s="11"/>
      <c r="M455" s="11"/>
    </row>
    <row r="456" spans="1:13" ht="15.75" customHeight="1" x14ac:dyDescent="0.25">
      <c r="A456" s="11"/>
      <c r="B456" s="11"/>
      <c r="C456" s="11"/>
      <c r="D456" s="11"/>
      <c r="E456" s="11"/>
      <c r="F456" s="11"/>
      <c r="G456" s="11"/>
      <c r="H456" s="11"/>
      <c r="I456" s="11"/>
      <c r="J456" s="11"/>
      <c r="K456" s="11"/>
      <c r="L456" s="11"/>
      <c r="M456" s="11"/>
    </row>
    <row r="457" spans="1:13" ht="15.75" customHeight="1" x14ac:dyDescent="0.25">
      <c r="A457" s="11"/>
      <c r="B457" s="11"/>
      <c r="C457" s="11"/>
      <c r="D457" s="11"/>
      <c r="E457" s="11"/>
      <c r="F457" s="11"/>
      <c r="G457" s="11"/>
      <c r="H457" s="11"/>
      <c r="I457" s="11"/>
      <c r="J457" s="11"/>
      <c r="K457" s="11"/>
      <c r="L457" s="11"/>
      <c r="M457" s="11"/>
    </row>
    <row r="458" spans="1:13" ht="15.75" customHeight="1" x14ac:dyDescent="0.25">
      <c r="A458" s="11"/>
      <c r="B458" s="11"/>
      <c r="C458" s="11"/>
      <c r="D458" s="11"/>
      <c r="E458" s="11"/>
      <c r="F458" s="11"/>
      <c r="G458" s="11"/>
      <c r="H458" s="11"/>
      <c r="I458" s="11"/>
      <c r="J458" s="11"/>
      <c r="K458" s="11"/>
      <c r="L458" s="11"/>
      <c r="M458" s="11"/>
    </row>
    <row r="459" spans="1:13" ht="15.75" customHeight="1" x14ac:dyDescent="0.25">
      <c r="A459" s="11"/>
      <c r="B459" s="11"/>
      <c r="C459" s="11"/>
      <c r="D459" s="11"/>
      <c r="E459" s="11"/>
      <c r="F459" s="11"/>
      <c r="G459" s="11"/>
      <c r="H459" s="11"/>
      <c r="I459" s="11"/>
      <c r="J459" s="11"/>
      <c r="K459" s="11"/>
      <c r="L459" s="11"/>
      <c r="M459" s="11"/>
    </row>
    <row r="460" spans="1:13" ht="15.75" customHeight="1" x14ac:dyDescent="0.25">
      <c r="A460" s="11"/>
      <c r="B460" s="11"/>
      <c r="C460" s="11"/>
      <c r="D460" s="11"/>
      <c r="E460" s="11"/>
      <c r="F460" s="11"/>
      <c r="G460" s="11"/>
      <c r="H460" s="11"/>
      <c r="I460" s="11"/>
      <c r="J460" s="11"/>
      <c r="K460" s="11"/>
      <c r="L460" s="11"/>
      <c r="M460" s="11"/>
    </row>
    <row r="461" spans="1:13" ht="15.75" customHeight="1" x14ac:dyDescent="0.25">
      <c r="A461" s="11"/>
      <c r="B461" s="11"/>
      <c r="C461" s="11"/>
      <c r="D461" s="11"/>
      <c r="E461" s="11"/>
      <c r="F461" s="11"/>
      <c r="G461" s="11"/>
      <c r="H461" s="11"/>
      <c r="I461" s="11"/>
      <c r="J461" s="11"/>
      <c r="K461" s="11"/>
      <c r="L461" s="11"/>
      <c r="M461" s="11"/>
    </row>
    <row r="462" spans="1:13" ht="15.75" customHeight="1" x14ac:dyDescent="0.25">
      <c r="A462" s="11"/>
      <c r="B462" s="11"/>
      <c r="C462" s="11"/>
      <c r="D462" s="11"/>
      <c r="E462" s="11"/>
      <c r="F462" s="11"/>
      <c r="G462" s="11"/>
      <c r="H462" s="11"/>
      <c r="I462" s="11"/>
      <c r="J462" s="11"/>
      <c r="K462" s="11"/>
      <c r="L462" s="11"/>
      <c r="M462" s="11"/>
    </row>
    <row r="463" spans="1:13" ht="15.75" customHeight="1" x14ac:dyDescent="0.25">
      <c r="A463" s="11"/>
      <c r="B463" s="11"/>
      <c r="C463" s="11"/>
      <c r="D463" s="11"/>
      <c r="E463" s="11"/>
      <c r="F463" s="11"/>
      <c r="G463" s="11"/>
      <c r="H463" s="11"/>
      <c r="I463" s="11"/>
      <c r="J463" s="11"/>
      <c r="K463" s="11"/>
      <c r="L463" s="11"/>
      <c r="M463" s="11"/>
    </row>
    <row r="464" spans="1:13" ht="15.75" customHeight="1" x14ac:dyDescent="0.25">
      <c r="A464" s="11"/>
      <c r="B464" s="11"/>
      <c r="C464" s="11"/>
      <c r="D464" s="11"/>
      <c r="E464" s="11"/>
      <c r="F464" s="11"/>
      <c r="G464" s="11"/>
      <c r="H464" s="11"/>
      <c r="I464" s="11"/>
      <c r="J464" s="11"/>
      <c r="K464" s="11"/>
      <c r="L464" s="11"/>
      <c r="M464" s="11"/>
    </row>
    <row r="465" spans="1:13" ht="15.75" customHeight="1" x14ac:dyDescent="0.25">
      <c r="A465" s="11"/>
      <c r="B465" s="11"/>
      <c r="C465" s="11"/>
      <c r="D465" s="11"/>
      <c r="E465" s="11"/>
      <c r="F465" s="11"/>
      <c r="G465" s="11"/>
      <c r="H465" s="11"/>
      <c r="I465" s="11"/>
      <c r="J465" s="11"/>
      <c r="K465" s="11"/>
      <c r="L465" s="11"/>
      <c r="M465" s="11"/>
    </row>
    <row r="466" spans="1:13" ht="15.75" customHeight="1" x14ac:dyDescent="0.25">
      <c r="A466" s="11"/>
      <c r="B466" s="11"/>
      <c r="C466" s="11"/>
      <c r="D466" s="11"/>
      <c r="E466" s="11"/>
      <c r="F466" s="11"/>
      <c r="G466" s="11"/>
      <c r="H466" s="11"/>
      <c r="I466" s="11"/>
      <c r="J466" s="11"/>
      <c r="K466" s="11"/>
      <c r="L466" s="11"/>
      <c r="M466" s="11"/>
    </row>
    <row r="467" spans="1:13" ht="15.75" customHeight="1" x14ac:dyDescent="0.25">
      <c r="A467" s="11"/>
      <c r="B467" s="11"/>
      <c r="C467" s="11"/>
      <c r="D467" s="11"/>
      <c r="E467" s="11"/>
      <c r="F467" s="11"/>
      <c r="G467" s="11"/>
      <c r="H467" s="11"/>
      <c r="I467" s="11"/>
      <c r="J467" s="11"/>
      <c r="K467" s="11"/>
      <c r="L467" s="11"/>
      <c r="M467" s="11"/>
    </row>
    <row r="468" spans="1:13" ht="15.75" customHeight="1" x14ac:dyDescent="0.25">
      <c r="A468" s="11"/>
      <c r="B468" s="11"/>
      <c r="C468" s="11"/>
      <c r="D468" s="11"/>
      <c r="E468" s="11"/>
      <c r="F468" s="11"/>
      <c r="G468" s="11"/>
      <c r="H468" s="11"/>
      <c r="I468" s="11"/>
      <c r="J468" s="11"/>
      <c r="K468" s="11"/>
      <c r="L468" s="11"/>
      <c r="M468" s="11"/>
    </row>
    <row r="469" spans="1:13" ht="15.75" customHeight="1" x14ac:dyDescent="0.25">
      <c r="A469" s="11"/>
      <c r="B469" s="11"/>
      <c r="C469" s="11"/>
      <c r="D469" s="11"/>
      <c r="E469" s="11"/>
      <c r="F469" s="11"/>
      <c r="G469" s="11"/>
      <c r="H469" s="11"/>
      <c r="I469" s="11"/>
      <c r="J469" s="11"/>
      <c r="K469" s="11"/>
      <c r="L469" s="11"/>
      <c r="M469" s="11"/>
    </row>
    <row r="470" spans="1:13" ht="15.75" customHeight="1" x14ac:dyDescent="0.25">
      <c r="A470" s="11"/>
      <c r="B470" s="11"/>
      <c r="C470" s="11"/>
      <c r="D470" s="11"/>
      <c r="E470" s="11"/>
      <c r="F470" s="11"/>
      <c r="G470" s="11"/>
      <c r="H470" s="11"/>
      <c r="I470" s="11"/>
      <c r="J470" s="11"/>
      <c r="K470" s="11"/>
      <c r="L470" s="11"/>
      <c r="M470" s="11"/>
    </row>
    <row r="471" spans="1:13" ht="15.75" customHeight="1" x14ac:dyDescent="0.25">
      <c r="A471" s="11"/>
      <c r="B471" s="11"/>
      <c r="C471" s="11"/>
      <c r="D471" s="11"/>
      <c r="E471" s="11"/>
      <c r="F471" s="11"/>
      <c r="G471" s="11"/>
      <c r="H471" s="11"/>
      <c r="I471" s="11"/>
      <c r="J471" s="11"/>
      <c r="K471" s="11"/>
      <c r="L471" s="11"/>
      <c r="M471" s="11"/>
    </row>
    <row r="472" spans="1:13" ht="15.75" customHeight="1" x14ac:dyDescent="0.25">
      <c r="A472" s="11"/>
      <c r="B472" s="11"/>
      <c r="C472" s="11"/>
      <c r="D472" s="11"/>
      <c r="E472" s="11"/>
      <c r="F472" s="11"/>
      <c r="G472" s="11"/>
      <c r="H472" s="11"/>
      <c r="I472" s="11"/>
      <c r="J472" s="11"/>
      <c r="K472" s="11"/>
      <c r="L472" s="11"/>
      <c r="M472" s="11"/>
    </row>
    <row r="473" spans="1:13" ht="15.75" customHeight="1" x14ac:dyDescent="0.25">
      <c r="A473" s="11"/>
      <c r="B473" s="11"/>
      <c r="C473" s="11"/>
      <c r="D473" s="11"/>
      <c r="E473" s="11"/>
      <c r="F473" s="11"/>
      <c r="G473" s="11"/>
      <c r="H473" s="11"/>
      <c r="I473" s="11"/>
      <c r="J473" s="11"/>
      <c r="K473" s="11"/>
      <c r="L473" s="11"/>
      <c r="M473" s="11"/>
    </row>
    <row r="474" spans="1:13" ht="15.75" customHeight="1" x14ac:dyDescent="0.25">
      <c r="A474" s="11"/>
      <c r="B474" s="11"/>
      <c r="C474" s="11"/>
      <c r="D474" s="11"/>
      <c r="E474" s="11"/>
      <c r="F474" s="11"/>
      <c r="G474" s="11"/>
      <c r="H474" s="11"/>
      <c r="I474" s="11"/>
      <c r="J474" s="11"/>
      <c r="K474" s="11"/>
      <c r="L474" s="11"/>
      <c r="M474" s="11"/>
    </row>
    <row r="475" spans="1:13" ht="15.75" customHeight="1" x14ac:dyDescent="0.25">
      <c r="A475" s="11"/>
      <c r="B475" s="11"/>
      <c r="C475" s="11"/>
      <c r="D475" s="11"/>
      <c r="E475" s="11"/>
      <c r="F475" s="11"/>
      <c r="G475" s="11"/>
      <c r="H475" s="11"/>
      <c r="I475" s="11"/>
      <c r="J475" s="11"/>
      <c r="K475" s="11"/>
      <c r="L475" s="11"/>
      <c r="M475" s="11"/>
    </row>
    <row r="476" spans="1:13" ht="15.75" customHeight="1" x14ac:dyDescent="0.25">
      <c r="A476" s="11"/>
      <c r="B476" s="11"/>
      <c r="C476" s="11"/>
      <c r="D476" s="11"/>
      <c r="E476" s="11"/>
      <c r="F476" s="11"/>
      <c r="G476" s="11"/>
      <c r="H476" s="11"/>
      <c r="I476" s="11"/>
      <c r="J476" s="11"/>
      <c r="K476" s="11"/>
      <c r="L476" s="11"/>
      <c r="M476" s="11"/>
    </row>
    <row r="477" spans="1:13" ht="15.75" customHeight="1" x14ac:dyDescent="0.25">
      <c r="A477" s="11"/>
      <c r="B477" s="11"/>
      <c r="C477" s="11"/>
      <c r="D477" s="11"/>
      <c r="E477" s="11"/>
      <c r="F477" s="11"/>
      <c r="G477" s="11"/>
      <c r="H477" s="11"/>
      <c r="I477" s="11"/>
      <c r="J477" s="11"/>
      <c r="K477" s="11"/>
      <c r="L477" s="11"/>
      <c r="M477" s="11"/>
    </row>
    <row r="478" spans="1:13" ht="15.75" customHeight="1" x14ac:dyDescent="0.25">
      <c r="A478" s="11"/>
      <c r="B478" s="11"/>
      <c r="C478" s="11"/>
      <c r="D478" s="11"/>
      <c r="E478" s="11"/>
      <c r="F478" s="11"/>
      <c r="G478" s="11"/>
      <c r="H478" s="11"/>
      <c r="I478" s="11"/>
      <c r="J478" s="11"/>
      <c r="K478" s="11"/>
      <c r="L478" s="11"/>
      <c r="M478" s="11"/>
    </row>
    <row r="479" spans="1:13" ht="15.75" customHeight="1" x14ac:dyDescent="0.25">
      <c r="A479" s="11"/>
      <c r="B479" s="11"/>
      <c r="C479" s="11"/>
      <c r="D479" s="11"/>
      <c r="E479" s="11"/>
      <c r="F479" s="11"/>
      <c r="G479" s="11"/>
      <c r="H479" s="11"/>
      <c r="I479" s="11"/>
      <c r="J479" s="11"/>
      <c r="K479" s="11"/>
      <c r="L479" s="11"/>
      <c r="M479" s="11"/>
    </row>
    <row r="480" spans="1:13" ht="15.75" customHeight="1" x14ac:dyDescent="0.25">
      <c r="A480" s="11"/>
      <c r="B480" s="11"/>
      <c r="C480" s="11"/>
      <c r="D480" s="11"/>
      <c r="E480" s="11"/>
      <c r="F480" s="11"/>
      <c r="G480" s="11"/>
      <c r="H480" s="11"/>
      <c r="I480" s="11"/>
      <c r="J480" s="11"/>
      <c r="K480" s="11"/>
      <c r="L480" s="11"/>
      <c r="M480" s="11"/>
    </row>
    <row r="481" spans="1:13" ht="15.75" customHeight="1" x14ac:dyDescent="0.25">
      <c r="A481" s="11"/>
      <c r="B481" s="11"/>
      <c r="C481" s="11"/>
      <c r="D481" s="11"/>
      <c r="E481" s="11"/>
      <c r="F481" s="11"/>
      <c r="G481" s="11"/>
      <c r="H481" s="11"/>
      <c r="I481" s="11"/>
      <c r="J481" s="11"/>
      <c r="K481" s="11"/>
      <c r="L481" s="11"/>
      <c r="M481" s="11"/>
    </row>
    <row r="482" spans="1:13" ht="15.75" customHeight="1" x14ac:dyDescent="0.25">
      <c r="A482" s="11"/>
      <c r="B482" s="11"/>
      <c r="C482" s="11"/>
      <c r="D482" s="11"/>
      <c r="E482" s="11"/>
      <c r="F482" s="11"/>
      <c r="G482" s="11"/>
      <c r="H482" s="11"/>
      <c r="I482" s="11"/>
      <c r="J482" s="11"/>
      <c r="K482" s="11"/>
      <c r="L482" s="11"/>
      <c r="M482" s="11"/>
    </row>
    <row r="483" spans="1:13" ht="15.75" customHeight="1" x14ac:dyDescent="0.25">
      <c r="A483" s="11"/>
      <c r="B483" s="11"/>
      <c r="C483" s="11"/>
      <c r="D483" s="11"/>
      <c r="E483" s="11"/>
      <c r="F483" s="11"/>
      <c r="G483" s="11"/>
      <c r="H483" s="11"/>
      <c r="I483" s="11"/>
      <c r="J483" s="11"/>
      <c r="K483" s="11"/>
      <c r="L483" s="11"/>
      <c r="M483" s="11"/>
    </row>
    <row r="484" spans="1:13" ht="15.75" customHeight="1" x14ac:dyDescent="0.25">
      <c r="A484" s="11"/>
      <c r="B484" s="11"/>
      <c r="C484" s="11"/>
      <c r="D484" s="11"/>
      <c r="E484" s="11"/>
      <c r="F484" s="11"/>
      <c r="G484" s="11"/>
      <c r="H484" s="11"/>
      <c r="I484" s="11"/>
      <c r="J484" s="11"/>
      <c r="K484" s="11"/>
      <c r="L484" s="11"/>
      <c r="M484" s="11"/>
    </row>
    <row r="485" spans="1:13" ht="15.75" customHeight="1" x14ac:dyDescent="0.25">
      <c r="A485" s="11"/>
      <c r="B485" s="11"/>
      <c r="C485" s="11"/>
      <c r="D485" s="11"/>
      <c r="E485" s="11"/>
      <c r="F485" s="11"/>
      <c r="G485" s="11"/>
      <c r="H485" s="11"/>
      <c r="I485" s="11"/>
      <c r="J485" s="11"/>
      <c r="K485" s="11"/>
      <c r="L485" s="11"/>
      <c r="M485" s="11"/>
    </row>
    <row r="486" spans="1:13" ht="15.75" customHeight="1" x14ac:dyDescent="0.25">
      <c r="A486" s="11"/>
      <c r="B486" s="11"/>
      <c r="C486" s="11"/>
      <c r="D486" s="11"/>
      <c r="E486" s="11"/>
      <c r="F486" s="11"/>
      <c r="G486" s="11"/>
      <c r="H486" s="11"/>
      <c r="I486" s="11"/>
      <c r="J486" s="11"/>
      <c r="K486" s="11"/>
      <c r="L486" s="11"/>
      <c r="M486" s="11"/>
    </row>
    <row r="487" spans="1:13" ht="15.75" customHeight="1" x14ac:dyDescent="0.25">
      <c r="A487" s="11"/>
      <c r="B487" s="11"/>
      <c r="C487" s="11"/>
      <c r="D487" s="11"/>
      <c r="E487" s="11"/>
      <c r="F487" s="11"/>
      <c r="G487" s="11"/>
      <c r="H487" s="11"/>
      <c r="I487" s="11"/>
      <c r="J487" s="11"/>
      <c r="K487" s="11"/>
      <c r="L487" s="11"/>
      <c r="M487" s="11"/>
    </row>
    <row r="488" spans="1:13" ht="15.75" customHeight="1" x14ac:dyDescent="0.25">
      <c r="A488" s="11"/>
      <c r="B488" s="11"/>
      <c r="C488" s="11"/>
      <c r="D488" s="11"/>
      <c r="E488" s="11"/>
      <c r="F488" s="11"/>
      <c r="G488" s="11"/>
      <c r="H488" s="11"/>
      <c r="I488" s="11"/>
      <c r="J488" s="11"/>
      <c r="K488" s="11"/>
      <c r="L488" s="11"/>
      <c r="M488" s="11"/>
    </row>
    <row r="489" spans="1:13" ht="15.75" customHeight="1" x14ac:dyDescent="0.25">
      <c r="A489" s="11"/>
      <c r="B489" s="11"/>
      <c r="C489" s="11"/>
      <c r="D489" s="11"/>
      <c r="E489" s="11"/>
      <c r="F489" s="11"/>
      <c r="G489" s="11"/>
      <c r="H489" s="11"/>
      <c r="I489" s="11"/>
      <c r="J489" s="11"/>
      <c r="K489" s="11"/>
      <c r="L489" s="11"/>
      <c r="M489" s="11"/>
    </row>
    <row r="490" spans="1:13" ht="15.75" customHeight="1" x14ac:dyDescent="0.25">
      <c r="A490" s="11"/>
      <c r="B490" s="11"/>
      <c r="C490" s="11"/>
      <c r="D490" s="11"/>
      <c r="E490" s="11"/>
      <c r="F490" s="11"/>
      <c r="G490" s="11"/>
      <c r="H490" s="11"/>
      <c r="I490" s="11"/>
      <c r="J490" s="11"/>
      <c r="K490" s="11"/>
      <c r="L490" s="11"/>
      <c r="M490" s="11"/>
    </row>
    <row r="491" spans="1:13" ht="15.75" customHeight="1" x14ac:dyDescent="0.25">
      <c r="A491" s="11"/>
      <c r="B491" s="11"/>
      <c r="C491" s="11"/>
      <c r="D491" s="11"/>
      <c r="E491" s="11"/>
      <c r="F491" s="11"/>
      <c r="G491" s="11"/>
      <c r="H491" s="11"/>
      <c r="I491" s="11"/>
      <c r="J491" s="11"/>
      <c r="K491" s="11"/>
      <c r="L491" s="11"/>
      <c r="M491" s="11"/>
    </row>
    <row r="492" spans="1:13" ht="15.75" customHeight="1" x14ac:dyDescent="0.25">
      <c r="A492" s="11"/>
      <c r="B492" s="11"/>
      <c r="C492" s="11"/>
      <c r="D492" s="11"/>
      <c r="E492" s="11"/>
      <c r="F492" s="11"/>
      <c r="G492" s="11"/>
      <c r="H492" s="11"/>
      <c r="I492" s="11"/>
      <c r="J492" s="11"/>
      <c r="K492" s="11"/>
      <c r="L492" s="11"/>
      <c r="M492" s="11"/>
    </row>
    <row r="493" spans="1:13" ht="15.75" customHeight="1" x14ac:dyDescent="0.25">
      <c r="A493" s="11"/>
      <c r="B493" s="11"/>
      <c r="C493" s="11"/>
      <c r="D493" s="11"/>
      <c r="E493" s="11"/>
      <c r="F493" s="11"/>
      <c r="G493" s="11"/>
      <c r="H493" s="11"/>
      <c r="I493" s="11"/>
      <c r="J493" s="11"/>
      <c r="K493" s="11"/>
      <c r="L493" s="11"/>
      <c r="M493" s="11"/>
    </row>
    <row r="494" spans="1:13" ht="15.75" customHeight="1" x14ac:dyDescent="0.25">
      <c r="A494" s="11"/>
      <c r="B494" s="11"/>
      <c r="C494" s="11"/>
      <c r="D494" s="11"/>
      <c r="E494" s="11"/>
      <c r="F494" s="11"/>
      <c r="G494" s="11"/>
      <c r="H494" s="11"/>
      <c r="I494" s="11"/>
      <c r="J494" s="11"/>
      <c r="K494" s="11"/>
      <c r="L494" s="11"/>
      <c r="M494" s="11"/>
    </row>
    <row r="495" spans="1:13" ht="15.75" customHeight="1" x14ac:dyDescent="0.25">
      <c r="A495" s="11"/>
      <c r="B495" s="11"/>
      <c r="C495" s="11"/>
      <c r="D495" s="11"/>
      <c r="E495" s="11"/>
      <c r="F495" s="11"/>
      <c r="G495" s="11"/>
      <c r="H495" s="11"/>
      <c r="I495" s="11"/>
      <c r="J495" s="11"/>
      <c r="K495" s="11"/>
      <c r="L495" s="11"/>
      <c r="M495" s="11"/>
    </row>
    <row r="496" spans="1:13" ht="15.75" customHeight="1" x14ac:dyDescent="0.25">
      <c r="A496" s="11"/>
      <c r="B496" s="11"/>
      <c r="C496" s="11"/>
      <c r="D496" s="11"/>
      <c r="E496" s="11"/>
      <c r="F496" s="11"/>
      <c r="G496" s="11"/>
      <c r="H496" s="11"/>
      <c r="I496" s="11"/>
      <c r="J496" s="11"/>
      <c r="K496" s="11"/>
      <c r="L496" s="11"/>
      <c r="M496" s="11"/>
    </row>
    <row r="497" spans="1:13" ht="15.75" customHeight="1" x14ac:dyDescent="0.25">
      <c r="A497" s="11"/>
      <c r="B497" s="11"/>
      <c r="C497" s="11"/>
      <c r="D497" s="11"/>
      <c r="E497" s="11"/>
      <c r="F497" s="11"/>
      <c r="G497" s="11"/>
      <c r="H497" s="11"/>
      <c r="I497" s="11"/>
      <c r="J497" s="11"/>
      <c r="K497" s="11"/>
      <c r="L497" s="11"/>
      <c r="M497" s="11"/>
    </row>
    <row r="498" spans="1:13" ht="15.75" customHeight="1" x14ac:dyDescent="0.25">
      <c r="A498" s="11"/>
      <c r="B498" s="11"/>
      <c r="C498" s="11"/>
      <c r="D498" s="11"/>
      <c r="E498" s="11"/>
      <c r="F498" s="11"/>
      <c r="G498" s="11"/>
      <c r="H498" s="11"/>
      <c r="I498" s="11"/>
      <c r="J498" s="11"/>
      <c r="K498" s="11"/>
      <c r="L498" s="11"/>
      <c r="M498" s="11"/>
    </row>
    <row r="499" spans="1:13" ht="15.75" customHeight="1" x14ac:dyDescent="0.25">
      <c r="A499" s="11"/>
      <c r="B499" s="11"/>
      <c r="C499" s="11"/>
      <c r="D499" s="11"/>
      <c r="E499" s="11"/>
      <c r="F499" s="11"/>
      <c r="G499" s="11"/>
      <c r="H499" s="11"/>
      <c r="I499" s="11"/>
      <c r="J499" s="11"/>
      <c r="K499" s="11"/>
      <c r="L499" s="11"/>
      <c r="M499" s="11"/>
    </row>
    <row r="500" spans="1:13" ht="15.75" customHeight="1" x14ac:dyDescent="0.25">
      <c r="A500" s="11"/>
      <c r="B500" s="11"/>
      <c r="C500" s="11"/>
      <c r="D500" s="11"/>
      <c r="E500" s="11"/>
      <c r="F500" s="11"/>
      <c r="G500" s="11"/>
      <c r="H500" s="11"/>
      <c r="I500" s="11"/>
      <c r="J500" s="11"/>
      <c r="K500" s="11"/>
      <c r="L500" s="11"/>
      <c r="M500" s="11"/>
    </row>
    <row r="501" spans="1:13" ht="15.75" customHeight="1" x14ac:dyDescent="0.25">
      <c r="A501" s="11"/>
      <c r="B501" s="11"/>
      <c r="C501" s="11"/>
      <c r="D501" s="11"/>
      <c r="E501" s="11"/>
      <c r="F501" s="11"/>
      <c r="G501" s="11"/>
      <c r="H501" s="11"/>
      <c r="I501" s="11"/>
      <c r="J501" s="11"/>
      <c r="K501" s="11"/>
      <c r="L501" s="11"/>
      <c r="M501" s="11"/>
    </row>
    <row r="502" spans="1:13" ht="15.75" customHeight="1" x14ac:dyDescent="0.25">
      <c r="A502" s="11"/>
      <c r="B502" s="11"/>
      <c r="C502" s="11"/>
      <c r="D502" s="11"/>
      <c r="E502" s="11"/>
      <c r="F502" s="11"/>
      <c r="G502" s="11"/>
      <c r="H502" s="11"/>
      <c r="I502" s="11"/>
      <c r="J502" s="11"/>
      <c r="K502" s="11"/>
      <c r="L502" s="11"/>
      <c r="M502" s="11"/>
    </row>
    <row r="503" spans="1:13" ht="15.75" customHeight="1" x14ac:dyDescent="0.25">
      <c r="A503" s="11"/>
      <c r="B503" s="11"/>
      <c r="C503" s="11"/>
      <c r="D503" s="11"/>
      <c r="E503" s="11"/>
      <c r="F503" s="11"/>
      <c r="G503" s="11"/>
      <c r="H503" s="11"/>
      <c r="I503" s="11"/>
      <c r="J503" s="11"/>
      <c r="K503" s="11"/>
      <c r="L503" s="11"/>
      <c r="M503" s="11"/>
    </row>
    <row r="504" spans="1:13" ht="15.75" customHeight="1" x14ac:dyDescent="0.25">
      <c r="A504" s="11"/>
      <c r="B504" s="11"/>
      <c r="C504" s="11"/>
      <c r="D504" s="11"/>
      <c r="E504" s="11"/>
      <c r="F504" s="11"/>
      <c r="G504" s="11"/>
      <c r="H504" s="11"/>
      <c r="I504" s="11"/>
      <c r="J504" s="11"/>
      <c r="K504" s="11"/>
      <c r="L504" s="11"/>
      <c r="M504" s="11"/>
    </row>
    <row r="505" spans="1:13" ht="15.75" customHeight="1" x14ac:dyDescent="0.25">
      <c r="A505" s="11"/>
      <c r="B505" s="11"/>
      <c r="C505" s="11"/>
      <c r="D505" s="11"/>
      <c r="E505" s="11"/>
      <c r="F505" s="11"/>
      <c r="G505" s="11"/>
      <c r="H505" s="11"/>
      <c r="I505" s="11"/>
      <c r="J505" s="11"/>
      <c r="K505" s="11"/>
      <c r="L505" s="11"/>
      <c r="M505" s="11"/>
    </row>
    <row r="506" spans="1:13" ht="15.75" customHeight="1" x14ac:dyDescent="0.25">
      <c r="A506" s="11"/>
      <c r="B506" s="11"/>
      <c r="C506" s="11"/>
      <c r="D506" s="11"/>
      <c r="E506" s="11"/>
      <c r="F506" s="11"/>
      <c r="G506" s="11"/>
      <c r="H506" s="11"/>
      <c r="I506" s="11"/>
      <c r="J506" s="11"/>
      <c r="K506" s="11"/>
      <c r="L506" s="11"/>
      <c r="M506" s="11"/>
    </row>
    <row r="507" spans="1:13" ht="15.75" customHeight="1" x14ac:dyDescent="0.25">
      <c r="A507" s="11"/>
      <c r="B507" s="11"/>
      <c r="C507" s="11"/>
      <c r="D507" s="11"/>
      <c r="E507" s="11"/>
      <c r="F507" s="11"/>
      <c r="G507" s="11"/>
      <c r="H507" s="11"/>
      <c r="I507" s="11"/>
      <c r="J507" s="11"/>
      <c r="K507" s="11"/>
      <c r="L507" s="11"/>
      <c r="M507" s="11"/>
    </row>
    <row r="508" spans="1:13" ht="15.75" customHeight="1" x14ac:dyDescent="0.25">
      <c r="A508" s="11"/>
      <c r="B508" s="11"/>
      <c r="C508" s="11"/>
      <c r="D508" s="11"/>
      <c r="E508" s="11"/>
      <c r="F508" s="11"/>
      <c r="G508" s="11"/>
      <c r="H508" s="11"/>
      <c r="I508" s="11"/>
      <c r="J508" s="11"/>
      <c r="K508" s="11"/>
      <c r="L508" s="11"/>
      <c r="M508" s="11"/>
    </row>
    <row r="509" spans="1:13" ht="15.75" customHeight="1" x14ac:dyDescent="0.25">
      <c r="A509" s="11"/>
      <c r="B509" s="11"/>
      <c r="C509" s="11"/>
      <c r="D509" s="11"/>
      <c r="E509" s="11"/>
      <c r="F509" s="11"/>
      <c r="G509" s="11"/>
      <c r="H509" s="11"/>
      <c r="I509" s="11"/>
      <c r="J509" s="11"/>
      <c r="K509" s="11"/>
      <c r="L509" s="11"/>
      <c r="M509" s="11"/>
    </row>
    <row r="510" spans="1:13" ht="15.75" customHeight="1" x14ac:dyDescent="0.25">
      <c r="A510" s="11"/>
      <c r="B510" s="11"/>
      <c r="C510" s="11"/>
      <c r="D510" s="11"/>
      <c r="E510" s="11"/>
      <c r="F510" s="11"/>
      <c r="G510" s="11"/>
      <c r="H510" s="11"/>
      <c r="I510" s="11"/>
      <c r="J510" s="11"/>
      <c r="K510" s="11"/>
      <c r="L510" s="11"/>
      <c r="M510" s="11"/>
    </row>
    <row r="511" spans="1:13" ht="15.75" customHeight="1" x14ac:dyDescent="0.25">
      <c r="A511" s="11"/>
      <c r="B511" s="11"/>
      <c r="C511" s="11"/>
      <c r="D511" s="11"/>
      <c r="E511" s="11"/>
      <c r="F511" s="11"/>
      <c r="G511" s="11"/>
      <c r="H511" s="11"/>
      <c r="I511" s="11"/>
      <c r="J511" s="11"/>
      <c r="K511" s="11"/>
      <c r="L511" s="11"/>
      <c r="M511" s="11"/>
    </row>
    <row r="512" spans="1:13" ht="15.75" customHeight="1" x14ac:dyDescent="0.25">
      <c r="A512" s="11"/>
      <c r="B512" s="11"/>
      <c r="C512" s="11"/>
      <c r="D512" s="11"/>
      <c r="E512" s="11"/>
      <c r="F512" s="11"/>
      <c r="G512" s="11"/>
      <c r="H512" s="11"/>
      <c r="I512" s="11"/>
      <c r="J512" s="11"/>
      <c r="K512" s="11"/>
      <c r="L512" s="11"/>
      <c r="M512" s="11"/>
    </row>
    <row r="513" spans="1:13" ht="15.75" customHeight="1" x14ac:dyDescent="0.25">
      <c r="A513" s="11"/>
      <c r="B513" s="11"/>
      <c r="C513" s="11"/>
      <c r="D513" s="11"/>
      <c r="E513" s="11"/>
      <c r="F513" s="11"/>
      <c r="G513" s="11"/>
      <c r="H513" s="11"/>
      <c r="I513" s="11"/>
      <c r="J513" s="11"/>
      <c r="K513" s="11"/>
      <c r="L513" s="11"/>
      <c r="M513" s="11"/>
    </row>
    <row r="514" spans="1:13" ht="15.75" customHeight="1" x14ac:dyDescent="0.25">
      <c r="A514" s="11"/>
      <c r="B514" s="11"/>
      <c r="C514" s="11"/>
      <c r="D514" s="11"/>
      <c r="E514" s="11"/>
      <c r="F514" s="11"/>
      <c r="G514" s="11"/>
      <c r="H514" s="11"/>
      <c r="I514" s="11"/>
      <c r="J514" s="11"/>
      <c r="K514" s="11"/>
      <c r="L514" s="11"/>
      <c r="M514" s="11"/>
    </row>
    <row r="515" spans="1:13" ht="15.75" customHeight="1" x14ac:dyDescent="0.25">
      <c r="A515" s="11"/>
      <c r="B515" s="11"/>
      <c r="C515" s="11"/>
      <c r="D515" s="11"/>
      <c r="E515" s="11"/>
      <c r="F515" s="11"/>
      <c r="G515" s="11"/>
      <c r="H515" s="11"/>
      <c r="I515" s="11"/>
      <c r="J515" s="11"/>
      <c r="K515" s="11"/>
      <c r="L515" s="11"/>
      <c r="M515" s="11"/>
    </row>
    <row r="516" spans="1:13" ht="15.75" customHeight="1" x14ac:dyDescent="0.25">
      <c r="A516" s="11"/>
      <c r="B516" s="11"/>
      <c r="C516" s="11"/>
      <c r="D516" s="11"/>
      <c r="E516" s="11"/>
      <c r="F516" s="11"/>
      <c r="G516" s="11"/>
      <c r="H516" s="11"/>
      <c r="I516" s="11"/>
      <c r="J516" s="11"/>
      <c r="K516" s="11"/>
      <c r="L516" s="11"/>
      <c r="M516" s="11"/>
    </row>
    <row r="517" spans="1:13" ht="15.75" customHeight="1" x14ac:dyDescent="0.25">
      <c r="A517" s="11"/>
      <c r="B517" s="11"/>
      <c r="C517" s="11"/>
      <c r="D517" s="11"/>
      <c r="E517" s="11"/>
      <c r="F517" s="11"/>
      <c r="G517" s="11"/>
      <c r="H517" s="11"/>
      <c r="I517" s="11"/>
      <c r="J517" s="11"/>
      <c r="K517" s="11"/>
      <c r="L517" s="11"/>
      <c r="M517" s="11"/>
    </row>
    <row r="518" spans="1:13" ht="15.75" customHeight="1" x14ac:dyDescent="0.25">
      <c r="A518" s="11"/>
      <c r="B518" s="11"/>
      <c r="C518" s="11"/>
      <c r="D518" s="11"/>
      <c r="E518" s="11"/>
      <c r="F518" s="11"/>
      <c r="G518" s="11"/>
      <c r="H518" s="11"/>
      <c r="I518" s="11"/>
      <c r="J518" s="11"/>
      <c r="K518" s="11"/>
      <c r="L518" s="11"/>
      <c r="M518" s="11"/>
    </row>
    <row r="519" spans="1:13" ht="15.75" customHeight="1" x14ac:dyDescent="0.25">
      <c r="A519" s="11"/>
      <c r="B519" s="11"/>
      <c r="C519" s="11"/>
      <c r="D519" s="11"/>
      <c r="E519" s="11"/>
      <c r="F519" s="11"/>
      <c r="G519" s="11"/>
      <c r="H519" s="11"/>
      <c r="I519" s="11"/>
      <c r="J519" s="11"/>
      <c r="K519" s="11"/>
      <c r="L519" s="11"/>
      <c r="M519" s="11"/>
    </row>
    <row r="520" spans="1:13" ht="15.75" customHeight="1" x14ac:dyDescent="0.25">
      <c r="A520" s="11"/>
      <c r="B520" s="11"/>
      <c r="C520" s="11"/>
      <c r="D520" s="11"/>
      <c r="E520" s="11"/>
      <c r="F520" s="11"/>
      <c r="G520" s="11"/>
      <c r="H520" s="11"/>
      <c r="I520" s="11"/>
      <c r="J520" s="11"/>
      <c r="K520" s="11"/>
      <c r="L520" s="11"/>
      <c r="M520" s="11"/>
    </row>
    <row r="521" spans="1:13" ht="15.75" customHeight="1" x14ac:dyDescent="0.25">
      <c r="A521" s="11"/>
      <c r="B521" s="11"/>
      <c r="C521" s="11"/>
      <c r="D521" s="11"/>
      <c r="E521" s="11"/>
      <c r="F521" s="11"/>
      <c r="G521" s="11"/>
      <c r="H521" s="11"/>
      <c r="I521" s="11"/>
      <c r="J521" s="11"/>
      <c r="K521" s="11"/>
      <c r="L521" s="11"/>
      <c r="M521" s="11"/>
    </row>
    <row r="522" spans="1:13" ht="15.75" customHeight="1" x14ac:dyDescent="0.25">
      <c r="A522" s="11"/>
      <c r="B522" s="11"/>
      <c r="C522" s="11"/>
      <c r="D522" s="11"/>
      <c r="E522" s="11"/>
      <c r="F522" s="11"/>
      <c r="G522" s="11"/>
      <c r="H522" s="11"/>
      <c r="I522" s="11"/>
      <c r="J522" s="11"/>
      <c r="K522" s="11"/>
      <c r="L522" s="11"/>
      <c r="M522" s="11"/>
    </row>
    <row r="523" spans="1:13" ht="15.75" customHeight="1" x14ac:dyDescent="0.25">
      <c r="A523" s="11"/>
      <c r="B523" s="11"/>
      <c r="C523" s="11"/>
      <c r="D523" s="11"/>
      <c r="E523" s="11"/>
      <c r="F523" s="11"/>
      <c r="G523" s="11"/>
      <c r="H523" s="11"/>
      <c r="I523" s="11"/>
      <c r="J523" s="11"/>
      <c r="K523" s="11"/>
      <c r="L523" s="11"/>
      <c r="M523" s="11"/>
    </row>
    <row r="524" spans="1:13" ht="15.75" customHeight="1" x14ac:dyDescent="0.25">
      <c r="A524" s="11"/>
      <c r="B524" s="11"/>
      <c r="C524" s="11"/>
      <c r="D524" s="11"/>
      <c r="E524" s="11"/>
      <c r="F524" s="11"/>
      <c r="G524" s="11"/>
      <c r="H524" s="11"/>
      <c r="I524" s="11"/>
      <c r="J524" s="11"/>
      <c r="K524" s="11"/>
      <c r="L524" s="11"/>
      <c r="M524" s="11"/>
    </row>
    <row r="525" spans="1:13" ht="15.75" customHeight="1" x14ac:dyDescent="0.25">
      <c r="A525" s="11"/>
      <c r="B525" s="11"/>
      <c r="C525" s="11"/>
      <c r="D525" s="11"/>
      <c r="E525" s="11"/>
      <c r="F525" s="11"/>
      <c r="G525" s="11"/>
      <c r="H525" s="11"/>
      <c r="I525" s="11"/>
      <c r="J525" s="11"/>
      <c r="K525" s="11"/>
      <c r="L525" s="11"/>
      <c r="M525" s="11"/>
    </row>
    <row r="526" spans="1:13" ht="15.75" customHeight="1" x14ac:dyDescent="0.25">
      <c r="A526" s="11"/>
      <c r="B526" s="11"/>
      <c r="C526" s="11"/>
      <c r="D526" s="11"/>
      <c r="E526" s="11"/>
      <c r="F526" s="11"/>
      <c r="G526" s="11"/>
      <c r="H526" s="11"/>
      <c r="I526" s="11"/>
      <c r="J526" s="11"/>
      <c r="K526" s="11"/>
      <c r="L526" s="11"/>
      <c r="M526" s="11"/>
    </row>
    <row r="527" spans="1:13" ht="15.75" customHeight="1" x14ac:dyDescent="0.25">
      <c r="A527" s="11"/>
      <c r="B527" s="11"/>
      <c r="C527" s="11"/>
      <c r="D527" s="11"/>
      <c r="E527" s="11"/>
      <c r="F527" s="11"/>
      <c r="G527" s="11"/>
      <c r="H527" s="11"/>
      <c r="I527" s="11"/>
      <c r="J527" s="11"/>
      <c r="K527" s="11"/>
      <c r="L527" s="11"/>
      <c r="M527" s="11"/>
    </row>
    <row r="528" spans="1:13" ht="15.75" customHeight="1" x14ac:dyDescent="0.25">
      <c r="A528" s="11"/>
      <c r="B528" s="11"/>
      <c r="C528" s="11"/>
      <c r="D528" s="11"/>
      <c r="E528" s="11"/>
      <c r="F528" s="11"/>
      <c r="G528" s="11"/>
      <c r="H528" s="11"/>
      <c r="I528" s="11"/>
      <c r="J528" s="11"/>
      <c r="K528" s="11"/>
      <c r="L528" s="11"/>
      <c r="M528" s="11"/>
    </row>
    <row r="529" spans="1:13" ht="15.75" customHeight="1" x14ac:dyDescent="0.25">
      <c r="A529" s="11"/>
      <c r="B529" s="11"/>
      <c r="C529" s="11"/>
      <c r="D529" s="11"/>
      <c r="E529" s="11"/>
      <c r="F529" s="11"/>
      <c r="G529" s="11"/>
      <c r="H529" s="11"/>
      <c r="I529" s="11"/>
      <c r="J529" s="11"/>
      <c r="K529" s="11"/>
      <c r="L529" s="11"/>
      <c r="M529" s="11"/>
    </row>
    <row r="530" spans="1:13" ht="15.75" customHeight="1" x14ac:dyDescent="0.25">
      <c r="A530" s="11"/>
      <c r="B530" s="11"/>
      <c r="C530" s="11"/>
      <c r="D530" s="11"/>
      <c r="E530" s="11"/>
      <c r="F530" s="11"/>
      <c r="G530" s="11"/>
      <c r="H530" s="11"/>
      <c r="I530" s="11"/>
      <c r="J530" s="11"/>
      <c r="K530" s="11"/>
      <c r="L530" s="11"/>
      <c r="M530" s="11"/>
    </row>
    <row r="531" spans="1:13" ht="15.75" customHeight="1" x14ac:dyDescent="0.25">
      <c r="A531" s="11"/>
      <c r="B531" s="11"/>
      <c r="C531" s="11"/>
      <c r="D531" s="11"/>
      <c r="E531" s="11"/>
      <c r="F531" s="11"/>
      <c r="G531" s="11"/>
      <c r="H531" s="11"/>
      <c r="I531" s="11"/>
      <c r="J531" s="11"/>
      <c r="K531" s="11"/>
      <c r="L531" s="11"/>
      <c r="M531" s="11"/>
    </row>
    <row r="532" spans="1:13" ht="15.75" customHeight="1" x14ac:dyDescent="0.25">
      <c r="A532" s="11"/>
      <c r="B532" s="11"/>
      <c r="C532" s="11"/>
      <c r="D532" s="11"/>
      <c r="E532" s="11"/>
      <c r="F532" s="11"/>
      <c r="G532" s="11"/>
      <c r="H532" s="11"/>
      <c r="I532" s="11"/>
      <c r="J532" s="11"/>
      <c r="K532" s="11"/>
      <c r="L532" s="11"/>
      <c r="M532" s="11"/>
    </row>
    <row r="533" spans="1:13" ht="15.75" customHeight="1" x14ac:dyDescent="0.25">
      <c r="A533" s="11"/>
      <c r="B533" s="11"/>
      <c r="C533" s="11"/>
      <c r="D533" s="11"/>
      <c r="E533" s="11"/>
      <c r="F533" s="11"/>
      <c r="G533" s="11"/>
      <c r="H533" s="11"/>
      <c r="I533" s="11"/>
      <c r="J533" s="11"/>
      <c r="K533" s="11"/>
      <c r="L533" s="11"/>
      <c r="M533" s="11"/>
    </row>
    <row r="534" spans="1:13" ht="15.75" customHeight="1" x14ac:dyDescent="0.25">
      <c r="A534" s="11"/>
      <c r="B534" s="11"/>
      <c r="C534" s="11"/>
      <c r="D534" s="11"/>
      <c r="E534" s="11"/>
      <c r="F534" s="11"/>
      <c r="G534" s="11"/>
      <c r="H534" s="11"/>
      <c r="I534" s="11"/>
      <c r="J534" s="11"/>
      <c r="K534" s="11"/>
      <c r="L534" s="11"/>
      <c r="M534" s="11"/>
    </row>
    <row r="535" spans="1:13" ht="15.75" customHeight="1" x14ac:dyDescent="0.25">
      <c r="A535" s="11"/>
      <c r="B535" s="11"/>
      <c r="C535" s="11"/>
      <c r="D535" s="11"/>
      <c r="E535" s="11"/>
      <c r="F535" s="11"/>
      <c r="G535" s="11"/>
      <c r="H535" s="11"/>
      <c r="I535" s="11"/>
      <c r="J535" s="11"/>
      <c r="K535" s="11"/>
      <c r="L535" s="11"/>
      <c r="M535" s="11"/>
    </row>
    <row r="536" spans="1:13" ht="15.75" customHeight="1" x14ac:dyDescent="0.25">
      <c r="A536" s="11"/>
      <c r="B536" s="11"/>
      <c r="C536" s="11"/>
      <c r="D536" s="11"/>
      <c r="E536" s="11"/>
      <c r="F536" s="11"/>
      <c r="G536" s="11"/>
      <c r="H536" s="11"/>
      <c r="I536" s="11"/>
      <c r="J536" s="11"/>
      <c r="K536" s="11"/>
      <c r="L536" s="11"/>
      <c r="M536" s="11"/>
    </row>
    <row r="537" spans="1:13" ht="15.75" customHeight="1" x14ac:dyDescent="0.25">
      <c r="A537" s="11"/>
      <c r="B537" s="11"/>
      <c r="C537" s="11"/>
      <c r="D537" s="11"/>
      <c r="E537" s="11"/>
      <c r="F537" s="11"/>
      <c r="G537" s="11"/>
      <c r="H537" s="11"/>
      <c r="I537" s="11"/>
      <c r="J537" s="11"/>
      <c r="K537" s="11"/>
      <c r="L537" s="11"/>
      <c r="M537" s="11"/>
    </row>
    <row r="538" spans="1:13" ht="15.75" customHeight="1" x14ac:dyDescent="0.25">
      <c r="A538" s="11"/>
      <c r="B538" s="11"/>
      <c r="C538" s="11"/>
      <c r="D538" s="11"/>
      <c r="E538" s="11"/>
      <c r="F538" s="11"/>
      <c r="G538" s="11"/>
      <c r="H538" s="11"/>
      <c r="I538" s="11"/>
      <c r="J538" s="11"/>
      <c r="K538" s="11"/>
      <c r="L538" s="11"/>
      <c r="M538" s="11"/>
    </row>
    <row r="539" spans="1:13" ht="15.75" customHeight="1" x14ac:dyDescent="0.25">
      <c r="A539" s="11"/>
      <c r="B539" s="11"/>
      <c r="C539" s="11"/>
      <c r="D539" s="11"/>
      <c r="E539" s="11"/>
      <c r="F539" s="11"/>
      <c r="G539" s="11"/>
      <c r="H539" s="11"/>
      <c r="I539" s="11"/>
      <c r="J539" s="11"/>
      <c r="K539" s="11"/>
      <c r="L539" s="11"/>
      <c r="M539" s="11"/>
    </row>
    <row r="540" spans="1:13" ht="15.75" customHeight="1" x14ac:dyDescent="0.25">
      <c r="A540" s="11"/>
      <c r="B540" s="11"/>
      <c r="C540" s="11"/>
      <c r="D540" s="11"/>
      <c r="E540" s="11"/>
      <c r="F540" s="11"/>
      <c r="G540" s="11"/>
      <c r="H540" s="11"/>
      <c r="I540" s="11"/>
      <c r="J540" s="11"/>
      <c r="K540" s="11"/>
      <c r="L540" s="11"/>
      <c r="M540" s="11"/>
    </row>
    <row r="541" spans="1:13" ht="15.75" customHeight="1" x14ac:dyDescent="0.25">
      <c r="A541" s="11"/>
      <c r="B541" s="11"/>
      <c r="C541" s="11"/>
      <c r="D541" s="11"/>
      <c r="E541" s="11"/>
      <c r="F541" s="11"/>
      <c r="G541" s="11"/>
      <c r="H541" s="11"/>
      <c r="I541" s="11"/>
      <c r="J541" s="11"/>
      <c r="K541" s="11"/>
      <c r="L541" s="11"/>
      <c r="M541" s="11"/>
    </row>
    <row r="542" spans="1:13" ht="15.75" customHeight="1" x14ac:dyDescent="0.25">
      <c r="A542" s="11"/>
      <c r="B542" s="11"/>
      <c r="C542" s="11"/>
      <c r="D542" s="11"/>
      <c r="E542" s="11"/>
      <c r="F542" s="11"/>
      <c r="G542" s="11"/>
      <c r="H542" s="11"/>
      <c r="I542" s="11"/>
      <c r="J542" s="11"/>
      <c r="K542" s="11"/>
      <c r="L542" s="11"/>
      <c r="M542" s="11"/>
    </row>
    <row r="543" spans="1:13" ht="15.75" customHeight="1" x14ac:dyDescent="0.25">
      <c r="A543" s="11"/>
      <c r="B543" s="11"/>
      <c r="C543" s="11"/>
      <c r="D543" s="11"/>
      <c r="E543" s="11"/>
      <c r="F543" s="11"/>
      <c r="G543" s="11"/>
      <c r="H543" s="11"/>
      <c r="I543" s="11"/>
      <c r="J543" s="11"/>
      <c r="K543" s="11"/>
      <c r="L543" s="11"/>
      <c r="M543" s="11"/>
    </row>
    <row r="544" spans="1:13" ht="15.75" customHeight="1" x14ac:dyDescent="0.25">
      <c r="A544" s="11"/>
      <c r="B544" s="11"/>
      <c r="C544" s="11"/>
      <c r="D544" s="11"/>
      <c r="E544" s="11"/>
      <c r="F544" s="11"/>
      <c r="G544" s="11"/>
      <c r="H544" s="11"/>
      <c r="I544" s="11"/>
      <c r="J544" s="11"/>
      <c r="K544" s="11"/>
      <c r="L544" s="11"/>
      <c r="M544" s="11"/>
    </row>
    <row r="545" spans="1:13" ht="15.75" customHeight="1" x14ac:dyDescent="0.25">
      <c r="A545" s="11"/>
      <c r="B545" s="11"/>
      <c r="C545" s="11"/>
      <c r="D545" s="11"/>
      <c r="E545" s="11"/>
      <c r="F545" s="11"/>
      <c r="G545" s="11"/>
      <c r="H545" s="11"/>
      <c r="I545" s="11"/>
      <c r="J545" s="11"/>
      <c r="K545" s="11"/>
      <c r="L545" s="11"/>
      <c r="M545" s="11"/>
    </row>
    <row r="546" spans="1:13" ht="15.75" customHeight="1" x14ac:dyDescent="0.25">
      <c r="A546" s="11"/>
      <c r="B546" s="11"/>
      <c r="C546" s="11"/>
      <c r="D546" s="11"/>
      <c r="E546" s="11"/>
      <c r="F546" s="11"/>
      <c r="G546" s="11"/>
      <c r="H546" s="11"/>
      <c r="I546" s="11"/>
      <c r="J546" s="11"/>
      <c r="K546" s="11"/>
      <c r="L546" s="11"/>
      <c r="M546" s="11"/>
    </row>
    <row r="547" spans="1:13" ht="15.75" customHeight="1" x14ac:dyDescent="0.25">
      <c r="A547" s="11"/>
      <c r="B547" s="11"/>
      <c r="C547" s="11"/>
      <c r="D547" s="11"/>
      <c r="E547" s="11"/>
      <c r="F547" s="11"/>
      <c r="G547" s="11"/>
      <c r="H547" s="11"/>
      <c r="I547" s="11"/>
      <c r="J547" s="11"/>
      <c r="K547" s="11"/>
      <c r="L547" s="11"/>
      <c r="M547" s="11"/>
    </row>
    <row r="548" spans="1:13" ht="15.75" customHeight="1" x14ac:dyDescent="0.25">
      <c r="A548" s="11"/>
      <c r="B548" s="11"/>
      <c r="C548" s="11"/>
      <c r="D548" s="11"/>
      <c r="E548" s="11"/>
      <c r="F548" s="11"/>
      <c r="G548" s="11"/>
      <c r="H548" s="11"/>
      <c r="I548" s="11"/>
      <c r="J548" s="11"/>
      <c r="K548" s="11"/>
      <c r="L548" s="11"/>
      <c r="M548" s="11"/>
    </row>
    <row r="549" spans="1:13" ht="15.75" customHeight="1" x14ac:dyDescent="0.25">
      <c r="A549" s="11"/>
      <c r="B549" s="11"/>
      <c r="C549" s="11"/>
      <c r="D549" s="11"/>
      <c r="E549" s="11"/>
      <c r="F549" s="11"/>
      <c r="G549" s="11"/>
      <c r="H549" s="11"/>
      <c r="I549" s="11"/>
      <c r="J549" s="11"/>
      <c r="K549" s="11"/>
      <c r="L549" s="11"/>
      <c r="M549" s="11"/>
    </row>
    <row r="550" spans="1:13" ht="15.75" customHeight="1" x14ac:dyDescent="0.25">
      <c r="A550" s="11"/>
      <c r="B550" s="11"/>
      <c r="C550" s="11"/>
      <c r="D550" s="11"/>
      <c r="E550" s="11"/>
      <c r="F550" s="11"/>
      <c r="G550" s="11"/>
      <c r="H550" s="11"/>
      <c r="I550" s="11"/>
      <c r="J550" s="11"/>
      <c r="K550" s="11"/>
      <c r="L550" s="11"/>
      <c r="M550" s="11"/>
    </row>
    <row r="551" spans="1:13" ht="15.75" customHeight="1" x14ac:dyDescent="0.25">
      <c r="A551" s="11"/>
      <c r="B551" s="11"/>
      <c r="C551" s="11"/>
      <c r="D551" s="11"/>
      <c r="E551" s="11"/>
      <c r="F551" s="11"/>
      <c r="G551" s="11"/>
      <c r="H551" s="11"/>
      <c r="I551" s="11"/>
      <c r="J551" s="11"/>
      <c r="K551" s="11"/>
      <c r="L551" s="11"/>
      <c r="M551" s="11"/>
    </row>
    <row r="552" spans="1:13" ht="15.75" customHeight="1" x14ac:dyDescent="0.25">
      <c r="A552" s="11"/>
      <c r="B552" s="11"/>
      <c r="C552" s="11"/>
      <c r="D552" s="11"/>
      <c r="E552" s="11"/>
      <c r="F552" s="11"/>
      <c r="G552" s="11"/>
      <c r="H552" s="11"/>
      <c r="I552" s="11"/>
      <c r="J552" s="11"/>
      <c r="K552" s="11"/>
      <c r="L552" s="11"/>
      <c r="M552" s="11"/>
    </row>
    <row r="553" spans="1:13" ht="15.75" customHeight="1" x14ac:dyDescent="0.25">
      <c r="A553" s="11"/>
      <c r="B553" s="11"/>
      <c r="C553" s="11"/>
      <c r="D553" s="11"/>
      <c r="E553" s="11"/>
      <c r="F553" s="11"/>
      <c r="G553" s="11"/>
      <c r="H553" s="11"/>
      <c r="I553" s="11"/>
      <c r="J553" s="11"/>
      <c r="K553" s="11"/>
      <c r="L553" s="11"/>
      <c r="M553" s="11"/>
    </row>
    <row r="554" spans="1:13" ht="15.75" customHeight="1" x14ac:dyDescent="0.25">
      <c r="A554" s="11"/>
      <c r="B554" s="11"/>
      <c r="C554" s="11"/>
      <c r="D554" s="11"/>
      <c r="E554" s="11"/>
      <c r="F554" s="11"/>
      <c r="G554" s="11"/>
      <c r="H554" s="11"/>
      <c r="I554" s="11"/>
      <c r="J554" s="11"/>
      <c r="K554" s="11"/>
      <c r="L554" s="11"/>
      <c r="M554" s="11"/>
    </row>
    <row r="555" spans="1:13" ht="15.75" customHeight="1" x14ac:dyDescent="0.25">
      <c r="A555" s="11"/>
      <c r="B555" s="11"/>
      <c r="C555" s="11"/>
      <c r="D555" s="11"/>
      <c r="E555" s="11"/>
      <c r="F555" s="11"/>
      <c r="G555" s="11"/>
      <c r="H555" s="11"/>
      <c r="I555" s="11"/>
      <c r="J555" s="11"/>
      <c r="K555" s="11"/>
      <c r="L555" s="11"/>
      <c r="M555" s="11"/>
    </row>
    <row r="556" spans="1:13" ht="15.75" customHeight="1" x14ac:dyDescent="0.25">
      <c r="A556" s="11"/>
      <c r="B556" s="11"/>
      <c r="C556" s="11"/>
      <c r="D556" s="11"/>
      <c r="E556" s="11"/>
      <c r="F556" s="11"/>
      <c r="G556" s="11"/>
      <c r="H556" s="11"/>
      <c r="I556" s="11"/>
      <c r="J556" s="11"/>
      <c r="K556" s="11"/>
      <c r="L556" s="11"/>
      <c r="M556" s="11"/>
    </row>
    <row r="557" spans="1:13" ht="15.75" customHeight="1" x14ac:dyDescent="0.25">
      <c r="A557" s="11"/>
      <c r="B557" s="11"/>
      <c r="C557" s="11"/>
      <c r="D557" s="11"/>
      <c r="E557" s="11"/>
      <c r="F557" s="11"/>
      <c r="G557" s="11"/>
      <c r="H557" s="11"/>
      <c r="I557" s="11"/>
      <c r="J557" s="11"/>
      <c r="K557" s="11"/>
      <c r="L557" s="11"/>
      <c r="M557" s="11"/>
    </row>
    <row r="558" spans="1:13" ht="15.75" customHeight="1" x14ac:dyDescent="0.25">
      <c r="A558" s="11"/>
      <c r="B558" s="11"/>
      <c r="C558" s="11"/>
      <c r="D558" s="11"/>
      <c r="E558" s="11"/>
      <c r="F558" s="11"/>
      <c r="G558" s="11"/>
      <c r="H558" s="11"/>
      <c r="I558" s="11"/>
      <c r="J558" s="11"/>
      <c r="K558" s="11"/>
      <c r="L558" s="11"/>
      <c r="M558" s="11"/>
    </row>
    <row r="559" spans="1:13" ht="15.75" customHeight="1" x14ac:dyDescent="0.25">
      <c r="A559" s="11"/>
      <c r="B559" s="11"/>
      <c r="C559" s="11"/>
      <c r="D559" s="11"/>
      <c r="E559" s="11"/>
      <c r="F559" s="11"/>
      <c r="G559" s="11"/>
      <c r="H559" s="11"/>
      <c r="I559" s="11"/>
      <c r="J559" s="11"/>
      <c r="K559" s="11"/>
      <c r="L559" s="11"/>
      <c r="M559" s="11"/>
    </row>
    <row r="560" spans="1:13" ht="15.75" customHeight="1" x14ac:dyDescent="0.25">
      <c r="A560" s="11"/>
      <c r="B560" s="11"/>
      <c r="C560" s="11"/>
      <c r="D560" s="11"/>
      <c r="E560" s="11"/>
      <c r="F560" s="11"/>
      <c r="G560" s="11"/>
      <c r="H560" s="11"/>
      <c r="I560" s="11"/>
      <c r="J560" s="11"/>
      <c r="K560" s="11"/>
      <c r="L560" s="11"/>
      <c r="M560" s="11"/>
    </row>
    <row r="561" spans="1:13" ht="15.75" customHeight="1" x14ac:dyDescent="0.25">
      <c r="A561" s="11"/>
      <c r="B561" s="11"/>
      <c r="C561" s="11"/>
      <c r="D561" s="11"/>
      <c r="E561" s="11"/>
      <c r="F561" s="11"/>
      <c r="G561" s="11"/>
      <c r="H561" s="11"/>
      <c r="I561" s="11"/>
      <c r="J561" s="11"/>
      <c r="K561" s="11"/>
      <c r="L561" s="11"/>
      <c r="M561" s="11"/>
    </row>
    <row r="562" spans="1:13" ht="15.75" customHeight="1" x14ac:dyDescent="0.25">
      <c r="A562" s="11"/>
      <c r="B562" s="11"/>
      <c r="C562" s="11"/>
      <c r="D562" s="11"/>
      <c r="E562" s="11"/>
      <c r="F562" s="11"/>
      <c r="G562" s="11"/>
      <c r="H562" s="11"/>
      <c r="I562" s="11"/>
      <c r="J562" s="11"/>
      <c r="K562" s="11"/>
      <c r="L562" s="11"/>
      <c r="M562" s="11"/>
    </row>
    <row r="563" spans="1:13" ht="15.75" customHeight="1" x14ac:dyDescent="0.25">
      <c r="A563" s="11"/>
      <c r="B563" s="11"/>
      <c r="C563" s="11"/>
      <c r="D563" s="11"/>
      <c r="E563" s="11"/>
      <c r="F563" s="11"/>
      <c r="G563" s="11"/>
      <c r="H563" s="11"/>
      <c r="I563" s="11"/>
      <c r="J563" s="11"/>
      <c r="K563" s="11"/>
      <c r="L563" s="11"/>
      <c r="M563" s="11"/>
    </row>
    <row r="564" spans="1:13" ht="15.75" customHeight="1" x14ac:dyDescent="0.25">
      <c r="A564" s="11"/>
      <c r="B564" s="11"/>
      <c r="C564" s="11"/>
      <c r="D564" s="11"/>
      <c r="E564" s="11"/>
      <c r="F564" s="11"/>
      <c r="G564" s="11"/>
      <c r="H564" s="11"/>
      <c r="I564" s="11"/>
      <c r="J564" s="11"/>
      <c r="K564" s="11"/>
      <c r="L564" s="11"/>
      <c r="M564" s="11"/>
    </row>
    <row r="565" spans="1:13" ht="15.75" customHeight="1" x14ac:dyDescent="0.25">
      <c r="A565" s="11"/>
      <c r="B565" s="11"/>
      <c r="C565" s="11"/>
      <c r="D565" s="11"/>
      <c r="E565" s="11"/>
      <c r="F565" s="11"/>
      <c r="G565" s="11"/>
      <c r="H565" s="11"/>
      <c r="I565" s="11"/>
      <c r="J565" s="11"/>
      <c r="K565" s="11"/>
      <c r="L565" s="11"/>
      <c r="M565" s="11"/>
    </row>
    <row r="566" spans="1:13" ht="15.75" customHeight="1" x14ac:dyDescent="0.25">
      <c r="A566" s="11"/>
      <c r="B566" s="11"/>
      <c r="C566" s="11"/>
      <c r="D566" s="11"/>
      <c r="E566" s="11"/>
      <c r="F566" s="11"/>
      <c r="G566" s="11"/>
      <c r="H566" s="11"/>
      <c r="I566" s="11"/>
      <c r="J566" s="11"/>
      <c r="K566" s="11"/>
      <c r="L566" s="11"/>
      <c r="M566" s="11"/>
    </row>
    <row r="567" spans="1:13" ht="15.75" customHeight="1" x14ac:dyDescent="0.25">
      <c r="A567" s="11"/>
      <c r="B567" s="11"/>
      <c r="C567" s="11"/>
      <c r="D567" s="11"/>
      <c r="E567" s="11"/>
      <c r="F567" s="11"/>
      <c r="G567" s="11"/>
      <c r="H567" s="11"/>
      <c r="I567" s="11"/>
      <c r="J567" s="11"/>
      <c r="K567" s="11"/>
      <c r="L567" s="11"/>
      <c r="M567" s="11"/>
    </row>
    <row r="568" spans="1:13" ht="15.75" customHeight="1" x14ac:dyDescent="0.25">
      <c r="A568" s="11"/>
      <c r="B568" s="11"/>
      <c r="C568" s="11"/>
      <c r="D568" s="11"/>
      <c r="E568" s="11"/>
      <c r="F568" s="11"/>
      <c r="G568" s="11"/>
      <c r="H568" s="11"/>
      <c r="I568" s="11"/>
      <c r="J568" s="11"/>
      <c r="K568" s="11"/>
      <c r="L568" s="11"/>
      <c r="M568" s="11"/>
    </row>
    <row r="569" spans="1:13" ht="15.75" customHeight="1" x14ac:dyDescent="0.25">
      <c r="A569" s="11"/>
      <c r="B569" s="11"/>
      <c r="C569" s="11"/>
      <c r="D569" s="11"/>
      <c r="E569" s="11"/>
      <c r="F569" s="11"/>
      <c r="G569" s="11"/>
      <c r="H569" s="11"/>
      <c r="I569" s="11"/>
      <c r="J569" s="11"/>
      <c r="K569" s="11"/>
      <c r="L569" s="11"/>
      <c r="M569" s="11"/>
    </row>
    <row r="570" spans="1:13" ht="15.75" customHeight="1" x14ac:dyDescent="0.25">
      <c r="A570" s="11"/>
      <c r="B570" s="11"/>
      <c r="C570" s="11"/>
      <c r="D570" s="11"/>
      <c r="E570" s="11"/>
      <c r="F570" s="11"/>
      <c r="G570" s="11"/>
      <c r="H570" s="11"/>
      <c r="I570" s="11"/>
      <c r="J570" s="11"/>
      <c r="K570" s="11"/>
      <c r="L570" s="11"/>
      <c r="M570" s="11"/>
    </row>
    <row r="571" spans="1:13" ht="15.75" customHeight="1" x14ac:dyDescent="0.25">
      <c r="A571" s="11"/>
      <c r="B571" s="11"/>
      <c r="C571" s="11"/>
      <c r="D571" s="11"/>
      <c r="E571" s="11"/>
      <c r="F571" s="11"/>
      <c r="G571" s="11"/>
      <c r="H571" s="11"/>
      <c r="I571" s="11"/>
      <c r="J571" s="11"/>
      <c r="K571" s="11"/>
      <c r="L571" s="11"/>
      <c r="M571" s="11"/>
    </row>
    <row r="572" spans="1:13" ht="15.75" customHeight="1" x14ac:dyDescent="0.25">
      <c r="A572" s="11"/>
      <c r="B572" s="11"/>
      <c r="C572" s="11"/>
      <c r="D572" s="11"/>
      <c r="E572" s="11"/>
      <c r="F572" s="11"/>
      <c r="G572" s="11"/>
      <c r="H572" s="11"/>
      <c r="I572" s="11"/>
      <c r="J572" s="11"/>
      <c r="K572" s="11"/>
      <c r="L572" s="11"/>
      <c r="M572" s="11"/>
    </row>
    <row r="573" spans="1:13" ht="15.75" customHeight="1" x14ac:dyDescent="0.25">
      <c r="A573" s="11"/>
      <c r="B573" s="11"/>
      <c r="C573" s="11"/>
      <c r="D573" s="11"/>
      <c r="E573" s="11"/>
      <c r="F573" s="11"/>
      <c r="G573" s="11"/>
      <c r="H573" s="11"/>
      <c r="I573" s="11"/>
      <c r="J573" s="11"/>
      <c r="K573" s="11"/>
      <c r="L573" s="11"/>
      <c r="M573" s="11"/>
    </row>
    <row r="574" spans="1:13" ht="15.75" customHeight="1" x14ac:dyDescent="0.25">
      <c r="A574" s="11"/>
      <c r="B574" s="11"/>
      <c r="C574" s="11"/>
      <c r="D574" s="11"/>
      <c r="E574" s="11"/>
      <c r="F574" s="11"/>
      <c r="G574" s="11"/>
      <c r="H574" s="11"/>
      <c r="I574" s="11"/>
      <c r="J574" s="11"/>
      <c r="K574" s="11"/>
      <c r="L574" s="11"/>
      <c r="M574" s="11"/>
    </row>
    <row r="575" spans="1:13" ht="15.75" customHeight="1" x14ac:dyDescent="0.25">
      <c r="A575" s="11"/>
      <c r="B575" s="11"/>
      <c r="C575" s="11"/>
      <c r="D575" s="11"/>
      <c r="E575" s="11"/>
      <c r="F575" s="11"/>
      <c r="G575" s="11"/>
      <c r="H575" s="11"/>
      <c r="I575" s="11"/>
      <c r="J575" s="11"/>
      <c r="K575" s="11"/>
      <c r="L575" s="11"/>
      <c r="M575" s="11"/>
    </row>
    <row r="576" spans="1:13" ht="15.75" customHeight="1" x14ac:dyDescent="0.25">
      <c r="A576" s="11"/>
      <c r="B576" s="11"/>
      <c r="C576" s="11"/>
      <c r="D576" s="11"/>
      <c r="E576" s="11"/>
      <c r="F576" s="11"/>
      <c r="G576" s="11"/>
      <c r="H576" s="11"/>
      <c r="I576" s="11"/>
      <c r="J576" s="11"/>
      <c r="K576" s="11"/>
      <c r="L576" s="11"/>
      <c r="M576" s="11"/>
    </row>
    <row r="577" spans="1:13" ht="15.75" customHeight="1" x14ac:dyDescent="0.25">
      <c r="A577" s="11"/>
      <c r="B577" s="11"/>
      <c r="C577" s="11"/>
      <c r="D577" s="11"/>
      <c r="E577" s="11"/>
      <c r="F577" s="11"/>
      <c r="G577" s="11"/>
      <c r="H577" s="11"/>
      <c r="I577" s="11"/>
      <c r="J577" s="11"/>
      <c r="K577" s="11"/>
      <c r="L577" s="11"/>
      <c r="M577" s="11"/>
    </row>
    <row r="578" spans="1:13" ht="15.75" customHeight="1" x14ac:dyDescent="0.25">
      <c r="A578" s="11"/>
      <c r="B578" s="11"/>
      <c r="C578" s="11"/>
      <c r="D578" s="11"/>
      <c r="E578" s="11"/>
      <c r="F578" s="11"/>
      <c r="G578" s="11"/>
      <c r="H578" s="11"/>
      <c r="I578" s="11"/>
      <c r="J578" s="11"/>
      <c r="K578" s="11"/>
      <c r="L578" s="11"/>
      <c r="M578" s="11"/>
    </row>
    <row r="579" spans="1:13" ht="15.75" customHeight="1" x14ac:dyDescent="0.25">
      <c r="A579" s="11"/>
      <c r="B579" s="11"/>
      <c r="C579" s="11"/>
      <c r="D579" s="11"/>
      <c r="E579" s="11"/>
      <c r="F579" s="11"/>
      <c r="G579" s="11"/>
      <c r="H579" s="11"/>
      <c r="I579" s="11"/>
      <c r="J579" s="11"/>
      <c r="K579" s="11"/>
      <c r="L579" s="11"/>
      <c r="M579" s="11"/>
    </row>
    <row r="580" spans="1:13" ht="15.75" customHeight="1" x14ac:dyDescent="0.25">
      <c r="A580" s="11"/>
      <c r="B580" s="11"/>
      <c r="C580" s="11"/>
      <c r="D580" s="11"/>
      <c r="E580" s="11"/>
      <c r="F580" s="11"/>
      <c r="G580" s="11"/>
      <c r="H580" s="11"/>
      <c r="I580" s="11"/>
      <c r="J580" s="11"/>
      <c r="K580" s="11"/>
      <c r="L580" s="11"/>
      <c r="M580" s="11"/>
    </row>
    <row r="581" spans="1:13" ht="15.75" customHeight="1" x14ac:dyDescent="0.25">
      <c r="A581" s="11"/>
      <c r="B581" s="11"/>
      <c r="C581" s="11"/>
      <c r="D581" s="11"/>
      <c r="E581" s="11"/>
      <c r="F581" s="11"/>
      <c r="G581" s="11"/>
      <c r="H581" s="11"/>
      <c r="I581" s="11"/>
      <c r="J581" s="11"/>
      <c r="K581" s="11"/>
      <c r="L581" s="11"/>
      <c r="M581" s="11"/>
    </row>
    <row r="582" spans="1:13" ht="15.75" customHeight="1" x14ac:dyDescent="0.25">
      <c r="A582" s="11"/>
      <c r="B582" s="11"/>
      <c r="C582" s="11"/>
      <c r="D582" s="11"/>
      <c r="E582" s="11"/>
      <c r="F582" s="11"/>
      <c r="G582" s="11"/>
      <c r="H582" s="11"/>
      <c r="I582" s="11"/>
      <c r="J582" s="11"/>
      <c r="K582" s="11"/>
      <c r="L582" s="11"/>
      <c r="M582" s="11"/>
    </row>
    <row r="583" spans="1:13" ht="15.75" customHeight="1" x14ac:dyDescent="0.25">
      <c r="A583" s="11"/>
      <c r="B583" s="11"/>
      <c r="C583" s="11"/>
      <c r="D583" s="11"/>
      <c r="E583" s="11"/>
      <c r="F583" s="11"/>
      <c r="G583" s="11"/>
      <c r="H583" s="11"/>
      <c r="I583" s="11"/>
      <c r="J583" s="11"/>
      <c r="K583" s="11"/>
      <c r="L583" s="11"/>
      <c r="M583" s="11"/>
    </row>
    <row r="584" spans="1:13" ht="15.75" customHeight="1" x14ac:dyDescent="0.25">
      <c r="A584" s="11"/>
      <c r="B584" s="11"/>
      <c r="C584" s="11"/>
      <c r="D584" s="11"/>
      <c r="E584" s="11"/>
      <c r="F584" s="11"/>
      <c r="G584" s="11"/>
      <c r="H584" s="11"/>
      <c r="I584" s="11"/>
      <c r="J584" s="11"/>
      <c r="K584" s="11"/>
      <c r="L584" s="11"/>
      <c r="M584" s="11"/>
    </row>
    <row r="585" spans="1:13" ht="15.75" customHeight="1" x14ac:dyDescent="0.25">
      <c r="A585" s="11"/>
      <c r="B585" s="11"/>
      <c r="C585" s="11"/>
      <c r="D585" s="11"/>
      <c r="E585" s="11"/>
      <c r="F585" s="11"/>
      <c r="G585" s="11"/>
      <c r="H585" s="11"/>
      <c r="I585" s="11"/>
      <c r="J585" s="11"/>
      <c r="K585" s="11"/>
      <c r="L585" s="11"/>
      <c r="M585" s="11"/>
    </row>
    <row r="586" spans="1:13" ht="15.75" customHeight="1" x14ac:dyDescent="0.25">
      <c r="A586" s="11"/>
      <c r="B586" s="11"/>
      <c r="C586" s="11"/>
      <c r="D586" s="11"/>
      <c r="E586" s="11"/>
      <c r="F586" s="11"/>
      <c r="G586" s="11"/>
      <c r="H586" s="11"/>
      <c r="I586" s="11"/>
      <c r="J586" s="11"/>
      <c r="K586" s="11"/>
      <c r="L586" s="11"/>
      <c r="M586" s="11"/>
    </row>
    <row r="587" spans="1:13" ht="15.75" customHeight="1" x14ac:dyDescent="0.25">
      <c r="A587" s="11"/>
      <c r="B587" s="11"/>
      <c r="C587" s="11"/>
      <c r="D587" s="11"/>
      <c r="E587" s="11"/>
      <c r="F587" s="11"/>
      <c r="G587" s="11"/>
      <c r="H587" s="11"/>
      <c r="I587" s="11"/>
      <c r="J587" s="11"/>
      <c r="K587" s="11"/>
      <c r="L587" s="11"/>
      <c r="M587" s="11"/>
    </row>
    <row r="588" spans="1:13" ht="15.75" customHeight="1" x14ac:dyDescent="0.25">
      <c r="A588" s="11"/>
      <c r="B588" s="11"/>
      <c r="C588" s="11"/>
      <c r="D588" s="11"/>
      <c r="E588" s="11"/>
      <c r="F588" s="11"/>
      <c r="G588" s="11"/>
      <c r="H588" s="11"/>
      <c r="I588" s="11"/>
      <c r="J588" s="11"/>
      <c r="K588" s="11"/>
      <c r="L588" s="11"/>
      <c r="M588" s="11"/>
    </row>
    <row r="589" spans="1:13" ht="15.75" customHeight="1" x14ac:dyDescent="0.25">
      <c r="A589" s="11"/>
      <c r="B589" s="11"/>
      <c r="C589" s="11"/>
      <c r="D589" s="11"/>
      <c r="E589" s="11"/>
      <c r="F589" s="11"/>
      <c r="G589" s="11"/>
      <c r="H589" s="11"/>
      <c r="I589" s="11"/>
      <c r="J589" s="11"/>
      <c r="K589" s="11"/>
      <c r="L589" s="11"/>
      <c r="M589" s="11"/>
    </row>
    <row r="590" spans="1:13" ht="15.75" customHeight="1" x14ac:dyDescent="0.25">
      <c r="A590" s="11"/>
      <c r="B590" s="11"/>
      <c r="C590" s="11"/>
      <c r="D590" s="11"/>
      <c r="E590" s="11"/>
      <c r="F590" s="11"/>
      <c r="G590" s="11"/>
      <c r="H590" s="11"/>
      <c r="I590" s="11"/>
      <c r="J590" s="11"/>
      <c r="K590" s="11"/>
      <c r="L590" s="11"/>
      <c r="M590" s="11"/>
    </row>
    <row r="591" spans="1:13" ht="15.75" customHeight="1" x14ac:dyDescent="0.25">
      <c r="A591" s="11"/>
      <c r="B591" s="11"/>
      <c r="C591" s="11"/>
      <c r="D591" s="11"/>
      <c r="E591" s="11"/>
      <c r="F591" s="11"/>
      <c r="G591" s="11"/>
      <c r="H591" s="11"/>
      <c r="I591" s="11"/>
      <c r="J591" s="11"/>
      <c r="K591" s="11"/>
      <c r="L591" s="11"/>
      <c r="M591" s="11"/>
    </row>
    <row r="592" spans="1:13" ht="15.75" customHeight="1" x14ac:dyDescent="0.25">
      <c r="A592" s="11"/>
      <c r="B592" s="11"/>
      <c r="C592" s="11"/>
      <c r="D592" s="11"/>
      <c r="E592" s="11"/>
      <c r="F592" s="11"/>
      <c r="G592" s="11"/>
      <c r="H592" s="11"/>
      <c r="I592" s="11"/>
      <c r="J592" s="11"/>
      <c r="K592" s="11"/>
      <c r="L592" s="11"/>
      <c r="M592" s="11"/>
    </row>
    <row r="593" spans="1:13" ht="15.75" customHeight="1" x14ac:dyDescent="0.25">
      <c r="A593" s="11"/>
      <c r="B593" s="11"/>
      <c r="C593" s="11"/>
      <c r="D593" s="11"/>
      <c r="E593" s="11"/>
      <c r="F593" s="11"/>
      <c r="G593" s="11"/>
      <c r="H593" s="11"/>
      <c r="I593" s="11"/>
      <c r="J593" s="11"/>
      <c r="K593" s="11"/>
      <c r="L593" s="11"/>
      <c r="M593" s="11"/>
    </row>
    <row r="594" spans="1:13" ht="15.75" customHeight="1" x14ac:dyDescent="0.25">
      <c r="A594" s="11"/>
      <c r="B594" s="11"/>
      <c r="C594" s="11"/>
      <c r="D594" s="11"/>
      <c r="E594" s="11"/>
      <c r="F594" s="11"/>
      <c r="G594" s="11"/>
      <c r="H594" s="11"/>
      <c r="I594" s="11"/>
      <c r="J594" s="11"/>
      <c r="K594" s="11"/>
      <c r="L594" s="11"/>
      <c r="M594" s="11"/>
    </row>
    <row r="595" spans="1:13" ht="15.75" customHeight="1" x14ac:dyDescent="0.25">
      <c r="A595" s="11"/>
      <c r="B595" s="11"/>
      <c r="C595" s="11"/>
      <c r="D595" s="11"/>
      <c r="E595" s="11"/>
      <c r="F595" s="11"/>
      <c r="G595" s="11"/>
      <c r="H595" s="11"/>
      <c r="I595" s="11"/>
      <c r="J595" s="11"/>
      <c r="K595" s="11"/>
      <c r="L595" s="11"/>
      <c r="M595" s="11"/>
    </row>
    <row r="596" spans="1:13" ht="15.75" customHeight="1" x14ac:dyDescent="0.25">
      <c r="A596" s="11"/>
      <c r="B596" s="11"/>
      <c r="C596" s="11"/>
      <c r="D596" s="11"/>
      <c r="E596" s="11"/>
      <c r="F596" s="11"/>
      <c r="G596" s="11"/>
      <c r="H596" s="11"/>
      <c r="I596" s="11"/>
      <c r="J596" s="11"/>
      <c r="K596" s="11"/>
      <c r="L596" s="11"/>
      <c r="M596" s="11"/>
    </row>
    <row r="597" spans="1:13" ht="15.75" customHeight="1" x14ac:dyDescent="0.25">
      <c r="A597" s="11"/>
      <c r="B597" s="11"/>
      <c r="C597" s="11"/>
      <c r="D597" s="11"/>
      <c r="E597" s="11"/>
      <c r="F597" s="11"/>
      <c r="G597" s="11"/>
      <c r="H597" s="11"/>
      <c r="I597" s="11"/>
      <c r="J597" s="11"/>
      <c r="K597" s="11"/>
      <c r="L597" s="11"/>
      <c r="M597" s="11"/>
    </row>
    <row r="598" spans="1:13" ht="15.75" customHeight="1" x14ac:dyDescent="0.25">
      <c r="A598" s="11"/>
      <c r="B598" s="11"/>
      <c r="C598" s="11"/>
      <c r="D598" s="11"/>
      <c r="E598" s="11"/>
      <c r="F598" s="11"/>
      <c r="G598" s="11"/>
      <c r="H598" s="11"/>
      <c r="I598" s="11"/>
      <c r="J598" s="11"/>
      <c r="K598" s="11"/>
      <c r="L598" s="11"/>
      <c r="M598" s="11"/>
    </row>
    <row r="599" spans="1:13" ht="15.75" customHeight="1" x14ac:dyDescent="0.25">
      <c r="A599" s="11"/>
      <c r="B599" s="11"/>
      <c r="C599" s="11"/>
      <c r="D599" s="11"/>
      <c r="E599" s="11"/>
      <c r="F599" s="11"/>
      <c r="G599" s="11"/>
      <c r="H599" s="11"/>
      <c r="I599" s="11"/>
      <c r="J599" s="11"/>
      <c r="K599" s="11"/>
      <c r="L599" s="11"/>
      <c r="M599" s="11"/>
    </row>
    <row r="600" spans="1:13" ht="15.75" customHeight="1" x14ac:dyDescent="0.25">
      <c r="A600" s="11"/>
      <c r="B600" s="11"/>
      <c r="C600" s="11"/>
      <c r="D600" s="11"/>
      <c r="E600" s="11"/>
      <c r="F600" s="11"/>
      <c r="G600" s="11"/>
      <c r="H600" s="11"/>
      <c r="I600" s="11"/>
      <c r="J600" s="11"/>
      <c r="K600" s="11"/>
      <c r="L600" s="11"/>
      <c r="M600" s="11"/>
    </row>
    <row r="601" spans="1:13" ht="15.75" customHeight="1" x14ac:dyDescent="0.25">
      <c r="A601" s="11"/>
      <c r="B601" s="11"/>
      <c r="C601" s="11"/>
      <c r="D601" s="11"/>
      <c r="E601" s="11"/>
      <c r="F601" s="11"/>
      <c r="G601" s="11"/>
      <c r="H601" s="11"/>
      <c r="I601" s="11"/>
      <c r="J601" s="11"/>
      <c r="K601" s="11"/>
      <c r="L601" s="11"/>
      <c r="M601" s="11"/>
    </row>
    <row r="602" spans="1:13" ht="15.75" customHeight="1" x14ac:dyDescent="0.25">
      <c r="A602" s="11"/>
      <c r="B602" s="11"/>
      <c r="C602" s="11"/>
      <c r="D602" s="11"/>
      <c r="E602" s="11"/>
      <c r="F602" s="11"/>
      <c r="G602" s="11"/>
      <c r="H602" s="11"/>
      <c r="I602" s="11"/>
      <c r="J602" s="11"/>
      <c r="K602" s="11"/>
      <c r="L602" s="11"/>
      <c r="M602" s="11"/>
    </row>
    <row r="603" spans="1:13" ht="15.75" customHeight="1" x14ac:dyDescent="0.25">
      <c r="A603" s="11"/>
      <c r="B603" s="11"/>
      <c r="C603" s="11"/>
      <c r="D603" s="11"/>
      <c r="E603" s="11"/>
      <c r="F603" s="11"/>
      <c r="G603" s="11"/>
      <c r="H603" s="11"/>
      <c r="I603" s="11"/>
      <c r="J603" s="11"/>
      <c r="K603" s="11"/>
      <c r="L603" s="11"/>
      <c r="M603" s="11"/>
    </row>
    <row r="604" spans="1:13" ht="15.75" customHeight="1" x14ac:dyDescent="0.25">
      <c r="A604" s="11"/>
      <c r="B604" s="11"/>
      <c r="C604" s="11"/>
      <c r="D604" s="11"/>
      <c r="E604" s="11"/>
      <c r="F604" s="11"/>
      <c r="G604" s="11"/>
      <c r="H604" s="11"/>
      <c r="I604" s="11"/>
      <c r="J604" s="11"/>
      <c r="K604" s="11"/>
      <c r="L604" s="11"/>
      <c r="M604" s="11"/>
    </row>
    <row r="605" spans="1:13" ht="15.75" customHeight="1" x14ac:dyDescent="0.25">
      <c r="A605" s="11"/>
      <c r="B605" s="11"/>
      <c r="C605" s="11"/>
      <c r="D605" s="11"/>
      <c r="E605" s="11"/>
      <c r="F605" s="11"/>
      <c r="G605" s="11"/>
      <c r="H605" s="11"/>
      <c r="I605" s="11"/>
      <c r="J605" s="11"/>
      <c r="K605" s="11"/>
      <c r="L605" s="11"/>
      <c r="M605" s="11"/>
    </row>
    <row r="606" spans="1:13" ht="15.75" customHeight="1" x14ac:dyDescent="0.25">
      <c r="A606" s="11"/>
      <c r="B606" s="11"/>
      <c r="C606" s="11"/>
      <c r="D606" s="11"/>
      <c r="E606" s="11"/>
      <c r="F606" s="11"/>
      <c r="G606" s="11"/>
      <c r="H606" s="11"/>
      <c r="I606" s="11"/>
      <c r="J606" s="11"/>
      <c r="K606" s="11"/>
      <c r="L606" s="11"/>
      <c r="M606" s="11"/>
    </row>
    <row r="607" spans="1:13" ht="15.75" customHeight="1" x14ac:dyDescent="0.25">
      <c r="A607" s="11"/>
      <c r="B607" s="11"/>
      <c r="C607" s="11"/>
      <c r="D607" s="11"/>
      <c r="E607" s="11"/>
      <c r="F607" s="11"/>
      <c r="G607" s="11"/>
      <c r="H607" s="11"/>
      <c r="I607" s="11"/>
      <c r="J607" s="11"/>
      <c r="K607" s="11"/>
      <c r="L607" s="11"/>
      <c r="M607" s="11"/>
    </row>
    <row r="608" spans="1:13" ht="15.75" customHeight="1" x14ac:dyDescent="0.25">
      <c r="A608" s="11"/>
      <c r="B608" s="11"/>
      <c r="C608" s="11"/>
      <c r="D608" s="11"/>
      <c r="E608" s="11"/>
      <c r="F608" s="11"/>
      <c r="G608" s="11"/>
      <c r="H608" s="11"/>
      <c r="I608" s="11"/>
      <c r="J608" s="11"/>
      <c r="K608" s="11"/>
      <c r="L608" s="11"/>
      <c r="M608" s="11"/>
    </row>
    <row r="609" spans="1:13" ht="15.75" customHeight="1" x14ac:dyDescent="0.25">
      <c r="A609" s="11"/>
      <c r="B609" s="11"/>
      <c r="C609" s="11"/>
      <c r="D609" s="11"/>
      <c r="E609" s="11"/>
      <c r="F609" s="11"/>
      <c r="G609" s="11"/>
      <c r="H609" s="11"/>
      <c r="I609" s="11"/>
      <c r="J609" s="11"/>
      <c r="K609" s="11"/>
      <c r="L609" s="11"/>
      <c r="M609" s="11"/>
    </row>
    <row r="610" spans="1:13" ht="15.75" customHeight="1" x14ac:dyDescent="0.25">
      <c r="A610" s="11"/>
      <c r="B610" s="11"/>
      <c r="C610" s="11"/>
      <c r="D610" s="11"/>
      <c r="E610" s="11"/>
      <c r="F610" s="11"/>
      <c r="G610" s="11"/>
      <c r="H610" s="11"/>
      <c r="I610" s="11"/>
      <c r="J610" s="11"/>
      <c r="K610" s="11"/>
      <c r="L610" s="11"/>
      <c r="M610" s="11"/>
    </row>
    <row r="611" spans="1:13" ht="15.75" customHeight="1" x14ac:dyDescent="0.25">
      <c r="A611" s="11"/>
      <c r="B611" s="11"/>
      <c r="C611" s="11"/>
      <c r="D611" s="11"/>
      <c r="E611" s="11"/>
      <c r="F611" s="11"/>
      <c r="G611" s="11"/>
      <c r="H611" s="11"/>
      <c r="I611" s="11"/>
      <c r="J611" s="11"/>
      <c r="K611" s="11"/>
      <c r="L611" s="11"/>
      <c r="M611" s="11"/>
    </row>
    <row r="612" spans="1:13" ht="15.75" customHeight="1" x14ac:dyDescent="0.25">
      <c r="A612" s="11"/>
      <c r="B612" s="11"/>
      <c r="C612" s="11"/>
      <c r="D612" s="11"/>
      <c r="E612" s="11"/>
      <c r="F612" s="11"/>
      <c r="G612" s="11"/>
      <c r="H612" s="11"/>
      <c r="I612" s="11"/>
      <c r="J612" s="11"/>
      <c r="K612" s="11"/>
      <c r="L612" s="11"/>
      <c r="M612" s="11"/>
    </row>
    <row r="613" spans="1:13" ht="15.75" customHeight="1" x14ac:dyDescent="0.25">
      <c r="A613" s="11"/>
      <c r="B613" s="11"/>
      <c r="C613" s="11"/>
      <c r="D613" s="11"/>
      <c r="E613" s="11"/>
      <c r="F613" s="11"/>
      <c r="G613" s="11"/>
      <c r="H613" s="11"/>
      <c r="I613" s="11"/>
      <c r="J613" s="11"/>
      <c r="K613" s="11"/>
      <c r="L613" s="11"/>
      <c r="M613" s="11"/>
    </row>
    <row r="614" spans="1:13" ht="15.75" customHeight="1" x14ac:dyDescent="0.25">
      <c r="A614" s="11"/>
      <c r="B614" s="11"/>
      <c r="C614" s="11"/>
      <c r="D614" s="11"/>
      <c r="E614" s="11"/>
      <c r="F614" s="11"/>
      <c r="G614" s="11"/>
      <c r="H614" s="11"/>
      <c r="I614" s="11"/>
      <c r="J614" s="11"/>
      <c r="K614" s="11"/>
      <c r="L614" s="11"/>
      <c r="M614" s="11"/>
    </row>
    <row r="615" spans="1:13" ht="15.75" customHeight="1" x14ac:dyDescent="0.25">
      <c r="A615" s="11"/>
      <c r="B615" s="11"/>
      <c r="C615" s="11"/>
      <c r="D615" s="11"/>
      <c r="E615" s="11"/>
      <c r="F615" s="11"/>
      <c r="G615" s="11"/>
      <c r="H615" s="11"/>
      <c r="I615" s="11"/>
      <c r="J615" s="11"/>
      <c r="K615" s="11"/>
      <c r="L615" s="11"/>
      <c r="M615" s="11"/>
    </row>
    <row r="616" spans="1:13" ht="15.75" customHeight="1" x14ac:dyDescent="0.25">
      <c r="A616" s="11"/>
      <c r="B616" s="11"/>
      <c r="C616" s="11"/>
      <c r="D616" s="11"/>
      <c r="E616" s="11"/>
      <c r="F616" s="11"/>
      <c r="G616" s="11"/>
      <c r="H616" s="11"/>
      <c r="I616" s="11"/>
      <c r="J616" s="11"/>
      <c r="K616" s="11"/>
      <c r="L616" s="11"/>
      <c r="M616" s="11"/>
    </row>
    <row r="617" spans="1:13" ht="15.75" customHeight="1" x14ac:dyDescent="0.25">
      <c r="A617" s="11"/>
      <c r="B617" s="11"/>
      <c r="C617" s="11"/>
      <c r="D617" s="11"/>
      <c r="E617" s="11"/>
      <c r="F617" s="11"/>
      <c r="G617" s="11"/>
      <c r="H617" s="11"/>
      <c r="I617" s="11"/>
      <c r="J617" s="11"/>
      <c r="K617" s="11"/>
      <c r="L617" s="11"/>
      <c r="M617" s="11"/>
    </row>
    <row r="618" spans="1:13" ht="15.75" customHeight="1" x14ac:dyDescent="0.25">
      <c r="A618" s="11"/>
      <c r="B618" s="11"/>
      <c r="C618" s="11"/>
      <c r="D618" s="11"/>
      <c r="E618" s="11"/>
      <c r="F618" s="11"/>
      <c r="G618" s="11"/>
      <c r="H618" s="11"/>
      <c r="I618" s="11"/>
      <c r="J618" s="11"/>
      <c r="K618" s="11"/>
      <c r="L618" s="11"/>
      <c r="M618" s="11"/>
    </row>
    <row r="619" spans="1:13" ht="15.75" customHeight="1" x14ac:dyDescent="0.25">
      <c r="A619" s="11"/>
      <c r="B619" s="11"/>
      <c r="C619" s="11"/>
      <c r="D619" s="11"/>
      <c r="E619" s="11"/>
      <c r="F619" s="11"/>
      <c r="G619" s="11"/>
      <c r="H619" s="11"/>
      <c r="I619" s="11"/>
      <c r="J619" s="11"/>
      <c r="K619" s="11"/>
      <c r="L619" s="11"/>
      <c r="M619" s="11"/>
    </row>
    <row r="620" spans="1:13" ht="15.75" customHeight="1" x14ac:dyDescent="0.25">
      <c r="A620" s="11"/>
      <c r="B620" s="11"/>
      <c r="C620" s="11"/>
      <c r="D620" s="11"/>
      <c r="E620" s="11"/>
      <c r="F620" s="11"/>
      <c r="G620" s="11"/>
      <c r="H620" s="11"/>
      <c r="I620" s="11"/>
      <c r="J620" s="11"/>
      <c r="K620" s="11"/>
      <c r="L620" s="11"/>
      <c r="M620" s="11"/>
    </row>
    <row r="621" spans="1:13" ht="15.75" customHeight="1" x14ac:dyDescent="0.25">
      <c r="A621" s="11"/>
      <c r="B621" s="11"/>
      <c r="C621" s="11"/>
      <c r="D621" s="11"/>
      <c r="E621" s="11"/>
      <c r="F621" s="11"/>
      <c r="G621" s="11"/>
      <c r="H621" s="11"/>
      <c r="I621" s="11"/>
      <c r="J621" s="11"/>
      <c r="K621" s="11"/>
      <c r="L621" s="11"/>
      <c r="M621" s="11"/>
    </row>
    <row r="622" spans="1:13" ht="15.75" customHeight="1" x14ac:dyDescent="0.25">
      <c r="A622" s="11"/>
      <c r="B622" s="11"/>
      <c r="C622" s="11"/>
      <c r="D622" s="11"/>
      <c r="E622" s="11"/>
      <c r="F622" s="11"/>
      <c r="G622" s="11"/>
      <c r="H622" s="11"/>
      <c r="I622" s="11"/>
      <c r="J622" s="11"/>
      <c r="K622" s="11"/>
      <c r="L622" s="11"/>
      <c r="M622" s="11"/>
    </row>
    <row r="623" spans="1:13" ht="15.75" customHeight="1" x14ac:dyDescent="0.25">
      <c r="A623" s="11"/>
      <c r="B623" s="11"/>
      <c r="C623" s="11"/>
      <c r="D623" s="11"/>
      <c r="E623" s="11"/>
      <c r="F623" s="11"/>
      <c r="G623" s="11"/>
      <c r="H623" s="11"/>
      <c r="I623" s="11"/>
      <c r="J623" s="11"/>
      <c r="K623" s="11"/>
      <c r="L623" s="11"/>
      <c r="M623" s="11"/>
    </row>
    <row r="624" spans="1:13" ht="15.75" customHeight="1" x14ac:dyDescent="0.25">
      <c r="A624" s="11"/>
      <c r="B624" s="11"/>
      <c r="C624" s="11"/>
      <c r="D624" s="11"/>
      <c r="E624" s="11"/>
      <c r="F624" s="11"/>
      <c r="G624" s="11"/>
      <c r="H624" s="11"/>
      <c r="I624" s="11"/>
      <c r="J624" s="11"/>
      <c r="K624" s="11"/>
      <c r="L624" s="11"/>
      <c r="M624" s="11"/>
    </row>
    <row r="625" spans="1:13" ht="15.75" customHeight="1" x14ac:dyDescent="0.25">
      <c r="A625" s="11"/>
      <c r="B625" s="11"/>
      <c r="C625" s="11"/>
      <c r="D625" s="11"/>
      <c r="E625" s="11"/>
      <c r="F625" s="11"/>
      <c r="G625" s="11"/>
      <c r="H625" s="11"/>
      <c r="I625" s="11"/>
      <c r="J625" s="11"/>
      <c r="K625" s="11"/>
      <c r="L625" s="11"/>
      <c r="M625" s="11"/>
    </row>
    <row r="626" spans="1:13" ht="15.75" customHeight="1" x14ac:dyDescent="0.25">
      <c r="A626" s="11"/>
      <c r="B626" s="11"/>
      <c r="C626" s="11"/>
      <c r="D626" s="11"/>
      <c r="E626" s="11"/>
      <c r="F626" s="11"/>
      <c r="G626" s="11"/>
      <c r="H626" s="11"/>
      <c r="I626" s="11"/>
      <c r="J626" s="11"/>
      <c r="K626" s="11"/>
      <c r="L626" s="11"/>
      <c r="M626" s="11"/>
    </row>
    <row r="627" spans="1:13" ht="15.75" customHeight="1" x14ac:dyDescent="0.25">
      <c r="A627" s="11"/>
      <c r="B627" s="11"/>
      <c r="C627" s="11"/>
      <c r="D627" s="11"/>
      <c r="E627" s="11"/>
      <c r="F627" s="11"/>
      <c r="G627" s="11"/>
      <c r="H627" s="11"/>
      <c r="I627" s="11"/>
      <c r="J627" s="11"/>
      <c r="K627" s="11"/>
      <c r="L627" s="11"/>
      <c r="M627" s="11"/>
    </row>
    <row r="628" spans="1:13" ht="15.75" customHeight="1" x14ac:dyDescent="0.25">
      <c r="A628" s="11"/>
      <c r="B628" s="11"/>
      <c r="C628" s="11"/>
      <c r="D628" s="11"/>
      <c r="E628" s="11"/>
      <c r="F628" s="11"/>
      <c r="G628" s="11"/>
      <c r="H628" s="11"/>
      <c r="I628" s="11"/>
      <c r="J628" s="11"/>
      <c r="K628" s="11"/>
      <c r="L628" s="11"/>
      <c r="M628" s="11"/>
    </row>
    <row r="629" spans="1:13" ht="15.75" customHeight="1" x14ac:dyDescent="0.25">
      <c r="A629" s="11"/>
      <c r="B629" s="11"/>
      <c r="C629" s="11"/>
      <c r="D629" s="11"/>
      <c r="E629" s="11"/>
      <c r="F629" s="11"/>
      <c r="G629" s="11"/>
      <c r="H629" s="11"/>
      <c r="I629" s="11"/>
      <c r="J629" s="11"/>
      <c r="K629" s="11"/>
      <c r="L629" s="11"/>
      <c r="M629" s="11"/>
    </row>
    <row r="630" spans="1:13" ht="15.75" customHeight="1" x14ac:dyDescent="0.25">
      <c r="A630" s="11"/>
      <c r="B630" s="11"/>
      <c r="C630" s="11"/>
      <c r="D630" s="11"/>
      <c r="E630" s="11"/>
      <c r="F630" s="11"/>
      <c r="G630" s="11"/>
      <c r="H630" s="11"/>
      <c r="I630" s="11"/>
      <c r="J630" s="11"/>
      <c r="K630" s="11"/>
      <c r="L630" s="11"/>
      <c r="M630" s="11"/>
    </row>
    <row r="631" spans="1:13" ht="15.75" customHeight="1" x14ac:dyDescent="0.25">
      <c r="A631" s="11"/>
      <c r="B631" s="11"/>
      <c r="C631" s="11"/>
      <c r="D631" s="11"/>
      <c r="E631" s="11"/>
      <c r="F631" s="11"/>
      <c r="G631" s="11"/>
      <c r="H631" s="11"/>
      <c r="I631" s="11"/>
      <c r="J631" s="11"/>
      <c r="K631" s="11"/>
      <c r="L631" s="11"/>
      <c r="M631" s="11"/>
    </row>
    <row r="632" spans="1:13" ht="15.75" customHeight="1" x14ac:dyDescent="0.25">
      <c r="A632" s="11"/>
      <c r="B632" s="11"/>
      <c r="C632" s="11"/>
      <c r="D632" s="11"/>
      <c r="E632" s="11"/>
      <c r="F632" s="11"/>
      <c r="G632" s="11"/>
      <c r="H632" s="11"/>
      <c r="I632" s="11"/>
      <c r="J632" s="11"/>
      <c r="K632" s="11"/>
      <c r="L632" s="11"/>
      <c r="M632" s="11"/>
    </row>
    <row r="633" spans="1:13" ht="15.75" customHeight="1" x14ac:dyDescent="0.25">
      <c r="A633" s="11"/>
      <c r="B633" s="11"/>
      <c r="C633" s="11"/>
      <c r="D633" s="11"/>
      <c r="E633" s="11"/>
      <c r="F633" s="11"/>
      <c r="G633" s="11"/>
      <c r="H633" s="11"/>
      <c r="I633" s="11"/>
      <c r="J633" s="11"/>
      <c r="K633" s="11"/>
      <c r="L633" s="11"/>
      <c r="M633" s="11"/>
    </row>
    <row r="634" spans="1:13" ht="15.75" customHeight="1" x14ac:dyDescent="0.25">
      <c r="A634" s="11"/>
      <c r="B634" s="11"/>
      <c r="C634" s="11"/>
      <c r="D634" s="11"/>
      <c r="E634" s="11"/>
      <c r="F634" s="11"/>
      <c r="G634" s="11"/>
      <c r="H634" s="11"/>
      <c r="I634" s="11"/>
      <c r="J634" s="11"/>
      <c r="K634" s="11"/>
      <c r="L634" s="11"/>
      <c r="M634" s="11"/>
    </row>
    <row r="635" spans="1:13" ht="15.75" customHeight="1" x14ac:dyDescent="0.25">
      <c r="A635" s="11"/>
      <c r="B635" s="11"/>
      <c r="C635" s="11"/>
      <c r="D635" s="11"/>
      <c r="E635" s="11"/>
      <c r="F635" s="11"/>
      <c r="G635" s="11"/>
      <c r="H635" s="11"/>
      <c r="I635" s="11"/>
      <c r="J635" s="11"/>
      <c r="K635" s="11"/>
      <c r="L635" s="11"/>
      <c r="M635" s="11"/>
    </row>
    <row r="636" spans="1:13" ht="15.75" customHeight="1" x14ac:dyDescent="0.25">
      <c r="A636" s="11"/>
      <c r="B636" s="11"/>
      <c r="C636" s="11"/>
      <c r="D636" s="11"/>
      <c r="E636" s="11"/>
      <c r="F636" s="11"/>
      <c r="G636" s="11"/>
      <c r="H636" s="11"/>
      <c r="I636" s="11"/>
      <c r="J636" s="11"/>
      <c r="K636" s="11"/>
      <c r="L636" s="11"/>
      <c r="M636" s="11"/>
    </row>
    <row r="637" spans="1:13" ht="15.75" customHeight="1" x14ac:dyDescent="0.25">
      <c r="A637" s="11"/>
      <c r="B637" s="11"/>
      <c r="C637" s="11"/>
      <c r="D637" s="11"/>
      <c r="E637" s="11"/>
      <c r="F637" s="11"/>
      <c r="G637" s="11"/>
      <c r="H637" s="11"/>
      <c r="I637" s="11"/>
      <c r="J637" s="11"/>
      <c r="K637" s="11"/>
      <c r="L637" s="11"/>
      <c r="M637" s="11"/>
    </row>
    <row r="638" spans="1:13" ht="15.75" customHeight="1" x14ac:dyDescent="0.25">
      <c r="A638" s="11"/>
      <c r="B638" s="11"/>
      <c r="C638" s="11"/>
      <c r="D638" s="11"/>
      <c r="E638" s="11"/>
      <c r="F638" s="11"/>
      <c r="G638" s="11"/>
      <c r="H638" s="11"/>
      <c r="I638" s="11"/>
      <c r="J638" s="11"/>
      <c r="K638" s="11"/>
      <c r="L638" s="11"/>
      <c r="M638" s="11"/>
    </row>
    <row r="639" spans="1:13" ht="15.75" customHeight="1" x14ac:dyDescent="0.25">
      <c r="A639" s="11"/>
      <c r="B639" s="11"/>
      <c r="C639" s="11"/>
      <c r="D639" s="11"/>
      <c r="E639" s="11"/>
      <c r="F639" s="11"/>
      <c r="G639" s="11"/>
      <c r="H639" s="11"/>
      <c r="I639" s="11"/>
      <c r="J639" s="11"/>
      <c r="K639" s="11"/>
      <c r="L639" s="11"/>
      <c r="M639" s="11"/>
    </row>
    <row r="640" spans="1:13" ht="15.75" customHeight="1" x14ac:dyDescent="0.25">
      <c r="A640" s="11"/>
      <c r="B640" s="11"/>
      <c r="C640" s="11"/>
      <c r="D640" s="11"/>
      <c r="E640" s="11"/>
      <c r="F640" s="11"/>
      <c r="G640" s="11"/>
      <c r="H640" s="11"/>
      <c r="I640" s="11"/>
      <c r="J640" s="11"/>
      <c r="K640" s="11"/>
      <c r="L640" s="11"/>
      <c r="M640" s="11"/>
    </row>
    <row r="641" spans="1:13" ht="15.75" customHeight="1" x14ac:dyDescent="0.25">
      <c r="A641" s="11"/>
      <c r="B641" s="11"/>
      <c r="C641" s="11"/>
      <c r="D641" s="11"/>
      <c r="E641" s="11"/>
      <c r="F641" s="11"/>
      <c r="G641" s="11"/>
      <c r="H641" s="11"/>
      <c r="I641" s="11"/>
      <c r="J641" s="11"/>
      <c r="K641" s="11"/>
      <c r="L641" s="11"/>
      <c r="M641" s="11"/>
    </row>
    <row r="642" spans="1:13" ht="15.75" customHeight="1" x14ac:dyDescent="0.25">
      <c r="A642" s="11"/>
      <c r="B642" s="11"/>
      <c r="C642" s="11"/>
      <c r="D642" s="11"/>
      <c r="E642" s="11"/>
      <c r="F642" s="11"/>
      <c r="G642" s="11"/>
      <c r="H642" s="11"/>
      <c r="I642" s="11"/>
      <c r="J642" s="11"/>
      <c r="K642" s="11"/>
      <c r="L642" s="11"/>
      <c r="M642" s="11"/>
    </row>
    <row r="643" spans="1:13" ht="15.75" customHeight="1" x14ac:dyDescent="0.25">
      <c r="A643" s="11"/>
      <c r="B643" s="11"/>
      <c r="C643" s="11"/>
      <c r="D643" s="11"/>
      <c r="E643" s="11"/>
      <c r="F643" s="11"/>
      <c r="G643" s="11"/>
      <c r="H643" s="11"/>
      <c r="I643" s="11"/>
      <c r="J643" s="11"/>
      <c r="K643" s="11"/>
      <c r="L643" s="11"/>
      <c r="M643" s="11"/>
    </row>
    <row r="644" spans="1:13" ht="15.75" customHeight="1" x14ac:dyDescent="0.25">
      <c r="A644" s="11"/>
      <c r="B644" s="11"/>
      <c r="C644" s="11"/>
      <c r="D644" s="11"/>
      <c r="E644" s="11"/>
      <c r="F644" s="11"/>
      <c r="G644" s="11"/>
      <c r="H644" s="11"/>
      <c r="I644" s="11"/>
      <c r="J644" s="11"/>
      <c r="K644" s="11"/>
      <c r="L644" s="11"/>
      <c r="M644" s="11"/>
    </row>
    <row r="645" spans="1:13" ht="15.75" customHeight="1" x14ac:dyDescent="0.25">
      <c r="A645" s="11"/>
      <c r="B645" s="11"/>
      <c r="C645" s="11"/>
      <c r="D645" s="11"/>
      <c r="E645" s="11"/>
      <c r="F645" s="11"/>
      <c r="G645" s="11"/>
      <c r="H645" s="11"/>
      <c r="I645" s="11"/>
      <c r="J645" s="11"/>
      <c r="K645" s="11"/>
      <c r="L645" s="11"/>
      <c r="M645" s="11"/>
    </row>
    <row r="646" spans="1:13" ht="15.75" customHeight="1" x14ac:dyDescent="0.25">
      <c r="A646" s="11"/>
      <c r="B646" s="11"/>
      <c r="C646" s="11"/>
      <c r="D646" s="11"/>
      <c r="E646" s="11"/>
      <c r="F646" s="11"/>
      <c r="G646" s="11"/>
      <c r="H646" s="11"/>
      <c r="I646" s="11"/>
      <c r="J646" s="11"/>
      <c r="K646" s="11"/>
      <c r="L646" s="11"/>
      <c r="M646" s="11"/>
    </row>
    <row r="647" spans="1:13" ht="15.75" customHeight="1" x14ac:dyDescent="0.25">
      <c r="A647" s="11"/>
      <c r="B647" s="11"/>
      <c r="C647" s="11"/>
      <c r="D647" s="11"/>
      <c r="E647" s="11"/>
      <c r="F647" s="11"/>
      <c r="G647" s="11"/>
      <c r="H647" s="11"/>
      <c r="I647" s="11"/>
      <c r="J647" s="11"/>
      <c r="K647" s="11"/>
      <c r="L647" s="11"/>
      <c r="M647" s="11"/>
    </row>
    <row r="648" spans="1:13" ht="15.75" customHeight="1" x14ac:dyDescent="0.25">
      <c r="A648" s="11"/>
      <c r="B648" s="11"/>
      <c r="C648" s="11"/>
      <c r="D648" s="11"/>
      <c r="E648" s="11"/>
      <c r="F648" s="11"/>
      <c r="G648" s="11"/>
      <c r="H648" s="11"/>
      <c r="I648" s="11"/>
      <c r="J648" s="11"/>
      <c r="K648" s="11"/>
      <c r="L648" s="11"/>
      <c r="M648" s="11"/>
    </row>
    <row r="649" spans="1:13" ht="15.75" customHeight="1" x14ac:dyDescent="0.25">
      <c r="A649" s="11"/>
      <c r="B649" s="11"/>
      <c r="C649" s="11"/>
      <c r="D649" s="11"/>
      <c r="E649" s="11"/>
      <c r="F649" s="11"/>
      <c r="G649" s="11"/>
      <c r="H649" s="11"/>
      <c r="I649" s="11"/>
      <c r="J649" s="11"/>
      <c r="K649" s="11"/>
      <c r="L649" s="11"/>
      <c r="M649" s="11"/>
    </row>
    <row r="650" spans="1:13" ht="15.75" customHeight="1" x14ac:dyDescent="0.25">
      <c r="A650" s="11"/>
      <c r="B650" s="11"/>
      <c r="C650" s="11"/>
      <c r="D650" s="11"/>
      <c r="E650" s="11"/>
      <c r="F650" s="11"/>
      <c r="G650" s="11"/>
      <c r="H650" s="11"/>
      <c r="I650" s="11"/>
      <c r="J650" s="11"/>
      <c r="K650" s="11"/>
      <c r="L650" s="11"/>
      <c r="M650" s="11"/>
    </row>
    <row r="651" spans="1:13" ht="15.75" customHeight="1" x14ac:dyDescent="0.25">
      <c r="A651" s="11"/>
      <c r="B651" s="11"/>
      <c r="C651" s="11"/>
      <c r="D651" s="11"/>
      <c r="E651" s="11"/>
      <c r="F651" s="11"/>
      <c r="G651" s="11"/>
      <c r="H651" s="11"/>
      <c r="I651" s="11"/>
      <c r="J651" s="11"/>
      <c r="K651" s="11"/>
      <c r="L651" s="11"/>
      <c r="M651" s="11"/>
    </row>
    <row r="652" spans="1:13" ht="15.75" customHeight="1" x14ac:dyDescent="0.25">
      <c r="A652" s="11"/>
      <c r="B652" s="11"/>
      <c r="C652" s="11"/>
      <c r="D652" s="11"/>
      <c r="E652" s="11"/>
      <c r="F652" s="11"/>
      <c r="G652" s="11"/>
      <c r="H652" s="11"/>
      <c r="I652" s="11"/>
      <c r="J652" s="11"/>
      <c r="K652" s="11"/>
      <c r="L652" s="11"/>
      <c r="M652" s="11"/>
    </row>
    <row r="653" spans="1:13" ht="15.75" customHeight="1" x14ac:dyDescent="0.25">
      <c r="A653" s="11"/>
      <c r="B653" s="11"/>
      <c r="C653" s="11"/>
      <c r="D653" s="11"/>
      <c r="E653" s="11"/>
      <c r="F653" s="11"/>
      <c r="G653" s="11"/>
      <c r="H653" s="11"/>
      <c r="I653" s="11"/>
      <c r="J653" s="11"/>
      <c r="K653" s="11"/>
      <c r="L653" s="11"/>
      <c r="M653" s="11"/>
    </row>
    <row r="654" spans="1:13" ht="15.75" customHeight="1" x14ac:dyDescent="0.25">
      <c r="A654" s="11"/>
      <c r="B654" s="11"/>
      <c r="C654" s="11"/>
      <c r="D654" s="11"/>
      <c r="E654" s="11"/>
      <c r="F654" s="11"/>
      <c r="G654" s="11"/>
      <c r="H654" s="11"/>
      <c r="I654" s="11"/>
      <c r="J654" s="11"/>
      <c r="K654" s="11"/>
      <c r="L654" s="11"/>
      <c r="M654" s="11"/>
    </row>
    <row r="655" spans="1:13" ht="15.75" customHeight="1" x14ac:dyDescent="0.25">
      <c r="A655" s="11"/>
      <c r="B655" s="11"/>
      <c r="C655" s="11"/>
      <c r="D655" s="11"/>
      <c r="E655" s="11"/>
      <c r="F655" s="11"/>
      <c r="G655" s="11"/>
      <c r="H655" s="11"/>
      <c r="I655" s="11"/>
      <c r="J655" s="11"/>
      <c r="K655" s="11"/>
      <c r="L655" s="11"/>
      <c r="M655" s="11"/>
    </row>
    <row r="656" spans="1:13" ht="15.75" customHeight="1" x14ac:dyDescent="0.25">
      <c r="A656" s="11"/>
      <c r="B656" s="11"/>
      <c r="C656" s="11"/>
      <c r="D656" s="11"/>
      <c r="E656" s="11"/>
      <c r="F656" s="11"/>
      <c r="G656" s="11"/>
      <c r="H656" s="11"/>
      <c r="I656" s="11"/>
      <c r="J656" s="11"/>
      <c r="K656" s="11"/>
      <c r="L656" s="11"/>
      <c r="M656" s="11"/>
    </row>
    <row r="657" spans="1:13" ht="15.75" customHeight="1" x14ac:dyDescent="0.25">
      <c r="A657" s="11"/>
      <c r="B657" s="11"/>
      <c r="C657" s="11"/>
      <c r="D657" s="11"/>
      <c r="E657" s="11"/>
      <c r="F657" s="11"/>
      <c r="G657" s="11"/>
      <c r="H657" s="11"/>
      <c r="I657" s="11"/>
      <c r="J657" s="11"/>
      <c r="K657" s="11"/>
      <c r="L657" s="11"/>
      <c r="M657" s="11"/>
    </row>
    <row r="658" spans="1:13" ht="15.75" customHeight="1" x14ac:dyDescent="0.25">
      <c r="A658" s="11"/>
      <c r="B658" s="11"/>
      <c r="C658" s="11"/>
      <c r="D658" s="11"/>
      <c r="E658" s="11"/>
      <c r="F658" s="11"/>
      <c r="G658" s="11"/>
      <c r="H658" s="11"/>
      <c r="I658" s="11"/>
      <c r="J658" s="11"/>
      <c r="K658" s="11"/>
      <c r="L658" s="11"/>
      <c r="M658" s="11"/>
    </row>
    <row r="659" spans="1:13" ht="15.75" customHeight="1" x14ac:dyDescent="0.25">
      <c r="A659" s="11"/>
      <c r="B659" s="11"/>
      <c r="C659" s="11"/>
      <c r="D659" s="11"/>
      <c r="E659" s="11"/>
      <c r="F659" s="11"/>
      <c r="G659" s="11"/>
      <c r="H659" s="11"/>
      <c r="I659" s="11"/>
      <c r="J659" s="11"/>
      <c r="K659" s="11"/>
      <c r="L659" s="11"/>
      <c r="M659" s="11"/>
    </row>
    <row r="660" spans="1:13" ht="15.75" customHeight="1" x14ac:dyDescent="0.25">
      <c r="A660" s="11"/>
      <c r="B660" s="11"/>
      <c r="C660" s="11"/>
      <c r="D660" s="11"/>
      <c r="E660" s="11"/>
      <c r="F660" s="11"/>
      <c r="G660" s="11"/>
      <c r="H660" s="11"/>
      <c r="I660" s="11"/>
      <c r="J660" s="11"/>
      <c r="K660" s="11"/>
      <c r="L660" s="11"/>
      <c r="M660" s="11"/>
    </row>
    <row r="661" spans="1:13" ht="15.75" customHeight="1" x14ac:dyDescent="0.25">
      <c r="A661" s="11"/>
      <c r="B661" s="11"/>
      <c r="C661" s="11"/>
      <c r="D661" s="11"/>
      <c r="E661" s="11"/>
      <c r="F661" s="11"/>
      <c r="G661" s="11"/>
      <c r="H661" s="11"/>
      <c r="I661" s="11"/>
      <c r="J661" s="11"/>
      <c r="K661" s="11"/>
      <c r="L661" s="11"/>
      <c r="M661" s="11"/>
    </row>
    <row r="662" spans="1:13" ht="15.75" customHeight="1" x14ac:dyDescent="0.25">
      <c r="A662" s="11"/>
      <c r="B662" s="11"/>
      <c r="C662" s="11"/>
      <c r="D662" s="11"/>
      <c r="E662" s="11"/>
      <c r="F662" s="11"/>
      <c r="G662" s="11"/>
      <c r="H662" s="11"/>
      <c r="I662" s="11"/>
      <c r="J662" s="11"/>
      <c r="K662" s="11"/>
      <c r="L662" s="11"/>
      <c r="M662" s="11"/>
    </row>
    <row r="663" spans="1:13" ht="15.75" customHeight="1" x14ac:dyDescent="0.25">
      <c r="A663" s="11"/>
      <c r="B663" s="11"/>
      <c r="C663" s="11"/>
      <c r="D663" s="11"/>
      <c r="E663" s="11"/>
      <c r="F663" s="11"/>
      <c r="G663" s="11"/>
      <c r="H663" s="11"/>
      <c r="I663" s="11"/>
      <c r="J663" s="11"/>
      <c r="K663" s="11"/>
      <c r="L663" s="11"/>
      <c r="M663" s="11"/>
    </row>
    <row r="664" spans="1:13" ht="15.75" customHeight="1" x14ac:dyDescent="0.25">
      <c r="A664" s="11"/>
      <c r="B664" s="11"/>
      <c r="C664" s="11"/>
      <c r="D664" s="11"/>
      <c r="E664" s="11"/>
      <c r="F664" s="11"/>
      <c r="G664" s="11"/>
      <c r="H664" s="11"/>
      <c r="I664" s="11"/>
      <c r="J664" s="11"/>
      <c r="K664" s="11"/>
      <c r="L664" s="11"/>
      <c r="M664" s="11"/>
    </row>
    <row r="665" spans="1:13" ht="15.75" customHeight="1" x14ac:dyDescent="0.25">
      <c r="A665" s="11"/>
      <c r="B665" s="11"/>
      <c r="C665" s="11"/>
      <c r="D665" s="11"/>
      <c r="E665" s="11"/>
      <c r="F665" s="11"/>
      <c r="G665" s="11"/>
      <c r="H665" s="11"/>
      <c r="I665" s="11"/>
      <c r="J665" s="11"/>
      <c r="K665" s="11"/>
      <c r="L665" s="11"/>
      <c r="M665" s="11"/>
    </row>
    <row r="666" spans="1:13" ht="15.75" customHeight="1" x14ac:dyDescent="0.25">
      <c r="A666" s="11"/>
      <c r="B666" s="11"/>
      <c r="C666" s="11"/>
      <c r="D666" s="11"/>
      <c r="E666" s="11"/>
      <c r="F666" s="11"/>
      <c r="G666" s="11"/>
      <c r="H666" s="11"/>
      <c r="I666" s="11"/>
      <c r="J666" s="11"/>
      <c r="K666" s="11"/>
      <c r="L666" s="11"/>
      <c r="M666" s="11"/>
    </row>
    <row r="667" spans="1:13" ht="15.75" customHeight="1" x14ac:dyDescent="0.25">
      <c r="A667" s="11"/>
      <c r="B667" s="11"/>
      <c r="C667" s="11"/>
      <c r="D667" s="11"/>
      <c r="E667" s="11"/>
      <c r="F667" s="11"/>
      <c r="G667" s="11"/>
      <c r="H667" s="11"/>
      <c r="I667" s="11"/>
      <c r="J667" s="11"/>
      <c r="K667" s="11"/>
      <c r="L667" s="11"/>
      <c r="M667" s="11"/>
    </row>
    <row r="668" spans="1:13" ht="15.75" customHeight="1" x14ac:dyDescent="0.25">
      <c r="A668" s="11"/>
      <c r="B668" s="11"/>
      <c r="C668" s="11"/>
      <c r="D668" s="11"/>
      <c r="E668" s="11"/>
      <c r="F668" s="11"/>
      <c r="G668" s="11"/>
      <c r="H668" s="11"/>
      <c r="I668" s="11"/>
      <c r="J668" s="11"/>
      <c r="K668" s="11"/>
      <c r="L668" s="11"/>
      <c r="M668" s="11"/>
    </row>
    <row r="669" spans="1:13" ht="15.75" customHeight="1" x14ac:dyDescent="0.25">
      <c r="A669" s="11"/>
      <c r="B669" s="11"/>
      <c r="C669" s="11"/>
      <c r="D669" s="11"/>
      <c r="E669" s="11"/>
      <c r="F669" s="11"/>
      <c r="G669" s="11"/>
      <c r="H669" s="11"/>
      <c r="I669" s="11"/>
      <c r="J669" s="11"/>
      <c r="K669" s="11"/>
      <c r="L669" s="11"/>
      <c r="M669" s="11"/>
    </row>
    <row r="670" spans="1:13" ht="15.75" customHeight="1" x14ac:dyDescent="0.25">
      <c r="A670" s="11"/>
      <c r="B670" s="11"/>
      <c r="C670" s="11"/>
      <c r="D670" s="11"/>
      <c r="E670" s="11"/>
      <c r="F670" s="11"/>
      <c r="G670" s="11"/>
      <c r="H670" s="11"/>
      <c r="I670" s="11"/>
      <c r="J670" s="11"/>
      <c r="K670" s="11"/>
      <c r="L670" s="11"/>
      <c r="M670" s="11"/>
    </row>
    <row r="671" spans="1:13" ht="15.75" customHeight="1" x14ac:dyDescent="0.25">
      <c r="A671" s="11"/>
      <c r="B671" s="11"/>
      <c r="C671" s="11"/>
      <c r="D671" s="11"/>
      <c r="E671" s="11"/>
      <c r="F671" s="11"/>
      <c r="G671" s="11"/>
      <c r="H671" s="11"/>
      <c r="I671" s="11"/>
      <c r="J671" s="11"/>
      <c r="K671" s="11"/>
      <c r="L671" s="11"/>
      <c r="M671" s="11"/>
    </row>
    <row r="672" spans="1:13" ht="15.75" customHeight="1" x14ac:dyDescent="0.25">
      <c r="A672" s="11"/>
      <c r="B672" s="11"/>
      <c r="C672" s="11"/>
      <c r="D672" s="11"/>
      <c r="E672" s="11"/>
      <c r="F672" s="11"/>
      <c r="G672" s="11"/>
      <c r="H672" s="11"/>
      <c r="I672" s="11"/>
      <c r="J672" s="11"/>
      <c r="K672" s="11"/>
      <c r="L672" s="11"/>
      <c r="M672" s="11"/>
    </row>
    <row r="673" spans="1:13" ht="15.75" customHeight="1" x14ac:dyDescent="0.25">
      <c r="A673" s="11"/>
      <c r="B673" s="11"/>
      <c r="C673" s="11"/>
      <c r="D673" s="11"/>
      <c r="E673" s="11"/>
      <c r="F673" s="11"/>
      <c r="G673" s="11"/>
      <c r="H673" s="11"/>
      <c r="I673" s="11"/>
      <c r="J673" s="11"/>
      <c r="K673" s="11"/>
      <c r="L673" s="11"/>
      <c r="M673" s="11"/>
    </row>
    <row r="674" spans="1:13" ht="15.75" customHeight="1" x14ac:dyDescent="0.25">
      <c r="A674" s="11"/>
      <c r="B674" s="11"/>
      <c r="C674" s="11"/>
      <c r="D674" s="11"/>
      <c r="E674" s="11"/>
      <c r="F674" s="11"/>
      <c r="G674" s="11"/>
      <c r="H674" s="11"/>
      <c r="I674" s="11"/>
      <c r="J674" s="11"/>
      <c r="K674" s="11"/>
      <c r="L674" s="11"/>
      <c r="M674" s="11"/>
    </row>
    <row r="675" spans="1:13" ht="15.75" customHeight="1" x14ac:dyDescent="0.25">
      <c r="A675" s="11"/>
      <c r="B675" s="11"/>
      <c r="C675" s="11"/>
      <c r="D675" s="11"/>
      <c r="E675" s="11"/>
      <c r="F675" s="11"/>
      <c r="G675" s="11"/>
      <c r="H675" s="11"/>
      <c r="I675" s="11"/>
      <c r="J675" s="11"/>
      <c r="K675" s="11"/>
      <c r="L675" s="11"/>
      <c r="M675" s="11"/>
    </row>
    <row r="676" spans="1:13" ht="15.75" customHeight="1" x14ac:dyDescent="0.25">
      <c r="A676" s="11"/>
      <c r="B676" s="11"/>
      <c r="C676" s="11"/>
      <c r="D676" s="11"/>
      <c r="E676" s="11"/>
      <c r="F676" s="11"/>
      <c r="G676" s="11"/>
      <c r="H676" s="11"/>
      <c r="I676" s="11"/>
      <c r="J676" s="11"/>
      <c r="K676" s="11"/>
      <c r="L676" s="11"/>
      <c r="M676" s="11"/>
    </row>
    <row r="677" spans="1:13" ht="15.75" customHeight="1" x14ac:dyDescent="0.25">
      <c r="A677" s="11"/>
      <c r="B677" s="11"/>
      <c r="C677" s="11"/>
      <c r="D677" s="11"/>
      <c r="E677" s="11"/>
      <c r="F677" s="11"/>
      <c r="G677" s="11"/>
      <c r="H677" s="11"/>
      <c r="I677" s="11"/>
      <c r="J677" s="11"/>
      <c r="K677" s="11"/>
      <c r="L677" s="11"/>
      <c r="M677" s="11"/>
    </row>
    <row r="678" spans="1:13" ht="15.75" customHeight="1" x14ac:dyDescent="0.25">
      <c r="A678" s="11"/>
      <c r="B678" s="11"/>
      <c r="C678" s="11"/>
      <c r="D678" s="11"/>
      <c r="E678" s="11"/>
      <c r="F678" s="11"/>
      <c r="G678" s="11"/>
      <c r="H678" s="11"/>
      <c r="I678" s="11"/>
      <c r="J678" s="11"/>
      <c r="K678" s="11"/>
      <c r="L678" s="11"/>
      <c r="M678" s="11"/>
    </row>
    <row r="679" spans="1:13" ht="15.75" customHeight="1" x14ac:dyDescent="0.25">
      <c r="A679" s="11"/>
      <c r="B679" s="11"/>
      <c r="C679" s="11"/>
      <c r="D679" s="11"/>
      <c r="E679" s="11"/>
      <c r="F679" s="11"/>
      <c r="G679" s="11"/>
      <c r="H679" s="11"/>
      <c r="I679" s="11"/>
      <c r="J679" s="11"/>
      <c r="K679" s="11"/>
      <c r="L679" s="11"/>
      <c r="M679" s="11"/>
    </row>
    <row r="680" spans="1:13" ht="15.75" customHeight="1" x14ac:dyDescent="0.25">
      <c r="A680" s="11"/>
      <c r="B680" s="11"/>
      <c r="C680" s="11"/>
      <c r="D680" s="11"/>
      <c r="E680" s="11"/>
      <c r="F680" s="11"/>
      <c r="G680" s="11"/>
      <c r="H680" s="11"/>
      <c r="I680" s="11"/>
      <c r="J680" s="11"/>
      <c r="K680" s="11"/>
      <c r="L680" s="11"/>
      <c r="M680" s="11"/>
    </row>
    <row r="681" spans="1:13" ht="15.75" customHeight="1" x14ac:dyDescent="0.25">
      <c r="A681" s="11"/>
      <c r="B681" s="11"/>
      <c r="C681" s="11"/>
      <c r="D681" s="11"/>
      <c r="E681" s="11"/>
      <c r="F681" s="11"/>
      <c r="G681" s="11"/>
      <c r="H681" s="11"/>
      <c r="I681" s="11"/>
      <c r="J681" s="11"/>
      <c r="K681" s="11"/>
      <c r="L681" s="11"/>
      <c r="M681" s="11"/>
    </row>
    <row r="682" spans="1:13" ht="15.75" customHeight="1" x14ac:dyDescent="0.25">
      <c r="A682" s="11"/>
      <c r="B682" s="11"/>
      <c r="C682" s="11"/>
      <c r="D682" s="11"/>
      <c r="E682" s="11"/>
      <c r="F682" s="11"/>
      <c r="G682" s="11"/>
      <c r="H682" s="11"/>
      <c r="I682" s="11"/>
      <c r="J682" s="11"/>
      <c r="K682" s="11"/>
      <c r="L682" s="11"/>
      <c r="M682" s="11"/>
    </row>
    <row r="683" spans="1:13" ht="15.75" customHeight="1" x14ac:dyDescent="0.25">
      <c r="A683" s="11"/>
      <c r="B683" s="11"/>
      <c r="C683" s="11"/>
      <c r="D683" s="11"/>
      <c r="E683" s="11"/>
      <c r="F683" s="11"/>
      <c r="G683" s="11"/>
      <c r="H683" s="11"/>
      <c r="I683" s="11"/>
      <c r="J683" s="11"/>
      <c r="K683" s="11"/>
      <c r="L683" s="11"/>
      <c r="M683" s="11"/>
    </row>
    <row r="684" spans="1:13" ht="15.75" customHeight="1" x14ac:dyDescent="0.25">
      <c r="A684" s="11"/>
      <c r="B684" s="11"/>
      <c r="C684" s="11"/>
      <c r="D684" s="11"/>
      <c r="E684" s="11"/>
      <c r="F684" s="11"/>
      <c r="G684" s="11"/>
      <c r="H684" s="11"/>
      <c r="I684" s="11"/>
      <c r="J684" s="11"/>
      <c r="K684" s="11"/>
      <c r="L684" s="11"/>
      <c r="M684" s="11"/>
    </row>
    <row r="685" spans="1:13" ht="15.75" customHeight="1" x14ac:dyDescent="0.25">
      <c r="A685" s="11"/>
      <c r="B685" s="11"/>
      <c r="C685" s="11"/>
      <c r="D685" s="11"/>
      <c r="E685" s="11"/>
      <c r="F685" s="11"/>
      <c r="G685" s="11"/>
      <c r="H685" s="11"/>
      <c r="I685" s="11"/>
      <c r="J685" s="11"/>
      <c r="K685" s="11"/>
      <c r="L685" s="11"/>
      <c r="M685" s="11"/>
    </row>
    <row r="686" spans="1:13" ht="15.75" customHeight="1" x14ac:dyDescent="0.25">
      <c r="A686" s="11"/>
      <c r="B686" s="11"/>
      <c r="C686" s="11"/>
      <c r="D686" s="11"/>
      <c r="E686" s="11"/>
      <c r="F686" s="11"/>
      <c r="G686" s="11"/>
      <c r="H686" s="11"/>
      <c r="I686" s="11"/>
      <c r="J686" s="11"/>
      <c r="K686" s="11"/>
      <c r="L686" s="11"/>
      <c r="M686" s="11"/>
    </row>
    <row r="687" spans="1:13" ht="15.75" customHeight="1" x14ac:dyDescent="0.25">
      <c r="A687" s="11"/>
      <c r="B687" s="11"/>
      <c r="C687" s="11"/>
      <c r="D687" s="11"/>
      <c r="E687" s="11"/>
      <c r="F687" s="11"/>
      <c r="G687" s="11"/>
      <c r="H687" s="11"/>
      <c r="I687" s="11"/>
      <c r="J687" s="11"/>
      <c r="K687" s="11"/>
      <c r="L687" s="11"/>
      <c r="M687" s="11"/>
    </row>
    <row r="688" spans="1:13" ht="15.75" customHeight="1" x14ac:dyDescent="0.25">
      <c r="A688" s="11"/>
      <c r="B688" s="11"/>
      <c r="C688" s="11"/>
      <c r="D688" s="11"/>
      <c r="E688" s="11"/>
      <c r="F688" s="11"/>
      <c r="G688" s="11"/>
      <c r="H688" s="11"/>
      <c r="I688" s="11"/>
      <c r="J688" s="11"/>
      <c r="K688" s="11"/>
      <c r="L688" s="11"/>
      <c r="M688" s="11"/>
    </row>
    <row r="689" spans="1:13" ht="15.75" customHeight="1" x14ac:dyDescent="0.25">
      <c r="A689" s="11"/>
      <c r="B689" s="11"/>
      <c r="C689" s="11"/>
      <c r="D689" s="11"/>
      <c r="E689" s="11"/>
      <c r="F689" s="11"/>
      <c r="G689" s="11"/>
      <c r="H689" s="11"/>
      <c r="I689" s="11"/>
      <c r="J689" s="11"/>
      <c r="K689" s="11"/>
      <c r="L689" s="11"/>
      <c r="M689" s="11"/>
    </row>
    <row r="690" spans="1:13" ht="15.75" customHeight="1" x14ac:dyDescent="0.25">
      <c r="A690" s="11"/>
      <c r="B690" s="11"/>
      <c r="C690" s="11"/>
      <c r="D690" s="11"/>
      <c r="E690" s="11"/>
      <c r="F690" s="11"/>
      <c r="G690" s="11"/>
      <c r="H690" s="11"/>
      <c r="I690" s="11"/>
      <c r="J690" s="11"/>
      <c r="K690" s="11"/>
      <c r="L690" s="11"/>
      <c r="M690" s="11"/>
    </row>
    <row r="691" spans="1:13" ht="15.75" customHeight="1" x14ac:dyDescent="0.25">
      <c r="A691" s="11"/>
      <c r="B691" s="11"/>
      <c r="C691" s="11"/>
      <c r="D691" s="11"/>
      <c r="E691" s="11"/>
      <c r="F691" s="11"/>
      <c r="G691" s="11"/>
      <c r="H691" s="11"/>
      <c r="I691" s="11"/>
      <c r="J691" s="11"/>
      <c r="K691" s="11"/>
      <c r="L691" s="11"/>
      <c r="M691" s="11"/>
    </row>
    <row r="692" spans="1:13" ht="15.75" customHeight="1" x14ac:dyDescent="0.25">
      <c r="A692" s="11"/>
      <c r="B692" s="11"/>
      <c r="C692" s="11"/>
      <c r="D692" s="11"/>
      <c r="E692" s="11"/>
      <c r="F692" s="11"/>
      <c r="G692" s="11"/>
      <c r="H692" s="11"/>
      <c r="I692" s="11"/>
      <c r="J692" s="11"/>
      <c r="K692" s="11"/>
      <c r="L692" s="11"/>
      <c r="M692" s="11"/>
    </row>
    <row r="693" spans="1:13" ht="15.75" customHeight="1" x14ac:dyDescent="0.25">
      <c r="A693" s="11"/>
      <c r="B693" s="11"/>
      <c r="C693" s="11"/>
      <c r="D693" s="11"/>
      <c r="E693" s="11"/>
      <c r="F693" s="11"/>
      <c r="G693" s="11"/>
      <c r="H693" s="11"/>
      <c r="I693" s="11"/>
      <c r="J693" s="11"/>
      <c r="K693" s="11"/>
      <c r="L693" s="11"/>
      <c r="M693" s="11"/>
    </row>
    <row r="694" spans="1:13" ht="15.75" customHeight="1" x14ac:dyDescent="0.25">
      <c r="A694" s="11"/>
      <c r="B694" s="11"/>
      <c r="C694" s="11"/>
      <c r="D694" s="11"/>
      <c r="E694" s="11"/>
      <c r="F694" s="11"/>
      <c r="G694" s="11"/>
      <c r="H694" s="11"/>
      <c r="I694" s="11"/>
      <c r="J694" s="11"/>
      <c r="K694" s="11"/>
      <c r="L694" s="11"/>
      <c r="M694" s="11"/>
    </row>
    <row r="695" spans="1:13" ht="15.75" customHeight="1" x14ac:dyDescent="0.25">
      <c r="A695" s="11"/>
      <c r="B695" s="11"/>
      <c r="C695" s="11"/>
      <c r="D695" s="11"/>
      <c r="E695" s="11"/>
      <c r="F695" s="11"/>
      <c r="G695" s="11"/>
      <c r="H695" s="11"/>
      <c r="I695" s="11"/>
      <c r="J695" s="11"/>
      <c r="K695" s="11"/>
      <c r="L695" s="11"/>
      <c r="M695" s="11"/>
    </row>
    <row r="696" spans="1:13" ht="15.75" customHeight="1" x14ac:dyDescent="0.25">
      <c r="A696" s="11"/>
      <c r="B696" s="11"/>
      <c r="C696" s="11"/>
      <c r="D696" s="11"/>
      <c r="E696" s="11"/>
      <c r="F696" s="11"/>
      <c r="G696" s="11"/>
      <c r="H696" s="11"/>
      <c r="I696" s="11"/>
      <c r="J696" s="11"/>
      <c r="K696" s="11"/>
      <c r="L696" s="11"/>
      <c r="M696" s="11"/>
    </row>
    <row r="697" spans="1:13" ht="15.75" customHeight="1" x14ac:dyDescent="0.25">
      <c r="A697" s="11"/>
      <c r="B697" s="11"/>
      <c r="C697" s="11"/>
      <c r="D697" s="11"/>
      <c r="E697" s="11"/>
      <c r="F697" s="11"/>
      <c r="G697" s="11"/>
      <c r="H697" s="11"/>
      <c r="I697" s="11"/>
      <c r="J697" s="11"/>
      <c r="K697" s="11"/>
      <c r="L697" s="11"/>
      <c r="M697" s="11"/>
    </row>
    <row r="698" spans="1:13" ht="15.75" customHeight="1" x14ac:dyDescent="0.25">
      <c r="A698" s="11"/>
      <c r="B698" s="11"/>
      <c r="C698" s="11"/>
      <c r="D698" s="11"/>
      <c r="E698" s="11"/>
      <c r="F698" s="11"/>
      <c r="G698" s="11"/>
      <c r="H698" s="11"/>
      <c r="I698" s="11"/>
      <c r="J698" s="11"/>
      <c r="K698" s="11"/>
      <c r="L698" s="11"/>
      <c r="M698" s="11"/>
    </row>
    <row r="699" spans="1:13" ht="15.75" customHeight="1" x14ac:dyDescent="0.25">
      <c r="A699" s="11"/>
      <c r="B699" s="11"/>
      <c r="C699" s="11"/>
      <c r="D699" s="11"/>
      <c r="E699" s="11"/>
      <c r="F699" s="11"/>
      <c r="G699" s="11"/>
      <c r="H699" s="11"/>
      <c r="I699" s="11"/>
      <c r="J699" s="11"/>
      <c r="K699" s="11"/>
      <c r="L699" s="11"/>
      <c r="M699" s="11"/>
    </row>
    <row r="700" spans="1:13" ht="15.75" customHeight="1" x14ac:dyDescent="0.25">
      <c r="A700" s="11"/>
      <c r="B700" s="11"/>
      <c r="C700" s="11"/>
      <c r="D700" s="11"/>
      <c r="E700" s="11"/>
      <c r="F700" s="11"/>
      <c r="G700" s="11"/>
      <c r="H700" s="11"/>
      <c r="I700" s="11"/>
      <c r="J700" s="11"/>
      <c r="K700" s="11"/>
      <c r="L700" s="11"/>
      <c r="M700" s="11"/>
    </row>
    <row r="701" spans="1:13" ht="15.75" customHeight="1" x14ac:dyDescent="0.25">
      <c r="A701" s="11"/>
      <c r="B701" s="11"/>
      <c r="C701" s="11"/>
      <c r="D701" s="11"/>
      <c r="E701" s="11"/>
      <c r="F701" s="11"/>
      <c r="G701" s="11"/>
      <c r="H701" s="11"/>
      <c r="I701" s="11"/>
      <c r="J701" s="11"/>
      <c r="K701" s="11"/>
      <c r="L701" s="11"/>
      <c r="M701" s="11"/>
    </row>
    <row r="702" spans="1:13" ht="15.75" customHeight="1" x14ac:dyDescent="0.25">
      <c r="A702" s="11"/>
      <c r="B702" s="11"/>
      <c r="C702" s="11"/>
      <c r="D702" s="11"/>
      <c r="E702" s="11"/>
      <c r="F702" s="11"/>
      <c r="G702" s="11"/>
      <c r="H702" s="11"/>
      <c r="I702" s="11"/>
      <c r="J702" s="11"/>
      <c r="K702" s="11"/>
      <c r="L702" s="11"/>
      <c r="M702" s="11"/>
    </row>
    <row r="703" spans="1:13" ht="15.75" customHeight="1" x14ac:dyDescent="0.25">
      <c r="A703" s="11"/>
      <c r="B703" s="11"/>
      <c r="C703" s="11"/>
      <c r="D703" s="11"/>
      <c r="E703" s="11"/>
      <c r="F703" s="11"/>
      <c r="G703" s="11"/>
      <c r="H703" s="11"/>
      <c r="I703" s="11"/>
      <c r="J703" s="11"/>
      <c r="K703" s="11"/>
      <c r="L703" s="11"/>
      <c r="M703" s="11"/>
    </row>
    <row r="704" spans="1:13" ht="15.75" customHeight="1" x14ac:dyDescent="0.25">
      <c r="A704" s="11"/>
      <c r="B704" s="11"/>
      <c r="C704" s="11"/>
      <c r="D704" s="11"/>
      <c r="E704" s="11"/>
      <c r="F704" s="11"/>
      <c r="G704" s="11"/>
      <c r="H704" s="11"/>
      <c r="I704" s="11"/>
      <c r="J704" s="11"/>
      <c r="K704" s="11"/>
      <c r="L704" s="11"/>
      <c r="M704" s="11"/>
    </row>
    <row r="705" spans="1:13" ht="15.75" customHeight="1" x14ac:dyDescent="0.25">
      <c r="A705" s="11"/>
      <c r="B705" s="11"/>
      <c r="C705" s="11"/>
      <c r="D705" s="11"/>
      <c r="E705" s="11"/>
      <c r="F705" s="11"/>
      <c r="G705" s="11"/>
      <c r="H705" s="11"/>
      <c r="I705" s="11"/>
      <c r="J705" s="11"/>
      <c r="K705" s="11"/>
      <c r="L705" s="11"/>
      <c r="M705" s="11"/>
    </row>
    <row r="706" spans="1:13" ht="15.75" customHeight="1" x14ac:dyDescent="0.25">
      <c r="A706" s="11"/>
      <c r="B706" s="11"/>
      <c r="C706" s="11"/>
      <c r="D706" s="11"/>
      <c r="E706" s="11"/>
      <c r="F706" s="11"/>
      <c r="G706" s="11"/>
      <c r="H706" s="11"/>
      <c r="I706" s="11"/>
      <c r="J706" s="11"/>
      <c r="K706" s="11"/>
      <c r="L706" s="11"/>
      <c r="M706" s="11"/>
    </row>
    <row r="707" spans="1:13" ht="15.75" customHeight="1" x14ac:dyDescent="0.25">
      <c r="A707" s="11"/>
      <c r="B707" s="11"/>
      <c r="C707" s="11"/>
      <c r="D707" s="11"/>
      <c r="E707" s="11"/>
      <c r="F707" s="11"/>
      <c r="G707" s="11"/>
      <c r="H707" s="11"/>
      <c r="I707" s="11"/>
      <c r="J707" s="11"/>
      <c r="K707" s="11"/>
      <c r="L707" s="11"/>
      <c r="M707" s="11"/>
    </row>
    <row r="708" spans="1:13" ht="15.75" customHeight="1" x14ac:dyDescent="0.25">
      <c r="A708" s="11"/>
      <c r="B708" s="11"/>
      <c r="C708" s="11"/>
      <c r="D708" s="11"/>
      <c r="E708" s="11"/>
      <c r="F708" s="11"/>
      <c r="G708" s="11"/>
      <c r="H708" s="11"/>
      <c r="I708" s="11"/>
      <c r="J708" s="11"/>
      <c r="K708" s="11"/>
      <c r="L708" s="11"/>
      <c r="M708" s="11"/>
    </row>
    <row r="709" spans="1:13" ht="15.75" customHeight="1" x14ac:dyDescent="0.25">
      <c r="A709" s="11"/>
      <c r="B709" s="11"/>
      <c r="C709" s="11"/>
      <c r="D709" s="11"/>
      <c r="E709" s="11"/>
      <c r="F709" s="11"/>
      <c r="G709" s="11"/>
      <c r="H709" s="11"/>
      <c r="I709" s="11"/>
      <c r="J709" s="11"/>
      <c r="K709" s="11"/>
      <c r="L709" s="11"/>
      <c r="M709" s="11"/>
    </row>
    <row r="710" spans="1:13" ht="15.75" customHeight="1" x14ac:dyDescent="0.25">
      <c r="A710" s="11"/>
      <c r="B710" s="11"/>
      <c r="C710" s="11"/>
      <c r="D710" s="11"/>
      <c r="E710" s="11"/>
      <c r="F710" s="11"/>
      <c r="G710" s="11"/>
      <c r="H710" s="11"/>
      <c r="I710" s="11"/>
      <c r="J710" s="11"/>
      <c r="K710" s="11"/>
      <c r="L710" s="11"/>
      <c r="M710" s="11"/>
    </row>
    <row r="711" spans="1:13" ht="15.75" customHeight="1" x14ac:dyDescent="0.25">
      <c r="A711" s="11"/>
      <c r="B711" s="11"/>
      <c r="C711" s="11"/>
      <c r="D711" s="11"/>
      <c r="E711" s="11"/>
      <c r="F711" s="11"/>
      <c r="G711" s="11"/>
      <c r="H711" s="11"/>
      <c r="I711" s="11"/>
      <c r="J711" s="11"/>
      <c r="K711" s="11"/>
      <c r="L711" s="11"/>
      <c r="M711" s="11"/>
    </row>
    <row r="712" spans="1:13" ht="15.75" customHeight="1" x14ac:dyDescent="0.25">
      <c r="A712" s="11"/>
      <c r="B712" s="11"/>
      <c r="C712" s="11"/>
      <c r="D712" s="11"/>
      <c r="E712" s="11"/>
      <c r="F712" s="11"/>
      <c r="G712" s="11"/>
      <c r="H712" s="11"/>
      <c r="I712" s="11"/>
      <c r="J712" s="11"/>
      <c r="K712" s="11"/>
      <c r="L712" s="11"/>
      <c r="M712" s="11"/>
    </row>
    <row r="713" spans="1:13" ht="15.75" customHeight="1" x14ac:dyDescent="0.25">
      <c r="A713" s="11"/>
      <c r="B713" s="11"/>
      <c r="C713" s="11"/>
      <c r="D713" s="11"/>
      <c r="E713" s="11"/>
      <c r="F713" s="11"/>
      <c r="G713" s="11"/>
      <c r="H713" s="11"/>
      <c r="I713" s="11"/>
      <c r="J713" s="11"/>
      <c r="K713" s="11"/>
      <c r="L713" s="11"/>
      <c r="M713" s="11"/>
    </row>
    <row r="714" spans="1:13" ht="15.75" customHeight="1" x14ac:dyDescent="0.25">
      <c r="A714" s="11"/>
      <c r="B714" s="11"/>
      <c r="C714" s="11"/>
      <c r="D714" s="11"/>
      <c r="E714" s="11"/>
      <c r="F714" s="11"/>
      <c r="G714" s="11"/>
      <c r="H714" s="11"/>
      <c r="I714" s="11"/>
      <c r="J714" s="11"/>
      <c r="K714" s="11"/>
      <c r="L714" s="11"/>
      <c r="M714" s="11"/>
    </row>
    <row r="715" spans="1:13" ht="15.75" customHeight="1" x14ac:dyDescent="0.25">
      <c r="A715" s="11"/>
      <c r="B715" s="11"/>
      <c r="C715" s="11"/>
      <c r="D715" s="11"/>
      <c r="E715" s="11"/>
      <c r="F715" s="11"/>
      <c r="G715" s="11"/>
      <c r="H715" s="11"/>
      <c r="I715" s="11"/>
      <c r="J715" s="11"/>
      <c r="K715" s="11"/>
      <c r="L715" s="11"/>
      <c r="M715" s="11"/>
    </row>
    <row r="716" spans="1:13" ht="15.75" customHeight="1" x14ac:dyDescent="0.25">
      <c r="A716" s="11"/>
      <c r="B716" s="11"/>
      <c r="C716" s="11"/>
      <c r="D716" s="11"/>
      <c r="E716" s="11"/>
      <c r="F716" s="11"/>
      <c r="G716" s="11"/>
      <c r="H716" s="11"/>
      <c r="I716" s="11"/>
      <c r="J716" s="11"/>
      <c r="K716" s="11"/>
      <c r="L716" s="11"/>
      <c r="M716" s="11"/>
    </row>
    <row r="717" spans="1:13" ht="15.75" customHeight="1" x14ac:dyDescent="0.25">
      <c r="A717" s="11"/>
      <c r="B717" s="11"/>
      <c r="C717" s="11"/>
      <c r="D717" s="11"/>
      <c r="E717" s="11"/>
      <c r="F717" s="11"/>
      <c r="G717" s="11"/>
      <c r="H717" s="11"/>
      <c r="I717" s="11"/>
      <c r="J717" s="11"/>
      <c r="K717" s="11"/>
      <c r="L717" s="11"/>
      <c r="M717" s="11"/>
    </row>
    <row r="718" spans="1:13" ht="15.75" customHeight="1" x14ac:dyDescent="0.25">
      <c r="A718" s="11"/>
      <c r="B718" s="11"/>
      <c r="C718" s="11"/>
      <c r="D718" s="11"/>
      <c r="E718" s="11"/>
      <c r="F718" s="11"/>
      <c r="G718" s="11"/>
      <c r="H718" s="11"/>
      <c r="I718" s="11"/>
      <c r="J718" s="11"/>
      <c r="K718" s="11"/>
      <c r="L718" s="11"/>
      <c r="M718" s="11"/>
    </row>
    <row r="719" spans="1:13" ht="15.75" customHeight="1" x14ac:dyDescent="0.25">
      <c r="A719" s="11"/>
      <c r="B719" s="11"/>
      <c r="C719" s="11"/>
      <c r="D719" s="11"/>
      <c r="E719" s="11"/>
      <c r="F719" s="11"/>
      <c r="G719" s="11"/>
      <c r="H719" s="11"/>
      <c r="I719" s="11"/>
      <c r="J719" s="11"/>
      <c r="K719" s="11"/>
      <c r="L719" s="11"/>
      <c r="M719" s="11"/>
    </row>
    <row r="720" spans="1:13" ht="15.75" customHeight="1" x14ac:dyDescent="0.25">
      <c r="A720" s="11"/>
      <c r="B720" s="11"/>
      <c r="C720" s="11"/>
      <c r="D720" s="11"/>
      <c r="E720" s="11"/>
      <c r="F720" s="11"/>
      <c r="G720" s="11"/>
      <c r="H720" s="11"/>
      <c r="I720" s="11"/>
      <c r="J720" s="11"/>
      <c r="K720" s="11"/>
      <c r="L720" s="11"/>
      <c r="M720" s="11"/>
    </row>
    <row r="721" spans="1:13" ht="15.75" customHeight="1" x14ac:dyDescent="0.25">
      <c r="A721" s="11"/>
      <c r="B721" s="11"/>
      <c r="C721" s="11"/>
      <c r="D721" s="11"/>
      <c r="E721" s="11"/>
      <c r="F721" s="11"/>
      <c r="G721" s="11"/>
      <c r="H721" s="11"/>
      <c r="I721" s="11"/>
      <c r="J721" s="11"/>
      <c r="K721" s="11"/>
      <c r="L721" s="11"/>
      <c r="M721" s="11"/>
    </row>
    <row r="722" spans="1:13" ht="15.75" customHeight="1" x14ac:dyDescent="0.25">
      <c r="A722" s="11"/>
      <c r="B722" s="11"/>
      <c r="C722" s="11"/>
      <c r="D722" s="11"/>
      <c r="E722" s="11"/>
      <c r="F722" s="11"/>
      <c r="G722" s="11"/>
      <c r="H722" s="11"/>
      <c r="I722" s="11"/>
      <c r="J722" s="11"/>
      <c r="K722" s="11"/>
      <c r="L722" s="11"/>
      <c r="M722" s="11"/>
    </row>
    <row r="723" spans="1:13" ht="15.75" customHeight="1" x14ac:dyDescent="0.25">
      <c r="A723" s="11"/>
      <c r="B723" s="11"/>
      <c r="C723" s="11"/>
      <c r="D723" s="11"/>
      <c r="E723" s="11"/>
      <c r="F723" s="11"/>
      <c r="G723" s="11"/>
      <c r="H723" s="11"/>
      <c r="I723" s="11"/>
      <c r="J723" s="11"/>
      <c r="K723" s="11"/>
      <c r="L723" s="11"/>
      <c r="M723" s="11"/>
    </row>
    <row r="724" spans="1:13" ht="15.75" customHeight="1" x14ac:dyDescent="0.25">
      <c r="A724" s="11"/>
      <c r="B724" s="11"/>
      <c r="C724" s="11"/>
      <c r="D724" s="11"/>
      <c r="E724" s="11"/>
      <c r="F724" s="11"/>
      <c r="G724" s="11"/>
      <c r="H724" s="11"/>
      <c r="I724" s="11"/>
      <c r="J724" s="11"/>
      <c r="K724" s="11"/>
      <c r="L724" s="11"/>
      <c r="M724" s="11"/>
    </row>
    <row r="725" spans="1:13" ht="15.75" customHeight="1" x14ac:dyDescent="0.25">
      <c r="A725" s="11"/>
      <c r="B725" s="11"/>
      <c r="C725" s="11"/>
      <c r="D725" s="11"/>
      <c r="E725" s="11"/>
      <c r="F725" s="11"/>
      <c r="G725" s="11"/>
      <c r="H725" s="11"/>
      <c r="I725" s="11"/>
      <c r="J725" s="11"/>
      <c r="K725" s="11"/>
      <c r="L725" s="11"/>
      <c r="M725" s="11"/>
    </row>
    <row r="726" spans="1:13" ht="15.75" customHeight="1" x14ac:dyDescent="0.25">
      <c r="A726" s="11"/>
      <c r="B726" s="11"/>
      <c r="C726" s="11"/>
      <c r="D726" s="11"/>
      <c r="E726" s="11"/>
      <c r="F726" s="11"/>
      <c r="G726" s="11"/>
      <c r="H726" s="11"/>
      <c r="I726" s="11"/>
      <c r="J726" s="11"/>
      <c r="K726" s="11"/>
      <c r="L726" s="11"/>
      <c r="M726" s="11"/>
    </row>
    <row r="727" spans="1:13" ht="15.75" customHeight="1" x14ac:dyDescent="0.25">
      <c r="A727" s="11"/>
      <c r="B727" s="11"/>
      <c r="C727" s="11"/>
      <c r="D727" s="11"/>
      <c r="E727" s="11"/>
      <c r="F727" s="11"/>
      <c r="G727" s="11"/>
      <c r="H727" s="11"/>
      <c r="I727" s="11"/>
      <c r="J727" s="11"/>
      <c r="K727" s="11"/>
      <c r="L727" s="11"/>
      <c r="M727" s="11"/>
    </row>
    <row r="728" spans="1:13" ht="15.75" customHeight="1" x14ac:dyDescent="0.25">
      <c r="A728" s="11"/>
      <c r="B728" s="11"/>
      <c r="C728" s="11"/>
      <c r="D728" s="11"/>
      <c r="E728" s="11"/>
      <c r="F728" s="11"/>
      <c r="G728" s="11"/>
      <c r="H728" s="11"/>
      <c r="I728" s="11"/>
      <c r="J728" s="11"/>
      <c r="K728" s="11"/>
      <c r="L728" s="11"/>
      <c r="M728" s="11"/>
    </row>
    <row r="729" spans="1:13" ht="15.75" customHeight="1" x14ac:dyDescent="0.25">
      <c r="A729" s="11"/>
      <c r="B729" s="11"/>
      <c r="C729" s="11"/>
      <c r="D729" s="11"/>
      <c r="E729" s="11"/>
      <c r="F729" s="11"/>
      <c r="G729" s="11"/>
      <c r="H729" s="11"/>
      <c r="I729" s="11"/>
      <c r="J729" s="11"/>
      <c r="K729" s="11"/>
      <c r="L729" s="11"/>
      <c r="M729" s="11"/>
    </row>
    <row r="730" spans="1:13" ht="15.75" customHeight="1" x14ac:dyDescent="0.25">
      <c r="A730" s="11"/>
      <c r="B730" s="11"/>
      <c r="C730" s="11"/>
      <c r="D730" s="11"/>
      <c r="E730" s="11"/>
      <c r="F730" s="11"/>
      <c r="G730" s="11"/>
      <c r="H730" s="11"/>
      <c r="I730" s="11"/>
      <c r="J730" s="11"/>
      <c r="K730" s="11"/>
      <c r="L730" s="11"/>
      <c r="M730" s="11"/>
    </row>
    <row r="731" spans="1:13" ht="15.75" customHeight="1" x14ac:dyDescent="0.25">
      <c r="A731" s="11"/>
      <c r="B731" s="11"/>
      <c r="C731" s="11"/>
      <c r="D731" s="11"/>
      <c r="E731" s="11"/>
      <c r="F731" s="11"/>
      <c r="G731" s="11"/>
      <c r="H731" s="11"/>
      <c r="I731" s="11"/>
      <c r="J731" s="11"/>
      <c r="K731" s="11"/>
      <c r="L731" s="11"/>
      <c r="M731" s="11"/>
    </row>
    <row r="732" spans="1:13" ht="15.75" customHeight="1" x14ac:dyDescent="0.25">
      <c r="A732" s="11"/>
      <c r="B732" s="11"/>
      <c r="C732" s="11"/>
      <c r="D732" s="11"/>
      <c r="E732" s="11"/>
      <c r="F732" s="11"/>
      <c r="G732" s="11"/>
      <c r="H732" s="11"/>
      <c r="I732" s="11"/>
      <c r="J732" s="11"/>
      <c r="K732" s="11"/>
      <c r="L732" s="11"/>
      <c r="M732" s="11"/>
    </row>
    <row r="733" spans="1:13" ht="15.75" customHeight="1" x14ac:dyDescent="0.25">
      <c r="A733" s="11"/>
      <c r="B733" s="11"/>
      <c r="C733" s="11"/>
      <c r="D733" s="11"/>
      <c r="E733" s="11"/>
      <c r="F733" s="11"/>
      <c r="G733" s="11"/>
      <c r="H733" s="11"/>
      <c r="I733" s="11"/>
      <c r="J733" s="11"/>
      <c r="K733" s="11"/>
      <c r="L733" s="11"/>
      <c r="M733" s="11"/>
    </row>
    <row r="734" spans="1:13" ht="15.75" customHeight="1" x14ac:dyDescent="0.25">
      <c r="A734" s="11"/>
      <c r="B734" s="11"/>
      <c r="C734" s="11"/>
      <c r="D734" s="11"/>
      <c r="E734" s="11"/>
      <c r="F734" s="11"/>
      <c r="G734" s="11"/>
      <c r="H734" s="11"/>
      <c r="I734" s="11"/>
      <c r="J734" s="11"/>
      <c r="K734" s="11"/>
      <c r="L734" s="11"/>
      <c r="M734" s="11"/>
    </row>
    <row r="735" spans="1:13" ht="15.75" customHeight="1" x14ac:dyDescent="0.25">
      <c r="A735" s="11"/>
      <c r="B735" s="11"/>
      <c r="C735" s="11"/>
      <c r="D735" s="11"/>
      <c r="E735" s="11"/>
      <c r="F735" s="11"/>
      <c r="G735" s="11"/>
      <c r="H735" s="11"/>
      <c r="I735" s="11"/>
      <c r="J735" s="11"/>
      <c r="K735" s="11"/>
      <c r="L735" s="11"/>
      <c r="M735" s="11"/>
    </row>
    <row r="736" spans="1:13" ht="15.75" customHeight="1" x14ac:dyDescent="0.25">
      <c r="A736" s="11"/>
      <c r="B736" s="11"/>
      <c r="C736" s="11"/>
      <c r="D736" s="11"/>
      <c r="E736" s="11"/>
      <c r="F736" s="11"/>
      <c r="G736" s="11"/>
      <c r="H736" s="11"/>
      <c r="I736" s="11"/>
      <c r="J736" s="11"/>
      <c r="K736" s="11"/>
      <c r="L736" s="11"/>
      <c r="M736" s="11"/>
    </row>
    <row r="737" spans="1:13" ht="15.75" customHeight="1" x14ac:dyDescent="0.25">
      <c r="A737" s="11"/>
      <c r="B737" s="11"/>
      <c r="C737" s="11"/>
      <c r="D737" s="11"/>
      <c r="E737" s="11"/>
      <c r="F737" s="11"/>
      <c r="G737" s="11"/>
      <c r="H737" s="11"/>
      <c r="I737" s="11"/>
      <c r="J737" s="11"/>
      <c r="K737" s="11"/>
      <c r="L737" s="11"/>
      <c r="M737" s="11"/>
    </row>
    <row r="738" spans="1:13" ht="15.75" customHeight="1" x14ac:dyDescent="0.25">
      <c r="A738" s="11"/>
      <c r="B738" s="11"/>
      <c r="C738" s="11"/>
      <c r="D738" s="11"/>
      <c r="E738" s="11"/>
      <c r="F738" s="11"/>
      <c r="G738" s="11"/>
      <c r="H738" s="11"/>
      <c r="I738" s="11"/>
      <c r="J738" s="11"/>
      <c r="K738" s="11"/>
      <c r="L738" s="11"/>
      <c r="M738" s="11"/>
    </row>
    <row r="739" spans="1:13" ht="15.75" customHeight="1" x14ac:dyDescent="0.25">
      <c r="A739" s="11"/>
      <c r="B739" s="11"/>
      <c r="C739" s="11"/>
      <c r="D739" s="11"/>
      <c r="E739" s="11"/>
      <c r="F739" s="11"/>
      <c r="G739" s="11"/>
      <c r="H739" s="11"/>
      <c r="I739" s="11"/>
      <c r="J739" s="11"/>
      <c r="K739" s="11"/>
      <c r="L739" s="11"/>
      <c r="M739" s="11"/>
    </row>
    <row r="740" spans="1:13" ht="15.75" customHeight="1" x14ac:dyDescent="0.25">
      <c r="A740" s="11"/>
      <c r="B740" s="11"/>
      <c r="C740" s="11"/>
      <c r="D740" s="11"/>
      <c r="E740" s="11"/>
      <c r="F740" s="11"/>
      <c r="G740" s="11"/>
      <c r="H740" s="11"/>
      <c r="I740" s="11"/>
      <c r="J740" s="11"/>
      <c r="K740" s="11"/>
      <c r="L740" s="11"/>
      <c r="M740" s="11"/>
    </row>
    <row r="741" spans="1:13" ht="15.75" customHeight="1" x14ac:dyDescent="0.25">
      <c r="A741" s="11"/>
      <c r="B741" s="11"/>
      <c r="C741" s="11"/>
      <c r="D741" s="11"/>
      <c r="E741" s="11"/>
      <c r="F741" s="11"/>
      <c r="G741" s="11"/>
      <c r="H741" s="11"/>
      <c r="I741" s="11"/>
      <c r="J741" s="11"/>
      <c r="K741" s="11"/>
      <c r="L741" s="11"/>
      <c r="M741" s="11"/>
    </row>
    <row r="742" spans="1:13" ht="15.75" customHeight="1" x14ac:dyDescent="0.25">
      <c r="A742" s="11"/>
      <c r="B742" s="11"/>
      <c r="C742" s="11"/>
      <c r="D742" s="11"/>
      <c r="E742" s="11"/>
      <c r="F742" s="11"/>
      <c r="G742" s="11"/>
      <c r="H742" s="11"/>
      <c r="I742" s="11"/>
      <c r="J742" s="11"/>
      <c r="K742" s="11"/>
      <c r="L742" s="11"/>
      <c r="M742" s="11"/>
    </row>
    <row r="743" spans="1:13" ht="15.75" customHeight="1" x14ac:dyDescent="0.25">
      <c r="A743" s="11"/>
      <c r="B743" s="11"/>
      <c r="C743" s="11"/>
      <c r="D743" s="11"/>
      <c r="E743" s="11"/>
      <c r="F743" s="11"/>
      <c r="G743" s="11"/>
      <c r="H743" s="11"/>
      <c r="I743" s="11"/>
      <c r="J743" s="11"/>
      <c r="K743" s="11"/>
      <c r="L743" s="11"/>
      <c r="M743" s="11"/>
    </row>
    <row r="744" spans="1:13" ht="15.75" customHeight="1" x14ac:dyDescent="0.25">
      <c r="A744" s="11"/>
      <c r="B744" s="11"/>
      <c r="C744" s="11"/>
      <c r="D744" s="11"/>
      <c r="E744" s="11"/>
      <c r="F744" s="11"/>
      <c r="G744" s="11"/>
      <c r="H744" s="11"/>
      <c r="I744" s="11"/>
      <c r="J744" s="11"/>
      <c r="K744" s="11"/>
      <c r="L744" s="11"/>
      <c r="M744" s="11"/>
    </row>
    <row r="745" spans="1:13" ht="15.75" customHeight="1" x14ac:dyDescent="0.25">
      <c r="A745" s="11"/>
      <c r="B745" s="11"/>
      <c r="C745" s="11"/>
      <c r="D745" s="11"/>
      <c r="E745" s="11"/>
      <c r="F745" s="11"/>
      <c r="G745" s="11"/>
      <c r="H745" s="11"/>
      <c r="I745" s="11"/>
      <c r="J745" s="11"/>
      <c r="K745" s="11"/>
      <c r="L745" s="11"/>
      <c r="M745" s="11"/>
    </row>
    <row r="746" spans="1:13" ht="15.75" customHeight="1" x14ac:dyDescent="0.25">
      <c r="A746" s="11"/>
      <c r="B746" s="11"/>
      <c r="C746" s="11"/>
      <c r="D746" s="11"/>
      <c r="E746" s="11"/>
      <c r="F746" s="11"/>
      <c r="G746" s="11"/>
      <c r="H746" s="11"/>
      <c r="I746" s="11"/>
      <c r="J746" s="11"/>
      <c r="K746" s="11"/>
      <c r="L746" s="11"/>
      <c r="M746" s="11"/>
    </row>
    <row r="747" spans="1:13" ht="15.75" customHeight="1" x14ac:dyDescent="0.25">
      <c r="A747" s="11"/>
      <c r="B747" s="11"/>
      <c r="C747" s="11"/>
      <c r="D747" s="11"/>
      <c r="E747" s="11"/>
      <c r="F747" s="11"/>
      <c r="G747" s="11"/>
      <c r="H747" s="11"/>
      <c r="I747" s="11"/>
      <c r="J747" s="11"/>
      <c r="K747" s="11"/>
      <c r="L747" s="11"/>
      <c r="M747" s="11"/>
    </row>
    <row r="748" spans="1:13" ht="15.75" customHeight="1" x14ac:dyDescent="0.25">
      <c r="A748" s="11"/>
      <c r="B748" s="11"/>
      <c r="C748" s="11"/>
      <c r="D748" s="11"/>
      <c r="E748" s="11"/>
      <c r="F748" s="11"/>
      <c r="G748" s="11"/>
      <c r="H748" s="11"/>
      <c r="I748" s="11"/>
      <c r="J748" s="11"/>
      <c r="K748" s="11"/>
      <c r="L748" s="11"/>
      <c r="M748" s="11"/>
    </row>
    <row r="749" spans="1:13" ht="15.75" customHeight="1" x14ac:dyDescent="0.25">
      <c r="A749" s="11"/>
      <c r="B749" s="11"/>
      <c r="C749" s="11"/>
      <c r="D749" s="11"/>
      <c r="E749" s="11"/>
      <c r="F749" s="11"/>
      <c r="G749" s="11"/>
      <c r="H749" s="11"/>
      <c r="I749" s="11"/>
      <c r="J749" s="11"/>
      <c r="K749" s="11"/>
      <c r="L749" s="11"/>
      <c r="M749" s="11"/>
    </row>
    <row r="750" spans="1:13" ht="15.75" customHeight="1" x14ac:dyDescent="0.25">
      <c r="A750" s="11"/>
      <c r="B750" s="11"/>
      <c r="C750" s="11"/>
      <c r="D750" s="11"/>
      <c r="E750" s="11"/>
      <c r="F750" s="11"/>
      <c r="G750" s="11"/>
      <c r="H750" s="11"/>
      <c r="I750" s="11"/>
      <c r="J750" s="11"/>
      <c r="K750" s="11"/>
      <c r="L750" s="11"/>
      <c r="M750" s="11"/>
    </row>
    <row r="751" spans="1:13" ht="15.75" customHeight="1" x14ac:dyDescent="0.25">
      <c r="A751" s="11"/>
      <c r="B751" s="11"/>
      <c r="C751" s="11"/>
      <c r="D751" s="11"/>
      <c r="E751" s="11"/>
      <c r="F751" s="11"/>
      <c r="G751" s="11"/>
      <c r="H751" s="11"/>
      <c r="I751" s="11"/>
      <c r="J751" s="11"/>
      <c r="K751" s="11"/>
      <c r="L751" s="11"/>
      <c r="M751" s="11"/>
    </row>
    <row r="752" spans="1:13" ht="15.75" customHeight="1" x14ac:dyDescent="0.25">
      <c r="A752" s="11"/>
      <c r="B752" s="11"/>
      <c r="C752" s="11"/>
      <c r="D752" s="11"/>
      <c r="E752" s="11"/>
      <c r="F752" s="11"/>
      <c r="G752" s="11"/>
      <c r="H752" s="11"/>
      <c r="I752" s="11"/>
      <c r="J752" s="11"/>
      <c r="K752" s="11"/>
      <c r="L752" s="11"/>
      <c r="M752" s="11"/>
    </row>
    <row r="753" spans="1:13" ht="15.75" customHeight="1" x14ac:dyDescent="0.25">
      <c r="A753" s="11"/>
      <c r="B753" s="11"/>
      <c r="C753" s="11"/>
      <c r="D753" s="11"/>
      <c r="E753" s="11"/>
      <c r="F753" s="11"/>
      <c r="G753" s="11"/>
      <c r="H753" s="11"/>
      <c r="I753" s="11"/>
      <c r="J753" s="11"/>
      <c r="K753" s="11"/>
      <c r="L753" s="11"/>
      <c r="M753" s="11"/>
    </row>
    <row r="754" spans="1:13" ht="15.75" customHeight="1" x14ac:dyDescent="0.25">
      <c r="A754" s="11"/>
      <c r="B754" s="11"/>
      <c r="C754" s="11"/>
      <c r="D754" s="11"/>
      <c r="E754" s="11"/>
      <c r="F754" s="11"/>
      <c r="G754" s="11"/>
      <c r="H754" s="11"/>
      <c r="I754" s="11"/>
      <c r="J754" s="11"/>
      <c r="K754" s="11"/>
      <c r="L754" s="11"/>
      <c r="M754" s="11"/>
    </row>
    <row r="755" spans="1:13" ht="15.75" customHeight="1" x14ac:dyDescent="0.25">
      <c r="A755" s="11"/>
      <c r="B755" s="11"/>
      <c r="C755" s="11"/>
      <c r="D755" s="11"/>
      <c r="E755" s="11"/>
      <c r="F755" s="11"/>
      <c r="G755" s="11"/>
      <c r="H755" s="11"/>
      <c r="I755" s="11"/>
      <c r="J755" s="11"/>
      <c r="K755" s="11"/>
      <c r="L755" s="11"/>
      <c r="M755" s="11"/>
    </row>
    <row r="756" spans="1:13" ht="15.75" customHeight="1" x14ac:dyDescent="0.25">
      <c r="A756" s="11"/>
      <c r="B756" s="11"/>
      <c r="C756" s="11"/>
      <c r="D756" s="11"/>
      <c r="E756" s="11"/>
      <c r="F756" s="11"/>
      <c r="G756" s="11"/>
      <c r="H756" s="11"/>
      <c r="I756" s="11"/>
      <c r="J756" s="11"/>
      <c r="K756" s="11"/>
      <c r="L756" s="11"/>
      <c r="M756" s="11"/>
    </row>
    <row r="757" spans="1:13" ht="15.75" customHeight="1" x14ac:dyDescent="0.25">
      <c r="A757" s="11"/>
      <c r="B757" s="11"/>
      <c r="C757" s="11"/>
      <c r="D757" s="11"/>
      <c r="E757" s="11"/>
      <c r="F757" s="11"/>
      <c r="G757" s="11"/>
      <c r="H757" s="11"/>
      <c r="I757" s="11"/>
      <c r="J757" s="11"/>
      <c r="K757" s="11"/>
      <c r="L757" s="11"/>
      <c r="M757" s="11"/>
    </row>
    <row r="758" spans="1:13" ht="15.75" customHeight="1" x14ac:dyDescent="0.25">
      <c r="A758" s="11"/>
      <c r="B758" s="11"/>
      <c r="C758" s="11"/>
      <c r="D758" s="11"/>
      <c r="E758" s="11"/>
      <c r="F758" s="11"/>
      <c r="G758" s="11"/>
      <c r="H758" s="11"/>
      <c r="I758" s="11"/>
      <c r="J758" s="11"/>
      <c r="K758" s="11"/>
      <c r="L758" s="11"/>
      <c r="M758" s="11"/>
    </row>
    <row r="759" spans="1:13" ht="15.75" customHeight="1" x14ac:dyDescent="0.25">
      <c r="A759" s="11"/>
      <c r="B759" s="11"/>
      <c r="C759" s="11"/>
      <c r="D759" s="11"/>
      <c r="E759" s="11"/>
      <c r="F759" s="11"/>
      <c r="G759" s="11"/>
      <c r="H759" s="11"/>
      <c r="I759" s="11"/>
      <c r="J759" s="11"/>
      <c r="K759" s="11"/>
      <c r="L759" s="11"/>
      <c r="M759" s="11"/>
    </row>
    <row r="760" spans="1:13" ht="15.75" customHeight="1" x14ac:dyDescent="0.25">
      <c r="A760" s="11"/>
      <c r="B760" s="11"/>
      <c r="C760" s="11"/>
      <c r="D760" s="11"/>
      <c r="E760" s="11"/>
      <c r="F760" s="11"/>
      <c r="G760" s="11"/>
      <c r="H760" s="11"/>
      <c r="I760" s="11"/>
      <c r="J760" s="11"/>
      <c r="K760" s="11"/>
      <c r="L760" s="11"/>
      <c r="M760" s="11"/>
    </row>
    <row r="761" spans="1:13" ht="15.75" customHeight="1" x14ac:dyDescent="0.25">
      <c r="A761" s="11"/>
      <c r="B761" s="11"/>
      <c r="C761" s="11"/>
      <c r="D761" s="11"/>
      <c r="E761" s="11"/>
      <c r="F761" s="11"/>
      <c r="G761" s="11"/>
      <c r="H761" s="11"/>
      <c r="I761" s="11"/>
      <c r="J761" s="11"/>
      <c r="K761" s="11"/>
      <c r="L761" s="11"/>
      <c r="M761" s="11"/>
    </row>
    <row r="762" spans="1:13" ht="15.75" customHeight="1" x14ac:dyDescent="0.25">
      <c r="A762" s="11"/>
      <c r="B762" s="11"/>
      <c r="C762" s="11"/>
      <c r="D762" s="11"/>
      <c r="E762" s="11"/>
      <c r="F762" s="11"/>
      <c r="G762" s="11"/>
      <c r="H762" s="11"/>
      <c r="I762" s="11"/>
      <c r="J762" s="11"/>
      <c r="K762" s="11"/>
      <c r="L762" s="11"/>
      <c r="M762" s="11"/>
    </row>
    <row r="763" spans="1:13" ht="15.75" customHeight="1" x14ac:dyDescent="0.25">
      <c r="A763" s="11"/>
      <c r="B763" s="11"/>
      <c r="C763" s="11"/>
      <c r="D763" s="11"/>
      <c r="E763" s="11"/>
      <c r="F763" s="11"/>
      <c r="G763" s="11"/>
      <c r="H763" s="11"/>
      <c r="I763" s="11"/>
      <c r="J763" s="11"/>
      <c r="K763" s="11"/>
      <c r="L763" s="11"/>
      <c r="M763" s="11"/>
    </row>
    <row r="764" spans="1:13" ht="15.75" customHeight="1" x14ac:dyDescent="0.25">
      <c r="A764" s="11"/>
      <c r="B764" s="11"/>
      <c r="C764" s="11"/>
      <c r="D764" s="11"/>
      <c r="E764" s="11"/>
      <c r="F764" s="11"/>
      <c r="G764" s="11"/>
      <c r="H764" s="11"/>
      <c r="I764" s="11"/>
      <c r="J764" s="11"/>
      <c r="K764" s="11"/>
      <c r="L764" s="11"/>
      <c r="M764" s="11"/>
    </row>
    <row r="765" spans="1:13" ht="15.75" customHeight="1" x14ac:dyDescent="0.25">
      <c r="A765" s="11"/>
      <c r="B765" s="11"/>
      <c r="C765" s="11"/>
      <c r="D765" s="11"/>
      <c r="E765" s="11"/>
      <c r="F765" s="11"/>
      <c r="G765" s="11"/>
      <c r="H765" s="11"/>
      <c r="I765" s="11"/>
      <c r="J765" s="11"/>
      <c r="K765" s="11"/>
      <c r="L765" s="11"/>
      <c r="M765" s="11"/>
    </row>
    <row r="766" spans="1:13" ht="15.75" customHeight="1" x14ac:dyDescent="0.25">
      <c r="A766" s="11"/>
      <c r="B766" s="11"/>
      <c r="C766" s="11"/>
      <c r="D766" s="11"/>
      <c r="E766" s="11"/>
      <c r="F766" s="11"/>
      <c r="G766" s="11"/>
      <c r="H766" s="11"/>
      <c r="I766" s="11"/>
      <c r="J766" s="11"/>
      <c r="K766" s="11"/>
      <c r="L766" s="11"/>
      <c r="M766" s="11"/>
    </row>
    <row r="767" spans="1:13" ht="15.75" customHeight="1" x14ac:dyDescent="0.25">
      <c r="A767" s="11"/>
      <c r="B767" s="11"/>
      <c r="C767" s="11"/>
      <c r="D767" s="11"/>
      <c r="E767" s="11"/>
      <c r="F767" s="11"/>
      <c r="G767" s="11"/>
      <c r="H767" s="11"/>
      <c r="I767" s="11"/>
      <c r="J767" s="11"/>
      <c r="K767" s="11"/>
      <c r="L767" s="11"/>
      <c r="M767" s="11"/>
    </row>
    <row r="768" spans="1:13" ht="15.75" customHeight="1" x14ac:dyDescent="0.25">
      <c r="A768" s="11"/>
      <c r="B768" s="11"/>
      <c r="C768" s="11"/>
      <c r="D768" s="11"/>
      <c r="E768" s="11"/>
      <c r="F768" s="11"/>
      <c r="G768" s="11"/>
      <c r="H768" s="11"/>
      <c r="I768" s="11"/>
      <c r="J768" s="11"/>
      <c r="K768" s="11"/>
      <c r="L768" s="11"/>
      <c r="M768" s="11"/>
    </row>
    <row r="769" spans="1:13" ht="15.75" customHeight="1" x14ac:dyDescent="0.25">
      <c r="A769" s="11"/>
      <c r="B769" s="11"/>
      <c r="C769" s="11"/>
      <c r="D769" s="11"/>
      <c r="E769" s="11"/>
      <c r="F769" s="11"/>
      <c r="G769" s="11"/>
      <c r="H769" s="11"/>
      <c r="I769" s="11"/>
      <c r="J769" s="11"/>
      <c r="K769" s="11"/>
      <c r="L769" s="11"/>
      <c r="M769" s="11"/>
    </row>
    <row r="770" spans="1:13" ht="15.75" customHeight="1" x14ac:dyDescent="0.25">
      <c r="A770" s="11"/>
      <c r="B770" s="11"/>
      <c r="C770" s="11"/>
      <c r="D770" s="11"/>
      <c r="E770" s="11"/>
      <c r="F770" s="11"/>
      <c r="G770" s="11"/>
      <c r="H770" s="11"/>
      <c r="I770" s="11"/>
      <c r="J770" s="11"/>
      <c r="K770" s="11"/>
      <c r="L770" s="11"/>
      <c r="M770" s="11"/>
    </row>
    <row r="771" spans="1:13" ht="15.75" customHeight="1" x14ac:dyDescent="0.25">
      <c r="A771" s="11"/>
      <c r="B771" s="11"/>
      <c r="C771" s="11"/>
      <c r="D771" s="11"/>
      <c r="E771" s="11"/>
      <c r="F771" s="11"/>
      <c r="G771" s="11"/>
      <c r="H771" s="11"/>
      <c r="I771" s="11"/>
      <c r="J771" s="11"/>
      <c r="K771" s="11"/>
      <c r="L771" s="11"/>
      <c r="M771" s="11"/>
    </row>
    <row r="772" spans="1:13" ht="15.75" customHeight="1" x14ac:dyDescent="0.25">
      <c r="A772" s="11"/>
      <c r="B772" s="11"/>
      <c r="C772" s="11"/>
      <c r="D772" s="11"/>
      <c r="E772" s="11"/>
      <c r="F772" s="11"/>
      <c r="G772" s="11"/>
      <c r="H772" s="11"/>
      <c r="I772" s="11"/>
      <c r="J772" s="11"/>
      <c r="K772" s="11"/>
      <c r="L772" s="11"/>
      <c r="M772" s="11"/>
    </row>
    <row r="773" spans="1:13" ht="15.75" customHeight="1" x14ac:dyDescent="0.25">
      <c r="A773" s="11"/>
      <c r="B773" s="11"/>
      <c r="C773" s="11"/>
      <c r="D773" s="11"/>
      <c r="E773" s="11"/>
      <c r="F773" s="11"/>
      <c r="G773" s="11"/>
      <c r="H773" s="11"/>
      <c r="I773" s="11"/>
      <c r="J773" s="11"/>
      <c r="K773" s="11"/>
      <c r="L773" s="11"/>
      <c r="M773" s="11"/>
    </row>
    <row r="774" spans="1:13" ht="15.75" customHeight="1" x14ac:dyDescent="0.25">
      <c r="A774" s="11"/>
      <c r="B774" s="11"/>
      <c r="C774" s="11"/>
      <c r="D774" s="11"/>
      <c r="E774" s="11"/>
      <c r="F774" s="11"/>
      <c r="G774" s="11"/>
      <c r="H774" s="11"/>
      <c r="I774" s="11"/>
      <c r="J774" s="11"/>
      <c r="K774" s="11"/>
      <c r="L774" s="11"/>
      <c r="M774" s="11"/>
    </row>
    <row r="775" spans="1:13" ht="15.75" customHeight="1" x14ac:dyDescent="0.25">
      <c r="A775" s="11"/>
      <c r="B775" s="11"/>
      <c r="C775" s="11"/>
      <c r="D775" s="11"/>
      <c r="E775" s="11"/>
      <c r="F775" s="11"/>
      <c r="G775" s="11"/>
      <c r="H775" s="11"/>
      <c r="I775" s="11"/>
      <c r="J775" s="11"/>
      <c r="K775" s="11"/>
      <c r="L775" s="11"/>
      <c r="M775" s="11"/>
    </row>
    <row r="776" spans="1:13" ht="15.75" customHeight="1" x14ac:dyDescent="0.25">
      <c r="A776" s="11"/>
      <c r="B776" s="11"/>
      <c r="C776" s="11"/>
      <c r="D776" s="11"/>
      <c r="E776" s="11"/>
      <c r="F776" s="11"/>
      <c r="G776" s="11"/>
      <c r="H776" s="11"/>
      <c r="I776" s="11"/>
      <c r="J776" s="11"/>
      <c r="K776" s="11"/>
      <c r="L776" s="11"/>
      <c r="M776" s="11"/>
    </row>
    <row r="777" spans="1:13" ht="15.75" customHeight="1" x14ac:dyDescent="0.25">
      <c r="A777" s="11"/>
      <c r="B777" s="11"/>
      <c r="C777" s="11"/>
      <c r="D777" s="11"/>
      <c r="E777" s="11"/>
      <c r="F777" s="11"/>
      <c r="G777" s="11"/>
      <c r="H777" s="11"/>
      <c r="I777" s="11"/>
      <c r="J777" s="11"/>
      <c r="K777" s="11"/>
      <c r="L777" s="11"/>
      <c r="M777" s="11"/>
    </row>
    <row r="778" spans="1:13" ht="15.75" customHeight="1" x14ac:dyDescent="0.25">
      <c r="A778" s="11"/>
      <c r="B778" s="11"/>
      <c r="C778" s="11"/>
      <c r="D778" s="11"/>
      <c r="E778" s="11"/>
      <c r="F778" s="11"/>
      <c r="G778" s="11"/>
      <c r="H778" s="11"/>
      <c r="I778" s="11"/>
      <c r="J778" s="11"/>
      <c r="K778" s="11"/>
      <c r="L778" s="11"/>
      <c r="M778" s="11"/>
    </row>
    <row r="779" spans="1:13" ht="15.75" customHeight="1" x14ac:dyDescent="0.25">
      <c r="A779" s="11"/>
      <c r="B779" s="11"/>
      <c r="C779" s="11"/>
      <c r="D779" s="11"/>
      <c r="E779" s="11"/>
      <c r="F779" s="11"/>
      <c r="G779" s="11"/>
      <c r="H779" s="11"/>
      <c r="I779" s="11"/>
      <c r="J779" s="11"/>
      <c r="K779" s="11"/>
      <c r="L779" s="11"/>
      <c r="M779" s="11"/>
    </row>
    <row r="780" spans="1:13" ht="15.75" customHeight="1" x14ac:dyDescent="0.25">
      <c r="A780" s="11"/>
      <c r="B780" s="11"/>
      <c r="C780" s="11"/>
      <c r="D780" s="11"/>
      <c r="E780" s="11"/>
      <c r="F780" s="11"/>
      <c r="G780" s="11"/>
      <c r="H780" s="11"/>
      <c r="I780" s="11"/>
      <c r="J780" s="11"/>
      <c r="K780" s="11"/>
      <c r="L780" s="11"/>
      <c r="M780" s="11"/>
    </row>
    <row r="781" spans="1:13" ht="15.75" customHeight="1" x14ac:dyDescent="0.25">
      <c r="A781" s="11"/>
      <c r="B781" s="11"/>
      <c r="C781" s="11"/>
      <c r="D781" s="11"/>
      <c r="E781" s="11"/>
      <c r="F781" s="11"/>
      <c r="G781" s="11"/>
      <c r="H781" s="11"/>
      <c r="I781" s="11"/>
      <c r="J781" s="11"/>
      <c r="K781" s="11"/>
      <c r="L781" s="11"/>
      <c r="M781" s="11"/>
    </row>
    <row r="782" spans="1:13" ht="15.75" customHeight="1" x14ac:dyDescent="0.25">
      <c r="A782" s="11"/>
      <c r="B782" s="11"/>
      <c r="C782" s="11"/>
      <c r="D782" s="11"/>
      <c r="E782" s="11"/>
      <c r="F782" s="11"/>
      <c r="G782" s="11"/>
      <c r="H782" s="11"/>
      <c r="I782" s="11"/>
      <c r="J782" s="11"/>
      <c r="K782" s="11"/>
      <c r="L782" s="11"/>
      <c r="M782" s="11"/>
    </row>
    <row r="783" spans="1:13" ht="15.75" customHeight="1" x14ac:dyDescent="0.25">
      <c r="A783" s="11"/>
      <c r="B783" s="11"/>
      <c r="C783" s="11"/>
      <c r="D783" s="11"/>
      <c r="E783" s="11"/>
      <c r="F783" s="11"/>
      <c r="G783" s="11"/>
      <c r="H783" s="11"/>
      <c r="I783" s="11"/>
      <c r="J783" s="11"/>
      <c r="K783" s="11"/>
      <c r="L783" s="11"/>
      <c r="M783" s="11"/>
    </row>
    <row r="784" spans="1:13" ht="15.75" customHeight="1" x14ac:dyDescent="0.25">
      <c r="A784" s="11"/>
      <c r="B784" s="11"/>
      <c r="C784" s="11"/>
      <c r="D784" s="11"/>
      <c r="E784" s="11"/>
      <c r="F784" s="11"/>
      <c r="G784" s="11"/>
      <c r="H784" s="11"/>
      <c r="I784" s="11"/>
      <c r="J784" s="11"/>
      <c r="K784" s="11"/>
      <c r="L784" s="11"/>
      <c r="M784" s="11"/>
    </row>
    <row r="785" spans="1:13" ht="15.75" customHeight="1" x14ac:dyDescent="0.25">
      <c r="A785" s="11"/>
      <c r="B785" s="11"/>
      <c r="C785" s="11"/>
      <c r="D785" s="11"/>
      <c r="E785" s="11"/>
      <c r="F785" s="11"/>
      <c r="G785" s="11"/>
      <c r="H785" s="11"/>
      <c r="I785" s="11"/>
      <c r="J785" s="11"/>
      <c r="K785" s="11"/>
      <c r="L785" s="11"/>
      <c r="M785" s="11"/>
    </row>
    <row r="786" spans="1:13" ht="15.75" customHeight="1" x14ac:dyDescent="0.25">
      <c r="A786" s="11"/>
      <c r="B786" s="11"/>
      <c r="C786" s="11"/>
      <c r="D786" s="11"/>
      <c r="E786" s="11"/>
      <c r="F786" s="11"/>
      <c r="G786" s="11"/>
      <c r="H786" s="11"/>
      <c r="I786" s="11"/>
      <c r="J786" s="11"/>
      <c r="K786" s="11"/>
      <c r="L786" s="11"/>
      <c r="M786" s="11"/>
    </row>
    <row r="787" spans="1:13" ht="15.75" customHeight="1" x14ac:dyDescent="0.25">
      <c r="A787" s="11"/>
      <c r="B787" s="11"/>
      <c r="C787" s="11"/>
      <c r="D787" s="11"/>
      <c r="E787" s="11"/>
      <c r="F787" s="11"/>
      <c r="G787" s="11"/>
      <c r="H787" s="11"/>
      <c r="I787" s="11"/>
      <c r="J787" s="11"/>
      <c r="K787" s="11"/>
      <c r="L787" s="11"/>
      <c r="M787" s="11"/>
    </row>
    <row r="788" spans="1:13" ht="15.75" customHeight="1" x14ac:dyDescent="0.25">
      <c r="A788" s="11"/>
      <c r="B788" s="11"/>
      <c r="C788" s="11"/>
      <c r="D788" s="11"/>
      <c r="E788" s="11"/>
      <c r="F788" s="11"/>
      <c r="G788" s="11"/>
      <c r="H788" s="11"/>
      <c r="I788" s="11"/>
      <c r="J788" s="11"/>
      <c r="K788" s="11"/>
      <c r="L788" s="11"/>
      <c r="M788" s="11"/>
    </row>
    <row r="789" spans="1:13" ht="15.75" customHeight="1" x14ac:dyDescent="0.25">
      <c r="A789" s="11"/>
      <c r="B789" s="11"/>
      <c r="C789" s="11"/>
      <c r="D789" s="11"/>
      <c r="E789" s="11"/>
      <c r="F789" s="11"/>
      <c r="G789" s="11"/>
      <c r="H789" s="11"/>
      <c r="I789" s="11"/>
      <c r="J789" s="11"/>
      <c r="K789" s="11"/>
      <c r="L789" s="11"/>
      <c r="M789" s="11"/>
    </row>
    <row r="790" spans="1:13" ht="15.75" customHeight="1" x14ac:dyDescent="0.25">
      <c r="A790" s="11"/>
      <c r="B790" s="11"/>
      <c r="C790" s="11"/>
      <c r="D790" s="11"/>
      <c r="E790" s="11"/>
      <c r="F790" s="11"/>
      <c r="G790" s="11"/>
      <c r="H790" s="11"/>
      <c r="I790" s="11"/>
      <c r="J790" s="11"/>
      <c r="K790" s="11"/>
      <c r="L790" s="11"/>
      <c r="M790" s="11"/>
    </row>
    <row r="791" spans="1:13" ht="15.75" customHeight="1" x14ac:dyDescent="0.25">
      <c r="A791" s="11"/>
      <c r="B791" s="11"/>
      <c r="C791" s="11"/>
      <c r="D791" s="11"/>
      <c r="E791" s="11"/>
      <c r="F791" s="11"/>
      <c r="G791" s="11"/>
      <c r="H791" s="11"/>
      <c r="I791" s="11"/>
      <c r="J791" s="11"/>
      <c r="K791" s="11"/>
      <c r="L791" s="11"/>
      <c r="M791" s="11"/>
    </row>
    <row r="792" spans="1:13" ht="15.75" customHeight="1" x14ac:dyDescent="0.25">
      <c r="A792" s="11"/>
      <c r="B792" s="11"/>
      <c r="C792" s="11"/>
      <c r="D792" s="11"/>
      <c r="E792" s="11"/>
      <c r="F792" s="11"/>
      <c r="G792" s="11"/>
      <c r="H792" s="11"/>
      <c r="I792" s="11"/>
      <c r="J792" s="11"/>
      <c r="K792" s="11"/>
      <c r="L792" s="11"/>
      <c r="M792" s="11"/>
    </row>
    <row r="793" spans="1:13" ht="15.75" customHeight="1" x14ac:dyDescent="0.25">
      <c r="A793" s="11"/>
      <c r="B793" s="11"/>
      <c r="C793" s="11"/>
      <c r="D793" s="11"/>
      <c r="E793" s="11"/>
      <c r="F793" s="11"/>
      <c r="G793" s="11"/>
      <c r="H793" s="11"/>
      <c r="I793" s="11"/>
      <c r="J793" s="11"/>
      <c r="K793" s="11"/>
      <c r="L793" s="11"/>
      <c r="M793" s="11"/>
    </row>
    <row r="794" spans="1:13" ht="15.75" customHeight="1" x14ac:dyDescent="0.25">
      <c r="A794" s="11"/>
      <c r="B794" s="11"/>
      <c r="C794" s="11"/>
      <c r="D794" s="11"/>
      <c r="E794" s="11"/>
      <c r="F794" s="11"/>
      <c r="G794" s="11"/>
      <c r="H794" s="11"/>
      <c r="I794" s="11"/>
      <c r="J794" s="11"/>
      <c r="K794" s="11"/>
      <c r="L794" s="11"/>
      <c r="M794" s="11"/>
    </row>
    <row r="795" spans="1:13" ht="15.75" customHeight="1" x14ac:dyDescent="0.25">
      <c r="A795" s="11"/>
      <c r="B795" s="11"/>
      <c r="C795" s="11"/>
      <c r="D795" s="11"/>
      <c r="E795" s="11"/>
      <c r="F795" s="11"/>
      <c r="G795" s="11"/>
      <c r="H795" s="11"/>
      <c r="I795" s="11"/>
      <c r="J795" s="11"/>
      <c r="K795" s="11"/>
      <c r="L795" s="11"/>
      <c r="M795" s="11"/>
    </row>
    <row r="796" spans="1:13" ht="15.75" customHeight="1" x14ac:dyDescent="0.25">
      <c r="A796" s="11"/>
      <c r="B796" s="11"/>
      <c r="C796" s="11"/>
      <c r="D796" s="11"/>
      <c r="E796" s="11"/>
      <c r="F796" s="11"/>
      <c r="G796" s="11"/>
      <c r="H796" s="11"/>
      <c r="I796" s="11"/>
      <c r="J796" s="11"/>
      <c r="K796" s="11"/>
      <c r="L796" s="11"/>
      <c r="M796" s="11"/>
    </row>
    <row r="797" spans="1:13" ht="15.75" customHeight="1" x14ac:dyDescent="0.25">
      <c r="A797" s="11"/>
      <c r="B797" s="11"/>
      <c r="C797" s="11"/>
      <c r="D797" s="11"/>
      <c r="E797" s="11"/>
      <c r="F797" s="11"/>
      <c r="G797" s="11"/>
      <c r="H797" s="11"/>
      <c r="I797" s="11"/>
      <c r="J797" s="11"/>
      <c r="K797" s="11"/>
      <c r="L797" s="11"/>
      <c r="M797" s="11"/>
    </row>
    <row r="798" spans="1:13" ht="15.75" customHeight="1" x14ac:dyDescent="0.25">
      <c r="A798" s="11"/>
      <c r="B798" s="11"/>
      <c r="C798" s="11"/>
      <c r="D798" s="11"/>
      <c r="E798" s="11"/>
      <c r="F798" s="11"/>
      <c r="G798" s="11"/>
      <c r="H798" s="11"/>
      <c r="I798" s="11"/>
      <c r="J798" s="11"/>
      <c r="K798" s="11"/>
      <c r="L798" s="11"/>
      <c r="M798" s="11"/>
    </row>
    <row r="799" spans="1:13" ht="15.75" customHeight="1" x14ac:dyDescent="0.25">
      <c r="A799" s="11"/>
      <c r="B799" s="11"/>
      <c r="C799" s="11"/>
      <c r="D799" s="11"/>
      <c r="E799" s="11"/>
      <c r="F799" s="11"/>
      <c r="G799" s="11"/>
      <c r="H799" s="11"/>
      <c r="I799" s="11"/>
      <c r="J799" s="11"/>
      <c r="K799" s="11"/>
      <c r="L799" s="11"/>
      <c r="M799" s="11"/>
    </row>
    <row r="800" spans="1:13" ht="15.75" customHeight="1" x14ac:dyDescent="0.25">
      <c r="A800" s="11"/>
      <c r="B800" s="11"/>
      <c r="C800" s="11"/>
      <c r="D800" s="11"/>
      <c r="E800" s="11"/>
      <c r="F800" s="11"/>
      <c r="G800" s="11"/>
      <c r="H800" s="11"/>
      <c r="I800" s="11"/>
      <c r="J800" s="11"/>
      <c r="K800" s="11"/>
      <c r="L800" s="11"/>
      <c r="M800" s="11"/>
    </row>
    <row r="801" spans="1:13" ht="15.75" customHeight="1" x14ac:dyDescent="0.25">
      <c r="A801" s="11"/>
      <c r="B801" s="11"/>
      <c r="C801" s="11"/>
      <c r="D801" s="11"/>
      <c r="E801" s="11"/>
      <c r="F801" s="11"/>
      <c r="G801" s="11"/>
      <c r="H801" s="11"/>
      <c r="I801" s="11"/>
      <c r="J801" s="11"/>
      <c r="K801" s="11"/>
      <c r="L801" s="11"/>
      <c r="M801" s="11"/>
    </row>
    <row r="802" spans="1:13" ht="15.75" customHeight="1" x14ac:dyDescent="0.25">
      <c r="A802" s="11"/>
      <c r="B802" s="11"/>
      <c r="C802" s="11"/>
      <c r="D802" s="11"/>
      <c r="E802" s="11"/>
      <c r="F802" s="11"/>
      <c r="G802" s="11"/>
      <c r="H802" s="11"/>
      <c r="I802" s="11"/>
      <c r="J802" s="11"/>
      <c r="K802" s="11"/>
      <c r="L802" s="11"/>
      <c r="M802" s="11"/>
    </row>
    <row r="803" spans="1:13" ht="15.75" customHeight="1" x14ac:dyDescent="0.25">
      <c r="A803" s="11"/>
      <c r="B803" s="11"/>
      <c r="C803" s="11"/>
      <c r="D803" s="11"/>
      <c r="E803" s="11"/>
      <c r="F803" s="11"/>
      <c r="G803" s="11"/>
      <c r="H803" s="11"/>
      <c r="I803" s="11"/>
      <c r="J803" s="11"/>
      <c r="K803" s="11"/>
      <c r="L803" s="11"/>
      <c r="M803" s="11"/>
    </row>
    <row r="804" spans="1:13" ht="15.75" customHeight="1" x14ac:dyDescent="0.25">
      <c r="A804" s="11"/>
      <c r="B804" s="11"/>
      <c r="C804" s="11"/>
      <c r="D804" s="11"/>
      <c r="E804" s="11"/>
      <c r="F804" s="11"/>
      <c r="G804" s="11"/>
      <c r="H804" s="11"/>
      <c r="I804" s="11"/>
      <c r="J804" s="11"/>
      <c r="K804" s="11"/>
      <c r="L804" s="11"/>
      <c r="M804" s="11"/>
    </row>
    <row r="805" spans="1:13" ht="15.75" customHeight="1" x14ac:dyDescent="0.25">
      <c r="A805" s="11"/>
      <c r="B805" s="11"/>
      <c r="C805" s="11"/>
      <c r="D805" s="11"/>
      <c r="E805" s="11"/>
      <c r="F805" s="11"/>
      <c r="G805" s="11"/>
      <c r="H805" s="11"/>
      <c r="I805" s="11"/>
      <c r="J805" s="11"/>
      <c r="K805" s="11"/>
      <c r="L805" s="11"/>
      <c r="M805" s="11"/>
    </row>
    <row r="806" spans="1:13" ht="15.75" customHeight="1" x14ac:dyDescent="0.25">
      <c r="A806" s="11"/>
      <c r="B806" s="11"/>
      <c r="C806" s="11"/>
      <c r="D806" s="11"/>
      <c r="E806" s="11"/>
      <c r="F806" s="11"/>
      <c r="G806" s="11"/>
      <c r="H806" s="11"/>
      <c r="I806" s="11"/>
      <c r="J806" s="11"/>
      <c r="K806" s="11"/>
      <c r="L806" s="11"/>
      <c r="M806" s="11"/>
    </row>
    <row r="807" spans="1:13" ht="15.75" customHeight="1" x14ac:dyDescent="0.25">
      <c r="A807" s="11"/>
      <c r="B807" s="11"/>
      <c r="C807" s="11"/>
      <c r="D807" s="11"/>
      <c r="E807" s="11"/>
      <c r="F807" s="11"/>
      <c r="G807" s="11"/>
      <c r="H807" s="11"/>
      <c r="I807" s="11"/>
      <c r="J807" s="11"/>
      <c r="K807" s="11"/>
      <c r="L807" s="11"/>
      <c r="M807" s="11"/>
    </row>
    <row r="808" spans="1:13" ht="15.75" customHeight="1" x14ac:dyDescent="0.25">
      <c r="A808" s="11"/>
      <c r="B808" s="11"/>
      <c r="C808" s="11"/>
      <c r="D808" s="11"/>
      <c r="E808" s="11"/>
      <c r="F808" s="11"/>
      <c r="G808" s="11"/>
      <c r="H808" s="11"/>
      <c r="I808" s="11"/>
      <c r="J808" s="11"/>
      <c r="K808" s="11"/>
      <c r="L808" s="11"/>
      <c r="M808" s="11"/>
    </row>
    <row r="809" spans="1:13" ht="15.75" customHeight="1" x14ac:dyDescent="0.25">
      <c r="A809" s="11"/>
      <c r="B809" s="11"/>
      <c r="C809" s="11"/>
      <c r="D809" s="11"/>
      <c r="E809" s="11"/>
      <c r="F809" s="11"/>
      <c r="G809" s="11"/>
      <c r="H809" s="11"/>
      <c r="I809" s="11"/>
      <c r="J809" s="11"/>
      <c r="K809" s="11"/>
      <c r="L809" s="11"/>
      <c r="M809" s="11"/>
    </row>
    <row r="810" spans="1:13" ht="15.75" customHeight="1" x14ac:dyDescent="0.25">
      <c r="A810" s="11"/>
      <c r="B810" s="11"/>
      <c r="C810" s="11"/>
      <c r="D810" s="11"/>
      <c r="E810" s="11"/>
      <c r="F810" s="11"/>
      <c r="G810" s="11"/>
      <c r="H810" s="11"/>
      <c r="I810" s="11"/>
      <c r="J810" s="11"/>
      <c r="K810" s="11"/>
      <c r="L810" s="11"/>
      <c r="M810" s="11"/>
    </row>
    <row r="811" spans="1:13" ht="15.75" customHeight="1" x14ac:dyDescent="0.25">
      <c r="A811" s="11"/>
      <c r="B811" s="11"/>
      <c r="C811" s="11"/>
      <c r="D811" s="11"/>
      <c r="E811" s="11"/>
      <c r="F811" s="11"/>
      <c r="G811" s="11"/>
      <c r="H811" s="11"/>
      <c r="I811" s="11"/>
      <c r="J811" s="11"/>
      <c r="K811" s="11"/>
      <c r="L811" s="11"/>
      <c r="M811" s="11"/>
    </row>
    <row r="812" spans="1:13" ht="15.75" customHeight="1" x14ac:dyDescent="0.25">
      <c r="A812" s="11"/>
      <c r="B812" s="11"/>
      <c r="C812" s="11"/>
      <c r="D812" s="11"/>
      <c r="E812" s="11"/>
      <c r="F812" s="11"/>
      <c r="G812" s="11"/>
      <c r="H812" s="11"/>
      <c r="I812" s="11"/>
      <c r="J812" s="11"/>
      <c r="K812" s="11"/>
      <c r="L812" s="11"/>
      <c r="M812" s="11"/>
    </row>
    <row r="813" spans="1:13" ht="15.75" customHeight="1" x14ac:dyDescent="0.25">
      <c r="A813" s="11"/>
      <c r="B813" s="11"/>
      <c r="C813" s="11"/>
      <c r="D813" s="11"/>
      <c r="E813" s="11"/>
      <c r="F813" s="11"/>
      <c r="G813" s="11"/>
      <c r="H813" s="11"/>
      <c r="I813" s="11"/>
      <c r="J813" s="11"/>
      <c r="K813" s="11"/>
      <c r="L813" s="11"/>
      <c r="M813" s="11"/>
    </row>
    <row r="814" spans="1:13" ht="15.75" customHeight="1" x14ac:dyDescent="0.25">
      <c r="A814" s="11"/>
      <c r="B814" s="11"/>
      <c r="C814" s="11"/>
      <c r="D814" s="11"/>
      <c r="E814" s="11"/>
      <c r="F814" s="11"/>
      <c r="G814" s="11"/>
      <c r="H814" s="11"/>
      <c r="I814" s="11"/>
      <c r="J814" s="11"/>
      <c r="K814" s="11"/>
      <c r="L814" s="11"/>
      <c r="M814" s="11"/>
    </row>
    <row r="815" spans="1:13" ht="15.75" customHeight="1" x14ac:dyDescent="0.25">
      <c r="A815" s="11"/>
      <c r="B815" s="11"/>
      <c r="C815" s="11"/>
      <c r="D815" s="11"/>
      <c r="E815" s="11"/>
      <c r="F815" s="11"/>
      <c r="G815" s="11"/>
      <c r="H815" s="11"/>
      <c r="I815" s="11"/>
      <c r="J815" s="11"/>
      <c r="K815" s="11"/>
      <c r="L815" s="11"/>
      <c r="M815" s="11"/>
    </row>
    <row r="816" spans="1:13" ht="15.75" customHeight="1" x14ac:dyDescent="0.25">
      <c r="A816" s="11"/>
      <c r="B816" s="11"/>
      <c r="C816" s="11"/>
      <c r="D816" s="11"/>
      <c r="E816" s="11"/>
      <c r="F816" s="11"/>
      <c r="G816" s="11"/>
      <c r="H816" s="11"/>
      <c r="I816" s="11"/>
      <c r="J816" s="11"/>
      <c r="K816" s="11"/>
      <c r="L816" s="11"/>
      <c r="M816" s="11"/>
    </row>
    <row r="817" spans="1:13" ht="15.75" customHeight="1" x14ac:dyDescent="0.25">
      <c r="A817" s="11"/>
      <c r="B817" s="11"/>
      <c r="C817" s="11"/>
      <c r="D817" s="11"/>
      <c r="E817" s="11"/>
      <c r="F817" s="11"/>
      <c r="G817" s="11"/>
      <c r="H817" s="11"/>
      <c r="I817" s="11"/>
      <c r="J817" s="11"/>
      <c r="K817" s="11"/>
      <c r="L817" s="11"/>
      <c r="M817" s="11"/>
    </row>
    <row r="818" spans="1:13" ht="15.75" customHeight="1" x14ac:dyDescent="0.25">
      <c r="A818" s="11"/>
      <c r="B818" s="11"/>
      <c r="C818" s="11"/>
      <c r="D818" s="11"/>
      <c r="E818" s="11"/>
      <c r="F818" s="11"/>
      <c r="G818" s="11"/>
      <c r="H818" s="11"/>
      <c r="I818" s="11"/>
      <c r="J818" s="11"/>
      <c r="K818" s="11"/>
      <c r="L818" s="11"/>
      <c r="M818" s="11"/>
    </row>
    <row r="819" spans="1:13" ht="15.75" customHeight="1" x14ac:dyDescent="0.25">
      <c r="A819" s="11"/>
      <c r="B819" s="11"/>
      <c r="C819" s="11"/>
      <c r="D819" s="11"/>
      <c r="E819" s="11"/>
      <c r="F819" s="11"/>
      <c r="G819" s="11"/>
      <c r="H819" s="11"/>
      <c r="I819" s="11"/>
      <c r="J819" s="11"/>
      <c r="K819" s="11"/>
      <c r="L819" s="11"/>
      <c r="M819" s="11"/>
    </row>
    <row r="820" spans="1:13" ht="15.75" customHeight="1" x14ac:dyDescent="0.25">
      <c r="A820" s="11"/>
      <c r="B820" s="11"/>
      <c r="C820" s="11"/>
      <c r="D820" s="11"/>
      <c r="E820" s="11"/>
      <c r="F820" s="11"/>
      <c r="G820" s="11"/>
      <c r="H820" s="11"/>
      <c r="I820" s="11"/>
      <c r="J820" s="11"/>
      <c r="K820" s="11"/>
      <c r="L820" s="11"/>
      <c r="M820" s="11"/>
    </row>
    <row r="821" spans="1:13" ht="15.75" customHeight="1" x14ac:dyDescent="0.25">
      <c r="A821" s="11"/>
      <c r="B821" s="11"/>
      <c r="C821" s="11"/>
      <c r="D821" s="11"/>
      <c r="E821" s="11"/>
      <c r="F821" s="11"/>
      <c r="G821" s="11"/>
      <c r="H821" s="11"/>
      <c r="I821" s="11"/>
      <c r="J821" s="11"/>
      <c r="K821" s="11"/>
      <c r="L821" s="11"/>
      <c r="M821" s="11"/>
    </row>
    <row r="822" spans="1:13" ht="15.75" customHeight="1" x14ac:dyDescent="0.25">
      <c r="A822" s="11"/>
      <c r="B822" s="11"/>
      <c r="C822" s="11"/>
      <c r="D822" s="11"/>
      <c r="E822" s="11"/>
      <c r="F822" s="11"/>
      <c r="G822" s="11"/>
      <c r="H822" s="11"/>
      <c r="I822" s="11"/>
      <c r="J822" s="11"/>
      <c r="K822" s="11"/>
      <c r="L822" s="11"/>
      <c r="M822" s="11"/>
    </row>
    <row r="823" spans="1:13" ht="15.75" customHeight="1" x14ac:dyDescent="0.25">
      <c r="A823" s="11"/>
      <c r="B823" s="11"/>
      <c r="C823" s="11"/>
      <c r="D823" s="11"/>
      <c r="E823" s="11"/>
      <c r="F823" s="11"/>
      <c r="G823" s="11"/>
      <c r="H823" s="11"/>
      <c r="I823" s="11"/>
      <c r="J823" s="11"/>
      <c r="K823" s="11"/>
      <c r="L823" s="11"/>
      <c r="M823" s="11"/>
    </row>
    <row r="824" spans="1:13" ht="15.75" customHeight="1" x14ac:dyDescent="0.25">
      <c r="A824" s="11"/>
      <c r="B824" s="11"/>
      <c r="C824" s="11"/>
      <c r="D824" s="11"/>
      <c r="E824" s="11"/>
      <c r="F824" s="11"/>
      <c r="G824" s="11"/>
      <c r="H824" s="11"/>
      <c r="I824" s="11"/>
      <c r="J824" s="11"/>
      <c r="K824" s="11"/>
      <c r="L824" s="11"/>
      <c r="M824" s="11"/>
    </row>
    <row r="825" spans="1:13" ht="15.75" customHeight="1" x14ac:dyDescent="0.25">
      <c r="A825" s="11"/>
      <c r="B825" s="11"/>
      <c r="C825" s="11"/>
      <c r="D825" s="11"/>
      <c r="E825" s="11"/>
      <c r="F825" s="11"/>
      <c r="G825" s="11"/>
      <c r="H825" s="11"/>
      <c r="I825" s="11"/>
      <c r="J825" s="11"/>
      <c r="K825" s="11"/>
      <c r="L825" s="11"/>
      <c r="M825" s="11"/>
    </row>
    <row r="826" spans="1:13" ht="15.75" customHeight="1" x14ac:dyDescent="0.25">
      <c r="A826" s="11"/>
      <c r="B826" s="11"/>
      <c r="C826" s="11"/>
      <c r="D826" s="11"/>
      <c r="E826" s="11"/>
      <c r="F826" s="11"/>
      <c r="G826" s="11"/>
      <c r="H826" s="11"/>
      <c r="I826" s="11"/>
      <c r="J826" s="11"/>
      <c r="K826" s="11"/>
      <c r="L826" s="11"/>
      <c r="M826" s="11"/>
    </row>
    <row r="827" spans="1:13" ht="15.75" customHeight="1" x14ac:dyDescent="0.25">
      <c r="A827" s="11"/>
      <c r="B827" s="11"/>
      <c r="C827" s="11"/>
      <c r="D827" s="11"/>
      <c r="E827" s="11"/>
      <c r="F827" s="11"/>
      <c r="G827" s="11"/>
      <c r="H827" s="11"/>
      <c r="I827" s="11"/>
      <c r="J827" s="11"/>
      <c r="K827" s="11"/>
      <c r="L827" s="11"/>
      <c r="M827" s="11"/>
    </row>
    <row r="828" spans="1:13" ht="15.75" customHeight="1" x14ac:dyDescent="0.25">
      <c r="A828" s="11"/>
      <c r="B828" s="11"/>
      <c r="C828" s="11"/>
      <c r="D828" s="11"/>
      <c r="E828" s="11"/>
      <c r="F828" s="11"/>
      <c r="G828" s="11"/>
      <c r="H828" s="11"/>
      <c r="I828" s="11"/>
      <c r="J828" s="11"/>
      <c r="K828" s="11"/>
      <c r="L828" s="11"/>
      <c r="M828" s="11"/>
    </row>
    <row r="829" spans="1:13" ht="15.75" customHeight="1" x14ac:dyDescent="0.25">
      <c r="A829" s="11"/>
      <c r="B829" s="11"/>
      <c r="C829" s="11"/>
      <c r="D829" s="11"/>
      <c r="E829" s="11"/>
      <c r="F829" s="11"/>
      <c r="G829" s="11"/>
      <c r="H829" s="11"/>
      <c r="I829" s="11"/>
      <c r="J829" s="11"/>
      <c r="K829" s="11"/>
      <c r="L829" s="11"/>
      <c r="M829" s="11"/>
    </row>
    <row r="830" spans="1:13" ht="15.75" customHeight="1" x14ac:dyDescent="0.25">
      <c r="A830" s="11"/>
      <c r="B830" s="11"/>
      <c r="C830" s="11"/>
      <c r="D830" s="11"/>
      <c r="E830" s="11"/>
      <c r="F830" s="11"/>
      <c r="G830" s="11"/>
      <c r="H830" s="11"/>
      <c r="I830" s="11"/>
      <c r="J830" s="11"/>
      <c r="K830" s="11"/>
      <c r="L830" s="11"/>
      <c r="M830" s="11"/>
    </row>
    <row r="831" spans="1:13" ht="15.75" customHeight="1" x14ac:dyDescent="0.25">
      <c r="A831" s="11"/>
      <c r="B831" s="11"/>
      <c r="C831" s="11"/>
      <c r="D831" s="11"/>
      <c r="E831" s="11"/>
      <c r="F831" s="11"/>
      <c r="G831" s="11"/>
      <c r="H831" s="11"/>
      <c r="I831" s="11"/>
      <c r="J831" s="11"/>
      <c r="K831" s="11"/>
      <c r="L831" s="11"/>
      <c r="M831" s="11"/>
    </row>
    <row r="832" spans="1:13" ht="15.75" customHeight="1" x14ac:dyDescent="0.25">
      <c r="A832" s="11"/>
      <c r="B832" s="11"/>
      <c r="C832" s="11"/>
      <c r="D832" s="11"/>
      <c r="E832" s="11"/>
      <c r="F832" s="11"/>
      <c r="G832" s="11"/>
      <c r="H832" s="11"/>
      <c r="I832" s="11"/>
      <c r="J832" s="11"/>
      <c r="K832" s="11"/>
      <c r="L832" s="11"/>
      <c r="M832" s="11"/>
    </row>
    <row r="833" spans="1:13" ht="15.75" customHeight="1" x14ac:dyDescent="0.25">
      <c r="A833" s="11"/>
      <c r="B833" s="11"/>
      <c r="C833" s="11"/>
      <c r="D833" s="11"/>
      <c r="E833" s="11"/>
      <c r="F833" s="11"/>
      <c r="G833" s="11"/>
      <c r="H833" s="11"/>
      <c r="I833" s="11"/>
      <c r="J833" s="11"/>
      <c r="K833" s="11"/>
      <c r="L833" s="11"/>
      <c r="M833" s="11"/>
    </row>
    <row r="834" spans="1:13" ht="15.75" customHeight="1" x14ac:dyDescent="0.25">
      <c r="A834" s="11"/>
      <c r="B834" s="11"/>
      <c r="C834" s="11"/>
      <c r="D834" s="11"/>
      <c r="E834" s="11"/>
      <c r="F834" s="11"/>
      <c r="G834" s="11"/>
      <c r="H834" s="11"/>
      <c r="I834" s="11"/>
      <c r="J834" s="11"/>
      <c r="K834" s="11"/>
      <c r="L834" s="11"/>
      <c r="M834" s="11"/>
    </row>
    <row r="835" spans="1:13" ht="15.75" customHeight="1" x14ac:dyDescent="0.25">
      <c r="A835" s="11"/>
      <c r="B835" s="11"/>
      <c r="C835" s="11"/>
      <c r="D835" s="11"/>
      <c r="E835" s="11"/>
      <c r="F835" s="11"/>
      <c r="G835" s="11"/>
      <c r="H835" s="11"/>
      <c r="I835" s="11"/>
      <c r="J835" s="11"/>
      <c r="K835" s="11"/>
      <c r="L835" s="11"/>
      <c r="M835" s="11"/>
    </row>
    <row r="836" spans="1:13" ht="15.75" customHeight="1" x14ac:dyDescent="0.25">
      <c r="A836" s="11"/>
      <c r="B836" s="11"/>
      <c r="C836" s="11"/>
      <c r="D836" s="11"/>
      <c r="E836" s="11"/>
      <c r="F836" s="11"/>
      <c r="G836" s="11"/>
      <c r="H836" s="11"/>
      <c r="I836" s="11"/>
      <c r="J836" s="11"/>
      <c r="K836" s="11"/>
      <c r="L836" s="11"/>
      <c r="M836" s="11"/>
    </row>
    <row r="837" spans="1:13" ht="15.75" customHeight="1" x14ac:dyDescent="0.25">
      <c r="A837" s="11"/>
      <c r="B837" s="11"/>
      <c r="C837" s="11"/>
      <c r="D837" s="11"/>
      <c r="E837" s="11"/>
      <c r="F837" s="11"/>
      <c r="G837" s="11"/>
      <c r="H837" s="11"/>
      <c r="I837" s="11"/>
      <c r="J837" s="11"/>
      <c r="K837" s="11"/>
      <c r="L837" s="11"/>
      <c r="M837" s="11"/>
    </row>
    <row r="838" spans="1:13" ht="15.75" customHeight="1" x14ac:dyDescent="0.25">
      <c r="A838" s="11"/>
      <c r="B838" s="11"/>
      <c r="C838" s="11"/>
      <c r="D838" s="11"/>
      <c r="E838" s="11"/>
      <c r="F838" s="11"/>
      <c r="G838" s="11"/>
      <c r="H838" s="11"/>
      <c r="I838" s="11"/>
      <c r="J838" s="11"/>
      <c r="K838" s="11"/>
      <c r="L838" s="11"/>
      <c r="M838" s="11"/>
    </row>
    <row r="839" spans="1:13" ht="15.75" customHeight="1" x14ac:dyDescent="0.25">
      <c r="A839" s="11"/>
      <c r="B839" s="11"/>
      <c r="C839" s="11"/>
      <c r="D839" s="11"/>
      <c r="E839" s="11"/>
      <c r="F839" s="11"/>
      <c r="G839" s="11"/>
      <c r="H839" s="11"/>
      <c r="I839" s="11"/>
      <c r="J839" s="11"/>
      <c r="K839" s="11"/>
      <c r="L839" s="11"/>
      <c r="M839" s="11"/>
    </row>
    <row r="840" spans="1:13" ht="15.75" customHeight="1" x14ac:dyDescent="0.25">
      <c r="A840" s="11"/>
      <c r="B840" s="11"/>
      <c r="C840" s="11"/>
      <c r="D840" s="11"/>
      <c r="E840" s="11"/>
      <c r="F840" s="11"/>
      <c r="G840" s="11"/>
      <c r="H840" s="11"/>
      <c r="I840" s="11"/>
      <c r="J840" s="11"/>
      <c r="K840" s="11"/>
      <c r="L840" s="11"/>
      <c r="M840" s="11"/>
    </row>
    <row r="841" spans="1:13" ht="15.75" customHeight="1" x14ac:dyDescent="0.25">
      <c r="A841" s="11"/>
      <c r="B841" s="11"/>
      <c r="C841" s="11"/>
      <c r="D841" s="11"/>
      <c r="E841" s="11"/>
      <c r="F841" s="11"/>
      <c r="G841" s="11"/>
      <c r="H841" s="11"/>
      <c r="I841" s="11"/>
      <c r="J841" s="11"/>
      <c r="K841" s="11"/>
      <c r="L841" s="11"/>
      <c r="M841" s="11"/>
    </row>
    <row r="842" spans="1:13" ht="15.75" customHeight="1" x14ac:dyDescent="0.25">
      <c r="A842" s="11"/>
      <c r="B842" s="11"/>
      <c r="C842" s="11"/>
      <c r="D842" s="11"/>
      <c r="E842" s="11"/>
      <c r="F842" s="11"/>
      <c r="G842" s="11"/>
      <c r="H842" s="11"/>
      <c r="I842" s="11"/>
      <c r="J842" s="11"/>
      <c r="K842" s="11"/>
      <c r="L842" s="11"/>
      <c r="M842" s="11"/>
    </row>
    <row r="843" spans="1:13" ht="15.75" customHeight="1" x14ac:dyDescent="0.25">
      <c r="A843" s="11"/>
      <c r="B843" s="11"/>
      <c r="C843" s="11"/>
      <c r="D843" s="11"/>
      <c r="E843" s="11"/>
      <c r="F843" s="11"/>
      <c r="G843" s="11"/>
      <c r="H843" s="11"/>
      <c r="I843" s="11"/>
      <c r="J843" s="11"/>
      <c r="K843" s="11"/>
      <c r="L843" s="11"/>
      <c r="M843" s="11"/>
    </row>
    <row r="844" spans="1:13" ht="15.75" customHeight="1" x14ac:dyDescent="0.25">
      <c r="A844" s="11"/>
      <c r="B844" s="11"/>
      <c r="C844" s="11"/>
      <c r="D844" s="11"/>
      <c r="E844" s="11"/>
      <c r="F844" s="11"/>
      <c r="G844" s="11"/>
      <c r="H844" s="11"/>
      <c r="I844" s="11"/>
      <c r="J844" s="11"/>
      <c r="K844" s="11"/>
      <c r="L844" s="11"/>
      <c r="M844" s="11"/>
    </row>
    <row r="845" spans="1:13" ht="15.75" customHeight="1" x14ac:dyDescent="0.25">
      <c r="A845" s="11"/>
      <c r="B845" s="11"/>
      <c r="C845" s="11"/>
      <c r="D845" s="11"/>
      <c r="E845" s="11"/>
      <c r="F845" s="11"/>
      <c r="G845" s="11"/>
      <c r="H845" s="11"/>
      <c r="I845" s="11"/>
      <c r="J845" s="11"/>
      <c r="K845" s="11"/>
      <c r="L845" s="11"/>
      <c r="M845" s="11"/>
    </row>
    <row r="846" spans="1:13" ht="15.75" customHeight="1" x14ac:dyDescent="0.25">
      <c r="A846" s="11"/>
      <c r="B846" s="11"/>
      <c r="C846" s="11"/>
      <c r="D846" s="11"/>
      <c r="E846" s="11"/>
      <c r="F846" s="11"/>
      <c r="G846" s="11"/>
      <c r="H846" s="11"/>
      <c r="I846" s="11"/>
      <c r="J846" s="11"/>
      <c r="K846" s="11"/>
      <c r="L846" s="11"/>
      <c r="M846" s="11"/>
    </row>
    <row r="847" spans="1:13" ht="15.75" customHeight="1" x14ac:dyDescent="0.25">
      <c r="A847" s="11"/>
      <c r="B847" s="11"/>
      <c r="C847" s="11"/>
      <c r="D847" s="11"/>
      <c r="E847" s="11"/>
      <c r="F847" s="11"/>
      <c r="G847" s="11"/>
      <c r="H847" s="11"/>
      <c r="I847" s="11"/>
      <c r="J847" s="11"/>
      <c r="K847" s="11"/>
      <c r="L847" s="11"/>
      <c r="M847" s="11"/>
    </row>
    <row r="848" spans="1:13" ht="15.75" customHeight="1" x14ac:dyDescent="0.25">
      <c r="A848" s="11"/>
      <c r="B848" s="11"/>
      <c r="C848" s="11"/>
      <c r="D848" s="11"/>
      <c r="E848" s="11"/>
      <c r="F848" s="11"/>
      <c r="G848" s="11"/>
      <c r="H848" s="11"/>
      <c r="I848" s="11"/>
      <c r="J848" s="11"/>
      <c r="K848" s="11"/>
      <c r="L848" s="11"/>
      <c r="M848" s="11"/>
    </row>
    <row r="849" spans="1:13" ht="15.75" customHeight="1" x14ac:dyDescent="0.25">
      <c r="A849" s="11"/>
      <c r="B849" s="11"/>
      <c r="C849" s="11"/>
      <c r="D849" s="11"/>
      <c r="E849" s="11"/>
      <c r="F849" s="11"/>
      <c r="G849" s="11"/>
      <c r="H849" s="11"/>
      <c r="I849" s="11"/>
      <c r="J849" s="11"/>
      <c r="K849" s="11"/>
      <c r="L849" s="11"/>
      <c r="M849" s="11"/>
    </row>
    <row r="850" spans="1:13" ht="15.75" customHeight="1" x14ac:dyDescent="0.25">
      <c r="A850" s="11"/>
      <c r="B850" s="11"/>
      <c r="C850" s="11"/>
      <c r="D850" s="11"/>
      <c r="E850" s="11"/>
      <c r="F850" s="11"/>
      <c r="G850" s="11"/>
      <c r="H850" s="11"/>
      <c r="I850" s="11"/>
      <c r="J850" s="11"/>
      <c r="K850" s="11"/>
      <c r="L850" s="11"/>
      <c r="M850" s="11"/>
    </row>
    <row r="851" spans="1:13" ht="15.75" customHeight="1" x14ac:dyDescent="0.25">
      <c r="A851" s="11"/>
      <c r="B851" s="11"/>
      <c r="C851" s="11"/>
      <c r="D851" s="11"/>
      <c r="E851" s="11"/>
      <c r="F851" s="11"/>
      <c r="G851" s="11"/>
      <c r="H851" s="11"/>
      <c r="I851" s="11"/>
      <c r="J851" s="11"/>
      <c r="K851" s="11"/>
      <c r="L851" s="11"/>
      <c r="M851" s="11"/>
    </row>
    <row r="852" spans="1:13" ht="15.75" customHeight="1" x14ac:dyDescent="0.25">
      <c r="A852" s="11"/>
      <c r="B852" s="11"/>
      <c r="C852" s="11"/>
      <c r="D852" s="11"/>
      <c r="E852" s="11"/>
      <c r="F852" s="11"/>
      <c r="G852" s="11"/>
      <c r="H852" s="11"/>
      <c r="I852" s="11"/>
      <c r="J852" s="11"/>
      <c r="K852" s="11"/>
      <c r="L852" s="11"/>
      <c r="M852" s="11"/>
    </row>
    <row r="853" spans="1:13" ht="15.75" customHeight="1" x14ac:dyDescent="0.25">
      <c r="A853" s="11"/>
      <c r="B853" s="11"/>
      <c r="C853" s="11"/>
      <c r="D853" s="11"/>
      <c r="E853" s="11"/>
      <c r="F853" s="11"/>
      <c r="G853" s="11"/>
      <c r="H853" s="11"/>
      <c r="I853" s="11"/>
      <c r="J853" s="11"/>
      <c r="K853" s="11"/>
      <c r="L853" s="11"/>
      <c r="M853" s="11"/>
    </row>
    <row r="854" spans="1:13" ht="15.75" customHeight="1" x14ac:dyDescent="0.25">
      <c r="A854" s="11"/>
      <c r="B854" s="11"/>
      <c r="C854" s="11"/>
      <c r="D854" s="11"/>
      <c r="E854" s="11"/>
      <c r="F854" s="11"/>
      <c r="G854" s="11"/>
      <c r="H854" s="11"/>
      <c r="I854" s="11"/>
      <c r="J854" s="11"/>
      <c r="K854" s="11"/>
      <c r="L854" s="11"/>
      <c r="M854" s="11"/>
    </row>
    <row r="855" spans="1:13" ht="15.75" customHeight="1" x14ac:dyDescent="0.25">
      <c r="A855" s="11"/>
      <c r="B855" s="11"/>
      <c r="C855" s="11"/>
      <c r="D855" s="11"/>
      <c r="E855" s="11"/>
      <c r="F855" s="11"/>
      <c r="G855" s="11"/>
      <c r="H855" s="11"/>
      <c r="I855" s="11"/>
      <c r="J855" s="11"/>
      <c r="K855" s="11"/>
      <c r="L855" s="11"/>
      <c r="M855" s="11"/>
    </row>
    <row r="856" spans="1:13" ht="15.75" customHeight="1" x14ac:dyDescent="0.25">
      <c r="A856" s="11"/>
      <c r="B856" s="11"/>
      <c r="C856" s="11"/>
      <c r="D856" s="11"/>
      <c r="E856" s="11"/>
      <c r="F856" s="11"/>
      <c r="G856" s="11"/>
      <c r="H856" s="11"/>
      <c r="I856" s="11"/>
      <c r="J856" s="11"/>
      <c r="K856" s="11"/>
      <c r="L856" s="11"/>
      <c r="M856" s="11"/>
    </row>
    <row r="857" spans="1:13" ht="15.75" customHeight="1" x14ac:dyDescent="0.25">
      <c r="A857" s="11"/>
      <c r="B857" s="11"/>
      <c r="C857" s="11"/>
      <c r="D857" s="11"/>
      <c r="E857" s="11"/>
      <c r="F857" s="11"/>
      <c r="G857" s="11"/>
      <c r="H857" s="11"/>
      <c r="I857" s="11"/>
      <c r="J857" s="11"/>
      <c r="K857" s="11"/>
      <c r="L857" s="11"/>
      <c r="M857" s="11"/>
    </row>
    <row r="858" spans="1:13" ht="15.75" customHeight="1" x14ac:dyDescent="0.25">
      <c r="A858" s="11"/>
      <c r="B858" s="11"/>
      <c r="C858" s="11"/>
      <c r="D858" s="11"/>
      <c r="E858" s="11"/>
      <c r="F858" s="11"/>
      <c r="G858" s="11"/>
      <c r="H858" s="11"/>
      <c r="I858" s="11"/>
      <c r="J858" s="11"/>
      <c r="K858" s="11"/>
      <c r="L858" s="11"/>
      <c r="M858" s="11"/>
    </row>
    <row r="859" spans="1:13" ht="15.75" customHeight="1" x14ac:dyDescent="0.25">
      <c r="A859" s="11"/>
      <c r="B859" s="11"/>
      <c r="C859" s="11"/>
      <c r="D859" s="11"/>
      <c r="E859" s="11"/>
      <c r="F859" s="11"/>
      <c r="G859" s="11"/>
      <c r="H859" s="11"/>
      <c r="I859" s="11"/>
      <c r="J859" s="11"/>
      <c r="K859" s="11"/>
      <c r="L859" s="11"/>
      <c r="M859" s="11"/>
    </row>
    <row r="860" spans="1:13" ht="15.75" customHeight="1" x14ac:dyDescent="0.25">
      <c r="A860" s="11"/>
      <c r="B860" s="11"/>
      <c r="C860" s="11"/>
      <c r="D860" s="11"/>
      <c r="E860" s="11"/>
      <c r="F860" s="11"/>
      <c r="G860" s="11"/>
      <c r="H860" s="11"/>
      <c r="I860" s="11"/>
      <c r="J860" s="11"/>
      <c r="K860" s="11"/>
      <c r="L860" s="11"/>
      <c r="M860" s="11"/>
    </row>
    <row r="861" spans="1:13" ht="15.75" customHeight="1" x14ac:dyDescent="0.25">
      <c r="A861" s="11"/>
      <c r="B861" s="11"/>
      <c r="C861" s="11"/>
      <c r="D861" s="11"/>
      <c r="E861" s="11"/>
      <c r="F861" s="11"/>
      <c r="G861" s="11"/>
      <c r="H861" s="11"/>
      <c r="I861" s="11"/>
      <c r="J861" s="11"/>
      <c r="K861" s="11"/>
      <c r="L861" s="11"/>
      <c r="M861" s="11"/>
    </row>
    <row r="862" spans="1:13" ht="15.75" customHeight="1" x14ac:dyDescent="0.25">
      <c r="A862" s="11"/>
      <c r="B862" s="11"/>
      <c r="C862" s="11"/>
      <c r="D862" s="11"/>
      <c r="E862" s="11"/>
      <c r="F862" s="11"/>
      <c r="G862" s="11"/>
      <c r="H862" s="11"/>
      <c r="I862" s="11"/>
      <c r="J862" s="11"/>
      <c r="K862" s="11"/>
      <c r="L862" s="11"/>
      <c r="M862" s="11"/>
    </row>
    <row r="863" spans="1:13" ht="15.75" customHeight="1" x14ac:dyDescent="0.25">
      <c r="A863" s="11"/>
      <c r="B863" s="11"/>
      <c r="C863" s="11"/>
      <c r="D863" s="11"/>
      <c r="E863" s="11"/>
      <c r="F863" s="11"/>
      <c r="G863" s="11"/>
      <c r="H863" s="11"/>
      <c r="I863" s="11"/>
      <c r="J863" s="11"/>
      <c r="K863" s="11"/>
      <c r="L863" s="11"/>
      <c r="M863" s="11"/>
    </row>
    <row r="864" spans="1:13" ht="15.75" customHeight="1" x14ac:dyDescent="0.25">
      <c r="A864" s="11"/>
      <c r="B864" s="11"/>
      <c r="C864" s="11"/>
      <c r="D864" s="11"/>
      <c r="E864" s="11"/>
      <c r="F864" s="11"/>
      <c r="G864" s="11"/>
      <c r="H864" s="11"/>
      <c r="I864" s="11"/>
      <c r="J864" s="11"/>
      <c r="K864" s="11"/>
      <c r="L864" s="11"/>
      <c r="M864" s="11"/>
    </row>
    <row r="865" spans="1:13" ht="15.75" customHeight="1" x14ac:dyDescent="0.25">
      <c r="A865" s="11"/>
      <c r="B865" s="11"/>
      <c r="C865" s="11"/>
      <c r="D865" s="11"/>
      <c r="E865" s="11"/>
      <c r="F865" s="11"/>
      <c r="G865" s="11"/>
      <c r="H865" s="11"/>
      <c r="I865" s="11"/>
      <c r="J865" s="11"/>
      <c r="K865" s="11"/>
      <c r="L865" s="11"/>
      <c r="M865" s="11"/>
    </row>
    <row r="866" spans="1:13" ht="15.75" customHeight="1" x14ac:dyDescent="0.25">
      <c r="A866" s="11"/>
      <c r="B866" s="11"/>
      <c r="C866" s="11"/>
      <c r="D866" s="11"/>
      <c r="E866" s="11"/>
      <c r="F866" s="11"/>
      <c r="G866" s="11"/>
      <c r="H866" s="11"/>
      <c r="I866" s="11"/>
      <c r="J866" s="11"/>
      <c r="K866" s="11"/>
      <c r="L866" s="11"/>
      <c r="M866" s="11"/>
    </row>
    <row r="867" spans="1:13" ht="15.75" customHeight="1" x14ac:dyDescent="0.25">
      <c r="A867" s="11"/>
      <c r="B867" s="11"/>
      <c r="C867" s="11"/>
      <c r="D867" s="11"/>
      <c r="E867" s="11"/>
      <c r="F867" s="11"/>
      <c r="G867" s="11"/>
      <c r="H867" s="11"/>
      <c r="I867" s="11"/>
      <c r="J867" s="11"/>
      <c r="K867" s="11"/>
      <c r="L867" s="11"/>
      <c r="M867" s="11"/>
    </row>
    <row r="868" spans="1:13" ht="15.75" customHeight="1" x14ac:dyDescent="0.25">
      <c r="A868" s="11"/>
      <c r="B868" s="11"/>
      <c r="C868" s="11"/>
      <c r="D868" s="11"/>
      <c r="E868" s="11"/>
      <c r="F868" s="11"/>
      <c r="G868" s="11"/>
      <c r="H868" s="11"/>
      <c r="I868" s="11"/>
      <c r="J868" s="11"/>
      <c r="K868" s="11"/>
      <c r="L868" s="11"/>
      <c r="M868" s="11"/>
    </row>
    <row r="869" spans="1:13" ht="15.75" customHeight="1" x14ac:dyDescent="0.25">
      <c r="A869" s="11"/>
      <c r="B869" s="11"/>
      <c r="C869" s="11"/>
      <c r="D869" s="11"/>
      <c r="E869" s="11"/>
      <c r="F869" s="11"/>
      <c r="G869" s="11"/>
      <c r="H869" s="11"/>
      <c r="I869" s="11"/>
      <c r="J869" s="11"/>
      <c r="K869" s="11"/>
      <c r="L869" s="11"/>
      <c r="M869" s="11"/>
    </row>
    <row r="870" spans="1:13" ht="15.75" customHeight="1" x14ac:dyDescent="0.25">
      <c r="A870" s="11"/>
      <c r="B870" s="11"/>
      <c r="C870" s="11"/>
      <c r="D870" s="11"/>
      <c r="E870" s="11"/>
      <c r="F870" s="11"/>
      <c r="G870" s="11"/>
      <c r="H870" s="11"/>
      <c r="I870" s="11"/>
      <c r="J870" s="11"/>
      <c r="K870" s="11"/>
      <c r="L870" s="11"/>
      <c r="M870" s="11"/>
    </row>
    <row r="871" spans="1:13" ht="15.75" customHeight="1" x14ac:dyDescent="0.25">
      <c r="A871" s="11"/>
      <c r="B871" s="11"/>
      <c r="C871" s="11"/>
      <c r="D871" s="11"/>
      <c r="E871" s="11"/>
      <c r="F871" s="11"/>
      <c r="G871" s="11"/>
      <c r="H871" s="11"/>
      <c r="I871" s="11"/>
      <c r="J871" s="11"/>
      <c r="K871" s="11"/>
      <c r="L871" s="11"/>
      <c r="M871" s="11"/>
    </row>
    <row r="872" spans="1:13" ht="15.75" customHeight="1" x14ac:dyDescent="0.25">
      <c r="A872" s="11"/>
      <c r="B872" s="11"/>
      <c r="C872" s="11"/>
      <c r="D872" s="11"/>
      <c r="E872" s="11"/>
      <c r="F872" s="11"/>
      <c r="G872" s="11"/>
      <c r="H872" s="11"/>
      <c r="I872" s="11"/>
      <c r="J872" s="11"/>
      <c r="K872" s="11"/>
      <c r="L872" s="11"/>
      <c r="M872" s="11"/>
    </row>
    <row r="873" spans="1:13" ht="15.75" customHeight="1" x14ac:dyDescent="0.25">
      <c r="A873" s="11"/>
      <c r="B873" s="11"/>
      <c r="C873" s="11"/>
      <c r="D873" s="11"/>
      <c r="E873" s="11"/>
      <c r="F873" s="11"/>
      <c r="G873" s="11"/>
      <c r="H873" s="11"/>
      <c r="I873" s="11"/>
      <c r="J873" s="11"/>
      <c r="K873" s="11"/>
      <c r="L873" s="11"/>
      <c r="M873" s="11"/>
    </row>
    <row r="874" spans="1:13" ht="15.75" customHeight="1" x14ac:dyDescent="0.25">
      <c r="A874" s="11"/>
      <c r="B874" s="11"/>
      <c r="C874" s="11"/>
      <c r="D874" s="11"/>
      <c r="E874" s="11"/>
      <c r="F874" s="11"/>
      <c r="G874" s="11"/>
      <c r="H874" s="11"/>
      <c r="I874" s="11"/>
      <c r="J874" s="11"/>
      <c r="K874" s="11"/>
      <c r="L874" s="11"/>
      <c r="M874" s="11"/>
    </row>
    <row r="875" spans="1:13" ht="15.75" customHeight="1" x14ac:dyDescent="0.25">
      <c r="A875" s="11"/>
      <c r="B875" s="11"/>
      <c r="C875" s="11"/>
      <c r="D875" s="11"/>
      <c r="E875" s="11"/>
      <c r="F875" s="11"/>
      <c r="G875" s="11"/>
      <c r="H875" s="11"/>
      <c r="I875" s="11"/>
      <c r="J875" s="11"/>
      <c r="K875" s="11"/>
      <c r="L875" s="11"/>
      <c r="M875" s="11"/>
    </row>
    <row r="876" spans="1:13" ht="15.75" customHeight="1" x14ac:dyDescent="0.25">
      <c r="A876" s="11"/>
      <c r="B876" s="11"/>
      <c r="C876" s="11"/>
      <c r="D876" s="11"/>
      <c r="E876" s="11"/>
      <c r="F876" s="11"/>
      <c r="G876" s="11"/>
      <c r="H876" s="11"/>
      <c r="I876" s="11"/>
      <c r="J876" s="11"/>
      <c r="K876" s="11"/>
      <c r="L876" s="11"/>
      <c r="M876" s="11"/>
    </row>
    <row r="877" spans="1:13" ht="15.75" customHeight="1" x14ac:dyDescent="0.25">
      <c r="A877" s="11"/>
      <c r="B877" s="11"/>
      <c r="C877" s="11"/>
      <c r="D877" s="11"/>
      <c r="E877" s="11"/>
      <c r="F877" s="11"/>
      <c r="G877" s="11"/>
      <c r="H877" s="11"/>
      <c r="I877" s="11"/>
      <c r="J877" s="11"/>
      <c r="K877" s="11"/>
      <c r="L877" s="11"/>
      <c r="M877" s="11"/>
    </row>
    <row r="878" spans="1:13" ht="15.75" customHeight="1" x14ac:dyDescent="0.25">
      <c r="A878" s="11"/>
      <c r="B878" s="11"/>
      <c r="C878" s="11"/>
      <c r="D878" s="11"/>
      <c r="E878" s="11"/>
      <c r="F878" s="11"/>
      <c r="G878" s="11"/>
      <c r="H878" s="11"/>
      <c r="I878" s="11"/>
      <c r="J878" s="11"/>
      <c r="K878" s="11"/>
      <c r="L878" s="11"/>
      <c r="M878" s="11"/>
    </row>
    <row r="879" spans="1:13" ht="15.75" customHeight="1" x14ac:dyDescent="0.25">
      <c r="A879" s="11"/>
      <c r="B879" s="11"/>
      <c r="C879" s="11"/>
      <c r="D879" s="11"/>
      <c r="E879" s="11"/>
      <c r="F879" s="11"/>
      <c r="G879" s="11"/>
      <c r="H879" s="11"/>
      <c r="I879" s="11"/>
      <c r="J879" s="11"/>
      <c r="K879" s="11"/>
      <c r="L879" s="11"/>
      <c r="M879" s="11"/>
    </row>
    <row r="880" spans="1:13" ht="15.75" customHeight="1" x14ac:dyDescent="0.25">
      <c r="A880" s="11"/>
      <c r="B880" s="11"/>
      <c r="C880" s="11"/>
      <c r="D880" s="11"/>
      <c r="E880" s="11"/>
      <c r="F880" s="11"/>
      <c r="G880" s="11"/>
      <c r="H880" s="11"/>
      <c r="I880" s="11"/>
      <c r="J880" s="11"/>
      <c r="K880" s="11"/>
      <c r="L880" s="11"/>
      <c r="M880" s="11"/>
    </row>
    <row r="881" spans="1:13" ht="15.75" customHeight="1" x14ac:dyDescent="0.25">
      <c r="A881" s="11"/>
      <c r="B881" s="11"/>
      <c r="C881" s="11"/>
      <c r="D881" s="11"/>
      <c r="E881" s="11"/>
      <c r="F881" s="11"/>
      <c r="G881" s="11"/>
      <c r="H881" s="11"/>
      <c r="I881" s="11"/>
      <c r="J881" s="11"/>
      <c r="K881" s="11"/>
      <c r="L881" s="11"/>
      <c r="M881" s="11"/>
    </row>
    <row r="882" spans="1:13" ht="15.75" customHeight="1" x14ac:dyDescent="0.25">
      <c r="A882" s="11"/>
      <c r="B882" s="11"/>
      <c r="C882" s="11"/>
      <c r="D882" s="11"/>
      <c r="E882" s="11"/>
      <c r="F882" s="11"/>
      <c r="G882" s="11"/>
      <c r="H882" s="11"/>
      <c r="I882" s="11"/>
      <c r="J882" s="11"/>
      <c r="K882" s="11"/>
      <c r="L882" s="11"/>
      <c r="M882" s="11"/>
    </row>
    <row r="883" spans="1:13" ht="15.75" customHeight="1" x14ac:dyDescent="0.25">
      <c r="A883" s="11"/>
      <c r="B883" s="11"/>
      <c r="C883" s="11"/>
      <c r="D883" s="11"/>
      <c r="E883" s="11"/>
      <c r="F883" s="11"/>
      <c r="G883" s="11"/>
      <c r="H883" s="11"/>
      <c r="I883" s="11"/>
      <c r="J883" s="11"/>
      <c r="K883" s="11"/>
      <c r="L883" s="11"/>
      <c r="M883" s="11"/>
    </row>
    <row r="884" spans="1:13" ht="15.75" customHeight="1" x14ac:dyDescent="0.25">
      <c r="A884" s="11"/>
      <c r="B884" s="11"/>
      <c r="C884" s="11"/>
      <c r="D884" s="11"/>
      <c r="E884" s="11"/>
      <c r="F884" s="11"/>
      <c r="G884" s="11"/>
      <c r="H884" s="11"/>
      <c r="I884" s="11"/>
      <c r="J884" s="11"/>
      <c r="K884" s="11"/>
      <c r="L884" s="11"/>
      <c r="M884" s="11"/>
    </row>
    <row r="885" spans="1:13" ht="15.75" customHeight="1" x14ac:dyDescent="0.25">
      <c r="A885" s="11"/>
      <c r="B885" s="11"/>
      <c r="C885" s="11"/>
      <c r="D885" s="11"/>
      <c r="E885" s="11"/>
      <c r="F885" s="11"/>
      <c r="G885" s="11"/>
      <c r="H885" s="11"/>
      <c r="I885" s="11"/>
      <c r="J885" s="11"/>
      <c r="K885" s="11"/>
      <c r="L885" s="11"/>
      <c r="M885" s="11"/>
    </row>
    <row r="886" spans="1:13" ht="15.75" customHeight="1" x14ac:dyDescent="0.25">
      <c r="A886" s="11"/>
      <c r="B886" s="11"/>
      <c r="C886" s="11"/>
      <c r="D886" s="11"/>
      <c r="E886" s="11"/>
      <c r="F886" s="11"/>
      <c r="G886" s="11"/>
      <c r="H886" s="11"/>
      <c r="I886" s="11"/>
      <c r="J886" s="11"/>
      <c r="K886" s="11"/>
      <c r="L886" s="11"/>
      <c r="M886" s="11"/>
    </row>
    <row r="887" spans="1:13" ht="15.75" customHeight="1" x14ac:dyDescent="0.25">
      <c r="A887" s="11"/>
      <c r="B887" s="11"/>
      <c r="C887" s="11"/>
      <c r="D887" s="11"/>
      <c r="E887" s="11"/>
      <c r="F887" s="11"/>
      <c r="G887" s="11"/>
      <c r="H887" s="11"/>
      <c r="I887" s="11"/>
      <c r="J887" s="11"/>
      <c r="K887" s="11"/>
      <c r="L887" s="11"/>
      <c r="M887" s="11"/>
    </row>
    <row r="888" spans="1:13" ht="15.75" customHeight="1" x14ac:dyDescent="0.25">
      <c r="A888" s="11"/>
      <c r="B888" s="11"/>
      <c r="C888" s="11"/>
      <c r="D888" s="11"/>
      <c r="E888" s="11"/>
      <c r="F888" s="11"/>
      <c r="G888" s="11"/>
      <c r="H888" s="11"/>
      <c r="I888" s="11"/>
      <c r="J888" s="11"/>
      <c r="K888" s="11"/>
      <c r="L888" s="11"/>
      <c r="M888" s="11"/>
    </row>
    <row r="889" spans="1:13" ht="15.75" customHeight="1" x14ac:dyDescent="0.25">
      <c r="A889" s="11"/>
      <c r="B889" s="11"/>
      <c r="C889" s="11"/>
      <c r="D889" s="11"/>
      <c r="E889" s="11"/>
      <c r="F889" s="11"/>
      <c r="G889" s="11"/>
      <c r="H889" s="11"/>
      <c r="I889" s="11"/>
      <c r="J889" s="11"/>
      <c r="K889" s="11"/>
      <c r="L889" s="11"/>
      <c r="M889" s="11"/>
    </row>
    <row r="890" spans="1:13" ht="15.75" customHeight="1" x14ac:dyDescent="0.25">
      <c r="A890" s="11"/>
      <c r="B890" s="11"/>
      <c r="C890" s="11"/>
      <c r="D890" s="11"/>
      <c r="E890" s="11"/>
      <c r="F890" s="11"/>
      <c r="G890" s="11"/>
      <c r="H890" s="11"/>
      <c r="I890" s="11"/>
      <c r="J890" s="11"/>
      <c r="K890" s="11"/>
      <c r="L890" s="11"/>
      <c r="M890" s="11"/>
    </row>
    <row r="891" spans="1:13" ht="15.75" customHeight="1" x14ac:dyDescent="0.25">
      <c r="A891" s="11"/>
      <c r="B891" s="11"/>
      <c r="C891" s="11"/>
      <c r="D891" s="11"/>
      <c r="E891" s="11"/>
      <c r="F891" s="11"/>
      <c r="G891" s="11"/>
      <c r="H891" s="11"/>
      <c r="I891" s="11"/>
      <c r="J891" s="11"/>
      <c r="K891" s="11"/>
      <c r="L891" s="11"/>
      <c r="M891" s="11"/>
    </row>
    <row r="892" spans="1:13" ht="15.75" customHeight="1" x14ac:dyDescent="0.25">
      <c r="A892" s="11"/>
      <c r="B892" s="11"/>
      <c r="C892" s="11"/>
      <c r="D892" s="11"/>
      <c r="E892" s="11"/>
      <c r="F892" s="11"/>
      <c r="G892" s="11"/>
      <c r="H892" s="11"/>
      <c r="I892" s="11"/>
      <c r="J892" s="11"/>
      <c r="K892" s="11"/>
      <c r="L892" s="11"/>
      <c r="M892" s="11"/>
    </row>
    <row r="893" spans="1:13" ht="15.75" customHeight="1" x14ac:dyDescent="0.25">
      <c r="A893" s="11"/>
      <c r="B893" s="11"/>
      <c r="C893" s="11"/>
      <c r="D893" s="11"/>
      <c r="E893" s="11"/>
      <c r="F893" s="11"/>
      <c r="G893" s="11"/>
      <c r="H893" s="11"/>
      <c r="I893" s="11"/>
      <c r="J893" s="11"/>
      <c r="K893" s="11"/>
      <c r="L893" s="11"/>
      <c r="M893" s="11"/>
    </row>
    <row r="894" spans="1:13" ht="15.75" customHeight="1" x14ac:dyDescent="0.25">
      <c r="A894" s="11"/>
      <c r="B894" s="11"/>
      <c r="C894" s="11"/>
      <c r="D894" s="11"/>
      <c r="E894" s="11"/>
      <c r="F894" s="11"/>
      <c r="G894" s="11"/>
      <c r="H894" s="11"/>
      <c r="I894" s="11"/>
      <c r="J894" s="11"/>
      <c r="K894" s="11"/>
      <c r="L894" s="11"/>
      <c r="M894" s="11"/>
    </row>
    <row r="895" spans="1:13" ht="15.75" customHeight="1" x14ac:dyDescent="0.25">
      <c r="A895" s="11"/>
      <c r="B895" s="11"/>
      <c r="C895" s="11"/>
      <c r="D895" s="11"/>
      <c r="E895" s="11"/>
      <c r="F895" s="11"/>
      <c r="G895" s="11"/>
      <c r="H895" s="11"/>
      <c r="I895" s="11"/>
      <c r="J895" s="11"/>
      <c r="K895" s="11"/>
      <c r="L895" s="11"/>
      <c r="M895" s="11"/>
    </row>
    <row r="896" spans="1:13" ht="15.75" customHeight="1" x14ac:dyDescent="0.25">
      <c r="A896" s="11"/>
      <c r="B896" s="11"/>
      <c r="C896" s="11"/>
      <c r="D896" s="11"/>
      <c r="E896" s="11"/>
      <c r="F896" s="11"/>
      <c r="G896" s="11"/>
      <c r="H896" s="11"/>
      <c r="I896" s="11"/>
      <c r="J896" s="11"/>
      <c r="K896" s="11"/>
      <c r="L896" s="11"/>
      <c r="M896" s="11"/>
    </row>
    <row r="897" spans="1:13" ht="15.75" customHeight="1" x14ac:dyDescent="0.25">
      <c r="A897" s="11"/>
      <c r="B897" s="11"/>
      <c r="C897" s="11"/>
      <c r="D897" s="11"/>
      <c r="E897" s="11"/>
      <c r="F897" s="11"/>
      <c r="G897" s="11"/>
      <c r="H897" s="11"/>
      <c r="I897" s="11"/>
      <c r="J897" s="11"/>
      <c r="K897" s="11"/>
      <c r="L897" s="11"/>
      <c r="M897" s="11"/>
    </row>
    <row r="898" spans="1:13" ht="15.75" customHeight="1" x14ac:dyDescent="0.25">
      <c r="A898" s="11"/>
      <c r="B898" s="11"/>
      <c r="C898" s="11"/>
      <c r="D898" s="11"/>
      <c r="E898" s="11"/>
      <c r="F898" s="11"/>
      <c r="G898" s="11"/>
      <c r="H898" s="11"/>
      <c r="I898" s="11"/>
      <c r="J898" s="11"/>
      <c r="K898" s="11"/>
      <c r="L898" s="11"/>
      <c r="M898" s="11"/>
    </row>
    <row r="899" spans="1:13" ht="15.75" customHeight="1" x14ac:dyDescent="0.25">
      <c r="A899" s="11"/>
      <c r="B899" s="11"/>
      <c r="C899" s="11"/>
      <c r="D899" s="11"/>
      <c r="E899" s="11"/>
      <c r="F899" s="11"/>
      <c r="G899" s="11"/>
      <c r="H899" s="11"/>
      <c r="I899" s="11"/>
      <c r="J899" s="11"/>
      <c r="K899" s="11"/>
      <c r="L899" s="11"/>
      <c r="M899" s="11"/>
    </row>
    <row r="900" spans="1:13" ht="15.75" customHeight="1" x14ac:dyDescent="0.25">
      <c r="A900" s="11"/>
      <c r="B900" s="11"/>
      <c r="C900" s="11"/>
      <c r="D900" s="11"/>
      <c r="E900" s="11"/>
      <c r="F900" s="11"/>
      <c r="G900" s="11"/>
      <c r="H900" s="11"/>
      <c r="I900" s="11"/>
      <c r="J900" s="11"/>
      <c r="K900" s="11"/>
      <c r="L900" s="11"/>
      <c r="M900" s="11"/>
    </row>
    <row r="901" spans="1:13" ht="15.75" customHeight="1" x14ac:dyDescent="0.25">
      <c r="A901" s="11"/>
      <c r="B901" s="11"/>
      <c r="C901" s="11"/>
      <c r="D901" s="11"/>
      <c r="E901" s="11"/>
      <c r="F901" s="11"/>
      <c r="G901" s="11"/>
      <c r="H901" s="11"/>
      <c r="I901" s="11"/>
      <c r="J901" s="11"/>
      <c r="K901" s="11"/>
      <c r="L901" s="11"/>
      <c r="M901" s="11"/>
    </row>
    <row r="902" spans="1:13" ht="15.75" customHeight="1" x14ac:dyDescent="0.25">
      <c r="A902" s="11"/>
      <c r="B902" s="11"/>
      <c r="C902" s="11"/>
      <c r="D902" s="11"/>
      <c r="E902" s="11"/>
      <c r="F902" s="11"/>
      <c r="G902" s="11"/>
      <c r="H902" s="11"/>
      <c r="I902" s="11"/>
      <c r="J902" s="11"/>
      <c r="K902" s="11"/>
      <c r="L902" s="11"/>
      <c r="M902" s="11"/>
    </row>
    <row r="903" spans="1:13" ht="15.75" customHeight="1" x14ac:dyDescent="0.25">
      <c r="A903" s="11"/>
      <c r="B903" s="11"/>
      <c r="C903" s="11"/>
      <c r="D903" s="11"/>
      <c r="E903" s="11"/>
      <c r="F903" s="11"/>
      <c r="G903" s="11"/>
      <c r="H903" s="11"/>
      <c r="I903" s="11"/>
      <c r="J903" s="11"/>
      <c r="K903" s="11"/>
      <c r="L903" s="11"/>
      <c r="M903" s="11"/>
    </row>
    <row r="904" spans="1:13" ht="15.75" customHeight="1" x14ac:dyDescent="0.25">
      <c r="A904" s="11"/>
      <c r="B904" s="11"/>
      <c r="C904" s="11"/>
      <c r="D904" s="11"/>
      <c r="E904" s="11"/>
      <c r="F904" s="11"/>
      <c r="G904" s="11"/>
      <c r="H904" s="11"/>
      <c r="I904" s="11"/>
      <c r="J904" s="11"/>
      <c r="K904" s="11"/>
      <c r="L904" s="11"/>
      <c r="M904" s="11"/>
    </row>
    <row r="905" spans="1:13" ht="15.75" customHeight="1" x14ac:dyDescent="0.25">
      <c r="A905" s="11"/>
      <c r="B905" s="11"/>
      <c r="C905" s="11"/>
      <c r="D905" s="11"/>
      <c r="E905" s="11"/>
      <c r="F905" s="11"/>
      <c r="G905" s="11"/>
      <c r="H905" s="11"/>
      <c r="I905" s="11"/>
      <c r="J905" s="11"/>
      <c r="K905" s="11"/>
      <c r="L905" s="11"/>
      <c r="M905" s="11"/>
    </row>
    <row r="906" spans="1:13" ht="15.75" customHeight="1" x14ac:dyDescent="0.25">
      <c r="A906" s="11"/>
      <c r="B906" s="11"/>
      <c r="C906" s="11"/>
      <c r="D906" s="11"/>
      <c r="E906" s="11"/>
      <c r="F906" s="11"/>
      <c r="G906" s="11"/>
      <c r="H906" s="11"/>
      <c r="I906" s="11"/>
      <c r="J906" s="11"/>
      <c r="K906" s="11"/>
      <c r="L906" s="11"/>
      <c r="M906" s="11"/>
    </row>
    <row r="907" spans="1:13" ht="15.75" customHeight="1" x14ac:dyDescent="0.25">
      <c r="A907" s="11"/>
      <c r="B907" s="11"/>
      <c r="C907" s="11"/>
      <c r="D907" s="11"/>
      <c r="E907" s="11"/>
      <c r="F907" s="11"/>
      <c r="G907" s="11"/>
      <c r="H907" s="11"/>
      <c r="I907" s="11"/>
      <c r="J907" s="11"/>
      <c r="K907" s="11"/>
      <c r="L907" s="11"/>
      <c r="M907" s="11"/>
    </row>
    <row r="908" spans="1:13" ht="15.75" customHeight="1" x14ac:dyDescent="0.25">
      <c r="A908" s="11"/>
      <c r="B908" s="11"/>
      <c r="C908" s="11"/>
      <c r="D908" s="11"/>
      <c r="E908" s="11"/>
      <c r="F908" s="11"/>
      <c r="G908" s="11"/>
      <c r="H908" s="11"/>
      <c r="I908" s="11"/>
      <c r="J908" s="11"/>
      <c r="K908" s="11"/>
      <c r="L908" s="11"/>
      <c r="M908" s="11"/>
    </row>
    <row r="909" spans="1:13" ht="15.75" customHeight="1" x14ac:dyDescent="0.25">
      <c r="A909" s="11"/>
      <c r="B909" s="11"/>
      <c r="C909" s="11"/>
      <c r="D909" s="11"/>
      <c r="E909" s="11"/>
      <c r="F909" s="11"/>
      <c r="G909" s="11"/>
      <c r="H909" s="11"/>
      <c r="I909" s="11"/>
      <c r="J909" s="11"/>
      <c r="K909" s="11"/>
      <c r="L909" s="11"/>
      <c r="M909" s="11"/>
    </row>
    <row r="910" spans="1:13" ht="15.75" customHeight="1" x14ac:dyDescent="0.25">
      <c r="A910" s="11"/>
      <c r="B910" s="11"/>
      <c r="C910" s="11"/>
      <c r="D910" s="11"/>
      <c r="E910" s="11"/>
      <c r="F910" s="11"/>
      <c r="G910" s="11"/>
      <c r="H910" s="11"/>
      <c r="I910" s="11"/>
      <c r="J910" s="11"/>
      <c r="K910" s="11"/>
      <c r="L910" s="11"/>
      <c r="M910" s="11"/>
    </row>
    <row r="911" spans="1:13" ht="15.75" customHeight="1" x14ac:dyDescent="0.25">
      <c r="A911" s="11"/>
      <c r="B911" s="11"/>
      <c r="C911" s="11"/>
      <c r="D911" s="11"/>
      <c r="E911" s="11"/>
      <c r="F911" s="11"/>
      <c r="G911" s="11"/>
      <c r="H911" s="11"/>
      <c r="I911" s="11"/>
      <c r="J911" s="11"/>
      <c r="K911" s="11"/>
      <c r="L911" s="11"/>
      <c r="M911" s="11"/>
    </row>
    <row r="912" spans="1:13" ht="15.75" customHeight="1" x14ac:dyDescent="0.25">
      <c r="A912" s="11"/>
      <c r="B912" s="11"/>
      <c r="C912" s="11"/>
      <c r="D912" s="11"/>
      <c r="E912" s="11"/>
      <c r="F912" s="11"/>
      <c r="G912" s="11"/>
      <c r="H912" s="11"/>
      <c r="I912" s="11"/>
      <c r="J912" s="11"/>
      <c r="K912" s="11"/>
      <c r="L912" s="11"/>
      <c r="M912" s="11"/>
    </row>
    <row r="913" spans="1:13" ht="15.75" customHeight="1" x14ac:dyDescent="0.25">
      <c r="A913" s="11"/>
      <c r="B913" s="11"/>
      <c r="C913" s="11"/>
      <c r="D913" s="11"/>
      <c r="E913" s="11"/>
      <c r="F913" s="11"/>
      <c r="G913" s="11"/>
      <c r="H913" s="11"/>
      <c r="I913" s="11"/>
      <c r="J913" s="11"/>
      <c r="K913" s="11"/>
      <c r="L913" s="11"/>
      <c r="M913" s="11"/>
    </row>
    <row r="914" spans="1:13" ht="15.75" customHeight="1" x14ac:dyDescent="0.25">
      <c r="A914" s="11"/>
      <c r="B914" s="11"/>
      <c r="C914" s="11"/>
      <c r="D914" s="11"/>
      <c r="E914" s="11"/>
      <c r="F914" s="11"/>
      <c r="G914" s="11"/>
      <c r="H914" s="11"/>
      <c r="I914" s="11"/>
      <c r="J914" s="11"/>
      <c r="K914" s="11"/>
      <c r="L914" s="11"/>
      <c r="M914" s="11"/>
    </row>
    <row r="915" spans="1:13" ht="15.75" customHeight="1" x14ac:dyDescent="0.25">
      <c r="A915" s="11"/>
      <c r="B915" s="11"/>
      <c r="C915" s="11"/>
      <c r="D915" s="11"/>
      <c r="E915" s="11"/>
      <c r="F915" s="11"/>
      <c r="G915" s="11"/>
      <c r="H915" s="11"/>
      <c r="I915" s="11"/>
      <c r="J915" s="11"/>
      <c r="K915" s="11"/>
      <c r="L915" s="11"/>
      <c r="M915" s="11"/>
    </row>
    <row r="916" spans="1:13" ht="15.75" customHeight="1" x14ac:dyDescent="0.25">
      <c r="A916" s="11"/>
      <c r="B916" s="11"/>
      <c r="C916" s="11"/>
      <c r="D916" s="11"/>
      <c r="E916" s="11"/>
      <c r="F916" s="11"/>
      <c r="G916" s="11"/>
      <c r="H916" s="11"/>
      <c r="I916" s="11"/>
      <c r="J916" s="11"/>
      <c r="K916" s="11"/>
      <c r="L916" s="11"/>
      <c r="M916" s="11"/>
    </row>
    <row r="917" spans="1:13" ht="15.75" customHeight="1" x14ac:dyDescent="0.25">
      <c r="A917" s="11"/>
      <c r="B917" s="11"/>
      <c r="C917" s="11"/>
      <c r="D917" s="11"/>
      <c r="E917" s="11"/>
      <c r="F917" s="11"/>
      <c r="G917" s="11"/>
      <c r="H917" s="11"/>
      <c r="I917" s="11"/>
      <c r="J917" s="11"/>
      <c r="K917" s="11"/>
      <c r="L917" s="11"/>
      <c r="M917" s="11"/>
    </row>
    <row r="918" spans="1:13" ht="15.75" customHeight="1" x14ac:dyDescent="0.25">
      <c r="A918" s="11"/>
      <c r="B918" s="11"/>
      <c r="C918" s="11"/>
      <c r="D918" s="11"/>
      <c r="E918" s="11"/>
      <c r="F918" s="11"/>
      <c r="G918" s="11"/>
      <c r="H918" s="11"/>
      <c r="I918" s="11"/>
      <c r="J918" s="11"/>
      <c r="K918" s="11"/>
      <c r="L918" s="11"/>
      <c r="M918" s="11"/>
    </row>
    <row r="919" spans="1:13" ht="15.75" customHeight="1" x14ac:dyDescent="0.25">
      <c r="A919" s="11"/>
      <c r="B919" s="11"/>
      <c r="C919" s="11"/>
      <c r="D919" s="11"/>
      <c r="E919" s="11"/>
      <c r="F919" s="11"/>
      <c r="G919" s="11"/>
      <c r="H919" s="11"/>
      <c r="I919" s="11"/>
      <c r="J919" s="11"/>
      <c r="K919" s="11"/>
      <c r="L919" s="11"/>
      <c r="M919" s="11"/>
    </row>
    <row r="920" spans="1:13" ht="15.75" customHeight="1" x14ac:dyDescent="0.25">
      <c r="A920" s="11"/>
      <c r="B920" s="11"/>
      <c r="C920" s="11"/>
      <c r="D920" s="11"/>
      <c r="E920" s="11"/>
      <c r="F920" s="11"/>
      <c r="G920" s="11"/>
      <c r="H920" s="11"/>
      <c r="I920" s="11"/>
      <c r="J920" s="11"/>
      <c r="K920" s="11"/>
      <c r="L920" s="11"/>
      <c r="M920" s="11"/>
    </row>
    <row r="921" spans="1:13" ht="15.75" customHeight="1" x14ac:dyDescent="0.25">
      <c r="A921" s="11"/>
      <c r="B921" s="11"/>
      <c r="C921" s="11"/>
      <c r="D921" s="11"/>
      <c r="E921" s="11"/>
      <c r="F921" s="11"/>
      <c r="G921" s="11"/>
      <c r="H921" s="11"/>
      <c r="I921" s="11"/>
      <c r="J921" s="11"/>
      <c r="K921" s="11"/>
      <c r="L921" s="11"/>
      <c r="M921" s="11"/>
    </row>
    <row r="922" spans="1:13" ht="15.75" customHeight="1" x14ac:dyDescent="0.25">
      <c r="A922" s="11"/>
      <c r="B922" s="11"/>
      <c r="C922" s="11"/>
      <c r="D922" s="11"/>
      <c r="E922" s="11"/>
      <c r="F922" s="11"/>
      <c r="G922" s="11"/>
      <c r="H922" s="11"/>
      <c r="I922" s="11"/>
      <c r="J922" s="11"/>
      <c r="K922" s="11"/>
      <c r="L922" s="11"/>
      <c r="M922" s="11"/>
    </row>
    <row r="923" spans="1:13" ht="15.75" customHeight="1" x14ac:dyDescent="0.25">
      <c r="A923" s="11"/>
      <c r="B923" s="11"/>
      <c r="C923" s="11"/>
      <c r="D923" s="11"/>
      <c r="E923" s="11"/>
      <c r="F923" s="11"/>
      <c r="G923" s="11"/>
      <c r="H923" s="11"/>
      <c r="I923" s="11"/>
      <c r="J923" s="11"/>
      <c r="K923" s="11"/>
      <c r="L923" s="11"/>
      <c r="M923" s="11"/>
    </row>
    <row r="924" spans="1:13" ht="15.75" customHeight="1" x14ac:dyDescent="0.25">
      <c r="A924" s="11"/>
      <c r="B924" s="11"/>
      <c r="C924" s="11"/>
      <c r="D924" s="11"/>
      <c r="E924" s="11"/>
      <c r="F924" s="11"/>
      <c r="G924" s="11"/>
      <c r="H924" s="11"/>
      <c r="I924" s="11"/>
      <c r="J924" s="11"/>
      <c r="K924" s="11"/>
      <c r="L924" s="11"/>
      <c r="M924" s="11"/>
    </row>
    <row r="925" spans="1:13" ht="15.75" customHeight="1" x14ac:dyDescent="0.25">
      <c r="A925" s="11"/>
      <c r="B925" s="11"/>
      <c r="C925" s="11"/>
      <c r="D925" s="11"/>
      <c r="E925" s="11"/>
      <c r="F925" s="11"/>
      <c r="G925" s="11"/>
      <c r="H925" s="11"/>
      <c r="I925" s="11"/>
      <c r="J925" s="11"/>
      <c r="K925" s="11"/>
      <c r="L925" s="11"/>
      <c r="M925" s="11"/>
    </row>
    <row r="926" spans="1:13" ht="15.75" customHeight="1" x14ac:dyDescent="0.25">
      <c r="A926" s="11"/>
      <c r="B926" s="11"/>
      <c r="C926" s="11"/>
      <c r="D926" s="11"/>
      <c r="E926" s="11"/>
      <c r="F926" s="11"/>
      <c r="G926" s="11"/>
      <c r="H926" s="11"/>
      <c r="I926" s="11"/>
      <c r="J926" s="11"/>
      <c r="K926" s="11"/>
      <c r="L926" s="11"/>
      <c r="M926" s="11"/>
    </row>
    <row r="927" spans="1:13" ht="15.75" customHeight="1" x14ac:dyDescent="0.25">
      <c r="A927" s="11"/>
      <c r="B927" s="11"/>
      <c r="C927" s="11"/>
      <c r="D927" s="11"/>
      <c r="E927" s="11"/>
      <c r="F927" s="11"/>
      <c r="G927" s="11"/>
      <c r="H927" s="11"/>
      <c r="I927" s="11"/>
      <c r="J927" s="11"/>
      <c r="K927" s="11"/>
      <c r="L927" s="11"/>
      <c r="M927" s="11"/>
    </row>
    <row r="928" spans="1:13" ht="15.75" customHeight="1" x14ac:dyDescent="0.25">
      <c r="A928" s="11"/>
      <c r="B928" s="11"/>
      <c r="C928" s="11"/>
      <c r="D928" s="11"/>
      <c r="E928" s="11"/>
      <c r="F928" s="11"/>
      <c r="G928" s="11"/>
      <c r="H928" s="11"/>
      <c r="I928" s="11"/>
      <c r="J928" s="11"/>
      <c r="K928" s="11"/>
      <c r="L928" s="11"/>
      <c r="M928" s="11"/>
    </row>
    <row r="929" spans="1:13" ht="15.75" customHeight="1" x14ac:dyDescent="0.25">
      <c r="A929" s="11"/>
      <c r="B929" s="11"/>
      <c r="C929" s="11"/>
      <c r="D929" s="11"/>
      <c r="E929" s="11"/>
      <c r="F929" s="11"/>
      <c r="G929" s="11"/>
      <c r="H929" s="11"/>
      <c r="I929" s="11"/>
      <c r="J929" s="11"/>
      <c r="K929" s="11"/>
      <c r="L929" s="11"/>
      <c r="M929" s="11"/>
    </row>
    <row r="930" spans="1:13" ht="15.75" customHeight="1" x14ac:dyDescent="0.25">
      <c r="A930" s="11"/>
      <c r="B930" s="11"/>
      <c r="C930" s="11"/>
      <c r="D930" s="11"/>
      <c r="E930" s="11"/>
      <c r="F930" s="11"/>
      <c r="G930" s="11"/>
      <c r="H930" s="11"/>
      <c r="I930" s="11"/>
      <c r="J930" s="11"/>
      <c r="K930" s="11"/>
      <c r="L930" s="11"/>
      <c r="M930" s="11"/>
    </row>
    <row r="931" spans="1:13" ht="15.75" customHeight="1" x14ac:dyDescent="0.25">
      <c r="A931" s="11"/>
      <c r="B931" s="11"/>
      <c r="C931" s="11"/>
      <c r="D931" s="11"/>
      <c r="E931" s="11"/>
      <c r="F931" s="11"/>
      <c r="G931" s="11"/>
      <c r="H931" s="11"/>
      <c r="I931" s="11"/>
      <c r="J931" s="11"/>
      <c r="K931" s="11"/>
      <c r="L931" s="11"/>
      <c r="M931" s="11"/>
    </row>
    <row r="932" spans="1:13" ht="15.75" customHeight="1" x14ac:dyDescent="0.25">
      <c r="A932" s="11"/>
      <c r="B932" s="11"/>
      <c r="C932" s="11"/>
      <c r="D932" s="11"/>
      <c r="E932" s="11"/>
      <c r="F932" s="11"/>
      <c r="G932" s="11"/>
      <c r="H932" s="11"/>
      <c r="I932" s="11"/>
      <c r="J932" s="11"/>
      <c r="K932" s="11"/>
      <c r="L932" s="11"/>
      <c r="M932" s="11"/>
    </row>
    <row r="933" spans="1:13" ht="15.75" customHeight="1" x14ac:dyDescent="0.25">
      <c r="A933" s="11"/>
      <c r="B933" s="11"/>
      <c r="C933" s="11"/>
      <c r="D933" s="11"/>
      <c r="E933" s="11"/>
      <c r="F933" s="11"/>
      <c r="G933" s="11"/>
      <c r="H933" s="11"/>
      <c r="I933" s="11"/>
      <c r="J933" s="11"/>
      <c r="K933" s="11"/>
      <c r="L933" s="11"/>
      <c r="M933" s="11"/>
    </row>
    <row r="934" spans="1:13" ht="15.75" customHeight="1" x14ac:dyDescent="0.25">
      <c r="A934" s="11"/>
      <c r="B934" s="11"/>
      <c r="C934" s="11"/>
      <c r="D934" s="11"/>
      <c r="E934" s="11"/>
      <c r="F934" s="11"/>
      <c r="G934" s="11"/>
      <c r="H934" s="11"/>
      <c r="I934" s="11"/>
      <c r="J934" s="11"/>
      <c r="K934" s="11"/>
      <c r="L934" s="11"/>
      <c r="M934" s="11"/>
    </row>
    <row r="935" spans="1:13" ht="15.75" customHeight="1" x14ac:dyDescent="0.25">
      <c r="A935" s="11"/>
      <c r="B935" s="11"/>
      <c r="C935" s="11"/>
      <c r="D935" s="11"/>
      <c r="E935" s="11"/>
      <c r="F935" s="11"/>
      <c r="G935" s="11"/>
      <c r="H935" s="11"/>
      <c r="I935" s="11"/>
      <c r="J935" s="11"/>
      <c r="K935" s="11"/>
      <c r="L935" s="11"/>
      <c r="M935" s="11"/>
    </row>
    <row r="936" spans="1:13" ht="15.75" customHeight="1" x14ac:dyDescent="0.25">
      <c r="A936" s="11"/>
      <c r="B936" s="11"/>
      <c r="C936" s="11"/>
      <c r="D936" s="11"/>
      <c r="E936" s="11"/>
      <c r="F936" s="11"/>
      <c r="G936" s="11"/>
      <c r="H936" s="11"/>
      <c r="I936" s="11"/>
      <c r="J936" s="11"/>
      <c r="K936" s="11"/>
      <c r="L936" s="11"/>
      <c r="M936" s="11"/>
    </row>
    <row r="937" spans="1:13" ht="15.75" customHeight="1" x14ac:dyDescent="0.25">
      <c r="A937" s="11"/>
      <c r="B937" s="11"/>
      <c r="C937" s="11"/>
      <c r="D937" s="11"/>
      <c r="E937" s="11"/>
      <c r="F937" s="11"/>
      <c r="G937" s="11"/>
      <c r="H937" s="11"/>
      <c r="I937" s="11"/>
      <c r="J937" s="11"/>
      <c r="K937" s="11"/>
      <c r="L937" s="11"/>
      <c r="M937" s="11"/>
    </row>
    <row r="938" spans="1:13" ht="15.75" customHeight="1" x14ac:dyDescent="0.25">
      <c r="A938" s="11"/>
      <c r="B938" s="11"/>
      <c r="C938" s="11"/>
      <c r="D938" s="11"/>
      <c r="E938" s="11"/>
      <c r="F938" s="11"/>
      <c r="G938" s="11"/>
      <c r="H938" s="11"/>
      <c r="I938" s="11"/>
      <c r="J938" s="11"/>
      <c r="K938" s="11"/>
      <c r="L938" s="11"/>
      <c r="M938" s="11"/>
    </row>
    <row r="939" spans="1:13" ht="15.75" customHeight="1" x14ac:dyDescent="0.25">
      <c r="A939" s="11"/>
      <c r="B939" s="11"/>
      <c r="C939" s="11"/>
      <c r="D939" s="11"/>
      <c r="E939" s="11"/>
      <c r="F939" s="11"/>
      <c r="G939" s="11"/>
      <c r="H939" s="11"/>
      <c r="I939" s="11"/>
      <c r="J939" s="11"/>
      <c r="K939" s="11"/>
      <c r="L939" s="11"/>
      <c r="M939" s="11"/>
    </row>
    <row r="940" spans="1:13" ht="15.75" customHeight="1" x14ac:dyDescent="0.25">
      <c r="A940" s="11"/>
      <c r="B940" s="11"/>
      <c r="C940" s="11"/>
      <c r="D940" s="11"/>
      <c r="E940" s="11"/>
      <c r="F940" s="11"/>
      <c r="G940" s="11"/>
      <c r="H940" s="11"/>
      <c r="I940" s="11"/>
      <c r="J940" s="11"/>
      <c r="K940" s="11"/>
      <c r="L940" s="11"/>
      <c r="M940" s="11"/>
    </row>
    <row r="941" spans="1:13" ht="15.75" customHeight="1" x14ac:dyDescent="0.25">
      <c r="A941" s="11"/>
      <c r="B941" s="11"/>
      <c r="C941" s="11"/>
      <c r="D941" s="11"/>
      <c r="E941" s="11"/>
      <c r="F941" s="11"/>
      <c r="G941" s="11"/>
      <c r="H941" s="11"/>
      <c r="I941" s="11"/>
      <c r="J941" s="11"/>
      <c r="K941" s="11"/>
      <c r="L941" s="11"/>
      <c r="M941" s="11"/>
    </row>
    <row r="942" spans="1:13" ht="15.75" customHeight="1" x14ac:dyDescent="0.25">
      <c r="A942" s="11"/>
      <c r="B942" s="11"/>
      <c r="C942" s="11"/>
      <c r="D942" s="11"/>
      <c r="E942" s="11"/>
      <c r="F942" s="11"/>
      <c r="G942" s="11"/>
      <c r="H942" s="11"/>
      <c r="I942" s="11"/>
      <c r="J942" s="11"/>
      <c r="K942" s="11"/>
      <c r="L942" s="11"/>
      <c r="M942" s="11"/>
    </row>
    <row r="943" spans="1:13" ht="15.75" customHeight="1" x14ac:dyDescent="0.25">
      <c r="A943" s="11"/>
      <c r="B943" s="11"/>
      <c r="C943" s="11"/>
      <c r="D943" s="11"/>
      <c r="E943" s="11"/>
      <c r="F943" s="11"/>
      <c r="G943" s="11"/>
      <c r="H943" s="11"/>
      <c r="I943" s="11"/>
      <c r="J943" s="11"/>
      <c r="K943" s="11"/>
      <c r="L943" s="11"/>
      <c r="M943" s="11"/>
    </row>
    <row r="944" spans="1:13" ht="15.75" customHeight="1" x14ac:dyDescent="0.25">
      <c r="A944" s="11"/>
      <c r="B944" s="11"/>
      <c r="C944" s="11"/>
      <c r="D944" s="11"/>
      <c r="E944" s="11"/>
      <c r="F944" s="11"/>
      <c r="G944" s="11"/>
      <c r="H944" s="11"/>
      <c r="I944" s="11"/>
      <c r="J944" s="11"/>
      <c r="K944" s="11"/>
      <c r="L944" s="11"/>
      <c r="M944" s="11"/>
    </row>
    <row r="945" spans="1:13" ht="15.75" customHeight="1" x14ac:dyDescent="0.25">
      <c r="A945" s="11"/>
      <c r="B945" s="11"/>
      <c r="C945" s="11"/>
      <c r="D945" s="11"/>
      <c r="E945" s="11"/>
      <c r="F945" s="11"/>
      <c r="G945" s="11"/>
      <c r="H945" s="11"/>
      <c r="I945" s="11"/>
      <c r="J945" s="11"/>
      <c r="K945" s="11"/>
      <c r="L945" s="11"/>
      <c r="M945" s="11"/>
    </row>
    <row r="946" spans="1:13" ht="15.75" customHeight="1" x14ac:dyDescent="0.25">
      <c r="A946" s="11"/>
      <c r="B946" s="11"/>
      <c r="C946" s="11"/>
      <c r="D946" s="11"/>
      <c r="E946" s="11"/>
      <c r="F946" s="11"/>
      <c r="G946" s="11"/>
      <c r="H946" s="11"/>
      <c r="I946" s="11"/>
      <c r="J946" s="11"/>
      <c r="K946" s="11"/>
      <c r="L946" s="11"/>
      <c r="M946" s="11"/>
    </row>
    <row r="947" spans="1:13" ht="15.75" customHeight="1" x14ac:dyDescent="0.25">
      <c r="A947" s="11"/>
      <c r="B947" s="11"/>
      <c r="C947" s="11"/>
      <c r="D947" s="11"/>
      <c r="E947" s="11"/>
      <c r="F947" s="11"/>
      <c r="G947" s="11"/>
      <c r="H947" s="11"/>
      <c r="I947" s="11"/>
      <c r="J947" s="11"/>
      <c r="K947" s="11"/>
      <c r="L947" s="11"/>
      <c r="M947" s="11"/>
    </row>
    <row r="948" spans="1:13" ht="15.75" customHeight="1" x14ac:dyDescent="0.25">
      <c r="A948" s="11"/>
      <c r="B948" s="11"/>
      <c r="C948" s="11"/>
      <c r="D948" s="11"/>
      <c r="E948" s="11"/>
      <c r="F948" s="11"/>
      <c r="G948" s="11"/>
      <c r="H948" s="11"/>
      <c r="I948" s="11"/>
      <c r="J948" s="11"/>
      <c r="K948" s="11"/>
      <c r="L948" s="11"/>
      <c r="M948" s="11"/>
    </row>
    <row r="949" spans="1:13" ht="15.75" customHeight="1" x14ac:dyDescent="0.25">
      <c r="A949" s="11"/>
      <c r="B949" s="11"/>
      <c r="C949" s="11"/>
      <c r="D949" s="11"/>
      <c r="E949" s="11"/>
      <c r="F949" s="11"/>
      <c r="G949" s="11"/>
      <c r="H949" s="11"/>
      <c r="I949" s="11"/>
      <c r="J949" s="11"/>
      <c r="K949" s="11"/>
      <c r="L949" s="11"/>
      <c r="M949" s="11"/>
    </row>
    <row r="950" spans="1:13" ht="15.75" customHeight="1" x14ac:dyDescent="0.25">
      <c r="A950" s="11"/>
      <c r="B950" s="11"/>
      <c r="C950" s="11"/>
      <c r="D950" s="11"/>
      <c r="E950" s="11"/>
      <c r="F950" s="11"/>
      <c r="G950" s="11"/>
      <c r="H950" s="11"/>
      <c r="I950" s="11"/>
      <c r="J950" s="11"/>
      <c r="K950" s="11"/>
      <c r="L950" s="11"/>
      <c r="M950" s="11"/>
    </row>
    <row r="951" spans="1:13" ht="15.75" customHeight="1" x14ac:dyDescent="0.25">
      <c r="A951" s="11"/>
      <c r="B951" s="11"/>
      <c r="C951" s="11"/>
      <c r="D951" s="11"/>
      <c r="E951" s="11"/>
      <c r="F951" s="11"/>
      <c r="G951" s="11"/>
      <c r="H951" s="11"/>
      <c r="I951" s="11"/>
      <c r="J951" s="11"/>
      <c r="K951" s="11"/>
      <c r="L951" s="11"/>
      <c r="M951" s="11"/>
    </row>
    <row r="952" spans="1:13" ht="15.75" customHeight="1" x14ac:dyDescent="0.25">
      <c r="A952" s="11"/>
      <c r="B952" s="11"/>
      <c r="C952" s="11"/>
      <c r="D952" s="11"/>
      <c r="E952" s="11"/>
      <c r="F952" s="11"/>
      <c r="G952" s="11"/>
      <c r="H952" s="11"/>
      <c r="I952" s="11"/>
      <c r="J952" s="11"/>
      <c r="K952" s="11"/>
      <c r="L952" s="11"/>
      <c r="M952" s="11"/>
    </row>
    <row r="953" spans="1:13" ht="15.75" customHeight="1" x14ac:dyDescent="0.25">
      <c r="A953" s="11"/>
      <c r="B953" s="11"/>
      <c r="C953" s="11"/>
      <c r="D953" s="11"/>
      <c r="E953" s="11"/>
      <c r="F953" s="11"/>
      <c r="G953" s="11"/>
      <c r="H953" s="11"/>
      <c r="I953" s="11"/>
      <c r="J953" s="11"/>
      <c r="K953" s="11"/>
      <c r="L953" s="11"/>
      <c r="M953" s="11"/>
    </row>
    <row r="954" spans="1:13" ht="15.75" customHeight="1" x14ac:dyDescent="0.25">
      <c r="A954" s="11"/>
      <c r="B954" s="11"/>
      <c r="C954" s="11"/>
      <c r="D954" s="11"/>
      <c r="E954" s="11"/>
      <c r="F954" s="11"/>
      <c r="G954" s="11"/>
      <c r="H954" s="11"/>
      <c r="I954" s="11"/>
      <c r="J954" s="11"/>
      <c r="K954" s="11"/>
      <c r="L954" s="11"/>
      <c r="M954" s="11"/>
    </row>
    <row r="955" spans="1:13" ht="15.75" customHeight="1" x14ac:dyDescent="0.25">
      <c r="A955" s="11"/>
      <c r="B955" s="11"/>
      <c r="C955" s="11"/>
      <c r="D955" s="11"/>
      <c r="E955" s="11"/>
      <c r="F955" s="11"/>
      <c r="G955" s="11"/>
      <c r="H955" s="11"/>
      <c r="I955" s="11"/>
      <c r="J955" s="11"/>
      <c r="K955" s="11"/>
      <c r="L955" s="11"/>
      <c r="M955" s="11"/>
    </row>
    <row r="956" spans="1:13" ht="15.75" customHeight="1" x14ac:dyDescent="0.25">
      <c r="A956" s="11"/>
      <c r="B956" s="11"/>
      <c r="C956" s="11"/>
      <c r="D956" s="11"/>
      <c r="E956" s="11"/>
      <c r="F956" s="11"/>
      <c r="G956" s="11"/>
      <c r="H956" s="11"/>
      <c r="I956" s="11"/>
      <c r="J956" s="11"/>
      <c r="K956" s="11"/>
      <c r="L956" s="11"/>
      <c r="M956" s="11"/>
    </row>
    <row r="957" spans="1:13" ht="15.75" customHeight="1" x14ac:dyDescent="0.25">
      <c r="A957" s="11"/>
      <c r="B957" s="11"/>
      <c r="C957" s="11"/>
      <c r="D957" s="11"/>
      <c r="E957" s="11"/>
      <c r="F957" s="11"/>
      <c r="G957" s="11"/>
      <c r="H957" s="11"/>
      <c r="I957" s="11"/>
      <c r="J957" s="11"/>
      <c r="K957" s="11"/>
      <c r="L957" s="11"/>
      <c r="M957" s="11"/>
    </row>
    <row r="958" spans="1:13" ht="15.75" customHeight="1" x14ac:dyDescent="0.25">
      <c r="A958" s="11"/>
      <c r="B958" s="11"/>
      <c r="C958" s="11"/>
      <c r="D958" s="11"/>
      <c r="E958" s="11"/>
      <c r="F958" s="11"/>
      <c r="G958" s="11"/>
      <c r="H958" s="11"/>
      <c r="I958" s="11"/>
      <c r="J958" s="11"/>
      <c r="K958" s="11"/>
      <c r="L958" s="11"/>
      <c r="M958" s="11"/>
    </row>
    <row r="959" spans="1:13" ht="15.75" customHeight="1" x14ac:dyDescent="0.25">
      <c r="A959" s="11"/>
      <c r="B959" s="11"/>
      <c r="C959" s="11"/>
      <c r="D959" s="11"/>
      <c r="E959" s="11"/>
      <c r="F959" s="11"/>
      <c r="G959" s="11"/>
      <c r="H959" s="11"/>
      <c r="I959" s="11"/>
      <c r="J959" s="11"/>
      <c r="K959" s="11"/>
      <c r="L959" s="11"/>
      <c r="M959" s="11"/>
    </row>
    <row r="960" spans="1:13" ht="15.75" customHeight="1" x14ac:dyDescent="0.25">
      <c r="A960" s="11"/>
      <c r="B960" s="11"/>
      <c r="C960" s="11"/>
      <c r="D960" s="11"/>
      <c r="E960" s="11"/>
      <c r="F960" s="11"/>
      <c r="G960" s="11"/>
      <c r="H960" s="11"/>
      <c r="I960" s="11"/>
      <c r="J960" s="11"/>
      <c r="K960" s="11"/>
      <c r="L960" s="11"/>
      <c r="M960" s="11"/>
    </row>
    <row r="961" spans="1:13" ht="15.75" customHeight="1" x14ac:dyDescent="0.25">
      <c r="A961" s="11"/>
      <c r="B961" s="11"/>
      <c r="C961" s="11"/>
      <c r="D961" s="11"/>
      <c r="E961" s="11"/>
      <c r="F961" s="11"/>
      <c r="G961" s="11"/>
      <c r="H961" s="11"/>
      <c r="I961" s="11"/>
      <c r="J961" s="11"/>
      <c r="K961" s="11"/>
      <c r="L961" s="11"/>
      <c r="M961" s="11"/>
    </row>
    <row r="962" spans="1:13" ht="15.75" customHeight="1" x14ac:dyDescent="0.25">
      <c r="A962" s="11"/>
      <c r="B962" s="11"/>
      <c r="C962" s="11"/>
      <c r="D962" s="11"/>
      <c r="E962" s="11"/>
      <c r="F962" s="11"/>
      <c r="G962" s="11"/>
      <c r="H962" s="11"/>
      <c r="I962" s="11"/>
      <c r="J962" s="11"/>
      <c r="K962" s="11"/>
      <c r="L962" s="11"/>
      <c r="M962" s="11"/>
    </row>
    <row r="963" spans="1:13" ht="15.75" customHeight="1" x14ac:dyDescent="0.25">
      <c r="A963" s="11"/>
      <c r="B963" s="11"/>
      <c r="C963" s="11"/>
      <c r="D963" s="11"/>
      <c r="E963" s="11"/>
      <c r="F963" s="11"/>
      <c r="G963" s="11"/>
      <c r="H963" s="11"/>
      <c r="I963" s="11"/>
      <c r="J963" s="11"/>
      <c r="K963" s="11"/>
      <c r="L963" s="11"/>
      <c r="M963" s="11"/>
    </row>
    <row r="964" spans="1:13" ht="15.75" customHeight="1" x14ac:dyDescent="0.25">
      <c r="A964" s="11"/>
      <c r="B964" s="11"/>
      <c r="C964" s="11"/>
      <c r="D964" s="11"/>
      <c r="E964" s="11"/>
      <c r="F964" s="11"/>
      <c r="G964" s="11"/>
      <c r="H964" s="11"/>
      <c r="I964" s="11"/>
      <c r="J964" s="11"/>
      <c r="K964" s="11"/>
      <c r="L964" s="11"/>
      <c r="M964" s="11"/>
    </row>
    <row r="965" spans="1:13" ht="15.75" customHeight="1" x14ac:dyDescent="0.25">
      <c r="A965" s="11"/>
      <c r="B965" s="11"/>
      <c r="C965" s="11"/>
      <c r="D965" s="11"/>
      <c r="E965" s="11"/>
      <c r="F965" s="11"/>
      <c r="G965" s="11"/>
      <c r="H965" s="11"/>
      <c r="I965" s="11"/>
      <c r="J965" s="11"/>
      <c r="K965" s="11"/>
      <c r="L965" s="11"/>
      <c r="M965" s="11"/>
    </row>
    <row r="966" spans="1:13" ht="15.75" customHeight="1" x14ac:dyDescent="0.25">
      <c r="A966" s="11"/>
      <c r="B966" s="11"/>
      <c r="C966" s="11"/>
      <c r="D966" s="11"/>
      <c r="E966" s="11"/>
      <c r="F966" s="11"/>
      <c r="G966" s="11"/>
      <c r="H966" s="11"/>
      <c r="I966" s="11"/>
      <c r="J966" s="11"/>
      <c r="K966" s="11"/>
      <c r="L966" s="11"/>
      <c r="M966" s="11"/>
    </row>
    <row r="967" spans="1:13" ht="15.75" customHeight="1" x14ac:dyDescent="0.25">
      <c r="A967" s="11"/>
      <c r="B967" s="11"/>
      <c r="C967" s="11"/>
      <c r="D967" s="11"/>
      <c r="E967" s="11"/>
      <c r="F967" s="11"/>
      <c r="G967" s="11"/>
      <c r="H967" s="11"/>
      <c r="I967" s="11"/>
      <c r="J967" s="11"/>
      <c r="K967" s="11"/>
      <c r="L967" s="11"/>
      <c r="M967" s="11"/>
    </row>
    <row r="968" spans="1:13" ht="15.75" customHeight="1" x14ac:dyDescent="0.25">
      <c r="A968" s="11"/>
      <c r="B968" s="11"/>
      <c r="C968" s="11"/>
      <c r="D968" s="11"/>
      <c r="E968" s="11"/>
      <c r="F968" s="11"/>
      <c r="G968" s="11"/>
      <c r="H968" s="11"/>
      <c r="I968" s="11"/>
      <c r="J968" s="11"/>
      <c r="K968" s="11"/>
      <c r="L968" s="11"/>
      <c r="M968" s="11"/>
    </row>
    <row r="969" spans="1:13" ht="15.75" customHeight="1" x14ac:dyDescent="0.25">
      <c r="A969" s="11"/>
      <c r="B969" s="11"/>
      <c r="C969" s="11"/>
      <c r="D969" s="11"/>
      <c r="E969" s="11"/>
      <c r="F969" s="11"/>
      <c r="G969" s="11"/>
      <c r="H969" s="11"/>
      <c r="I969" s="11"/>
      <c r="J969" s="11"/>
      <c r="K969" s="11"/>
      <c r="L969" s="11"/>
      <c r="M969" s="11"/>
    </row>
    <row r="970" spans="1:13" ht="15.75" customHeight="1" x14ac:dyDescent="0.25">
      <c r="A970" s="11"/>
      <c r="B970" s="11"/>
      <c r="C970" s="11"/>
      <c r="D970" s="11"/>
      <c r="E970" s="11"/>
      <c r="F970" s="11"/>
      <c r="G970" s="11"/>
      <c r="H970" s="11"/>
      <c r="I970" s="11"/>
      <c r="J970" s="11"/>
      <c r="K970" s="11"/>
      <c r="L970" s="11"/>
      <c r="M970" s="11"/>
    </row>
    <row r="971" spans="1:13" ht="15.75" customHeight="1" x14ac:dyDescent="0.25">
      <c r="A971" s="11"/>
      <c r="B971" s="11"/>
      <c r="C971" s="11"/>
      <c r="D971" s="11"/>
      <c r="E971" s="11"/>
      <c r="F971" s="11"/>
      <c r="G971" s="11"/>
      <c r="H971" s="11"/>
      <c r="I971" s="11"/>
      <c r="J971" s="11"/>
      <c r="K971" s="11"/>
      <c r="L971" s="11"/>
      <c r="M971" s="11"/>
    </row>
    <row r="972" spans="1:13" ht="15.75" customHeight="1" x14ac:dyDescent="0.25">
      <c r="A972" s="11"/>
      <c r="B972" s="11"/>
      <c r="C972" s="11"/>
      <c r="D972" s="11"/>
      <c r="E972" s="11"/>
      <c r="F972" s="11"/>
      <c r="G972" s="11"/>
      <c r="H972" s="11"/>
      <c r="I972" s="11"/>
      <c r="J972" s="11"/>
      <c r="K972" s="11"/>
      <c r="L972" s="11"/>
      <c r="M972" s="11"/>
    </row>
    <row r="973" spans="1:13" ht="15.75" customHeight="1" x14ac:dyDescent="0.25">
      <c r="A973" s="11"/>
      <c r="B973" s="11"/>
      <c r="C973" s="11"/>
      <c r="D973" s="11"/>
      <c r="E973" s="11"/>
      <c r="F973" s="11"/>
      <c r="G973" s="11"/>
      <c r="H973" s="11"/>
      <c r="I973" s="11"/>
      <c r="J973" s="11"/>
      <c r="K973" s="11"/>
      <c r="L973" s="11"/>
      <c r="M973" s="11"/>
    </row>
    <row r="974" spans="1:13" ht="15.75" customHeight="1" x14ac:dyDescent="0.25">
      <c r="A974" s="11"/>
      <c r="B974" s="11"/>
      <c r="C974" s="11"/>
      <c r="D974" s="11"/>
      <c r="E974" s="11"/>
      <c r="F974" s="11"/>
      <c r="G974" s="11"/>
      <c r="H974" s="11"/>
      <c r="I974" s="11"/>
      <c r="J974" s="11"/>
      <c r="K974" s="11"/>
      <c r="L974" s="11"/>
      <c r="M974" s="11"/>
    </row>
    <row r="975" spans="1:13" ht="15.75" customHeight="1" x14ac:dyDescent="0.25">
      <c r="A975" s="11"/>
      <c r="B975" s="11"/>
      <c r="C975" s="11"/>
      <c r="D975" s="11"/>
      <c r="E975" s="11"/>
      <c r="F975" s="11"/>
      <c r="G975" s="11"/>
      <c r="H975" s="11"/>
      <c r="I975" s="11"/>
      <c r="J975" s="11"/>
      <c r="K975" s="11"/>
      <c r="L975" s="11"/>
      <c r="M975" s="11"/>
    </row>
    <row r="976" spans="1:13" ht="15.75" customHeight="1" x14ac:dyDescent="0.25">
      <c r="A976" s="11"/>
      <c r="B976" s="11"/>
      <c r="C976" s="11"/>
      <c r="D976" s="11"/>
      <c r="E976" s="11"/>
      <c r="F976" s="11"/>
      <c r="G976" s="11"/>
      <c r="H976" s="11"/>
      <c r="I976" s="11"/>
      <c r="J976" s="11"/>
      <c r="K976" s="11"/>
      <c r="L976" s="11"/>
      <c r="M976" s="11"/>
    </row>
    <row r="977" spans="1:13" ht="15.75" customHeight="1" x14ac:dyDescent="0.25">
      <c r="A977" s="11"/>
      <c r="B977" s="11"/>
      <c r="C977" s="11"/>
      <c r="D977" s="11"/>
      <c r="E977" s="11"/>
      <c r="F977" s="11"/>
      <c r="G977" s="11"/>
      <c r="H977" s="11"/>
      <c r="I977" s="11"/>
      <c r="J977" s="11"/>
      <c r="K977" s="11"/>
      <c r="L977" s="11"/>
      <c r="M977" s="11"/>
    </row>
    <row r="978" spans="1:13" ht="15.75" customHeight="1" x14ac:dyDescent="0.25">
      <c r="A978" s="11"/>
      <c r="B978" s="11"/>
      <c r="C978" s="11"/>
      <c r="D978" s="11"/>
      <c r="E978" s="11"/>
      <c r="F978" s="11"/>
      <c r="G978" s="11"/>
      <c r="H978" s="11"/>
      <c r="I978" s="11"/>
      <c r="J978" s="11"/>
      <c r="K978" s="11"/>
      <c r="L978" s="11"/>
      <c r="M978" s="11"/>
    </row>
    <row r="979" spans="1:13" ht="15.75" customHeight="1" x14ac:dyDescent="0.25">
      <c r="A979" s="11"/>
      <c r="B979" s="11"/>
      <c r="C979" s="11"/>
      <c r="D979" s="11"/>
      <c r="E979" s="11"/>
      <c r="F979" s="11"/>
      <c r="G979" s="11"/>
      <c r="H979" s="11"/>
      <c r="I979" s="11"/>
      <c r="J979" s="11"/>
      <c r="K979" s="11"/>
      <c r="L979" s="11"/>
      <c r="M979" s="11"/>
    </row>
    <row r="980" spans="1:13" ht="15.75" customHeight="1" x14ac:dyDescent="0.25">
      <c r="A980" s="11"/>
      <c r="B980" s="11"/>
      <c r="C980" s="11"/>
      <c r="D980" s="11"/>
      <c r="E980" s="11"/>
      <c r="F980" s="11"/>
      <c r="G980" s="11"/>
      <c r="H980" s="11"/>
      <c r="I980" s="11"/>
      <c r="J980" s="11"/>
      <c r="K980" s="11"/>
      <c r="L980" s="11"/>
      <c r="M980" s="11"/>
    </row>
    <row r="981" spans="1:13" ht="15.75" customHeight="1" x14ac:dyDescent="0.25">
      <c r="A981" s="11"/>
      <c r="B981" s="11"/>
      <c r="C981" s="11"/>
      <c r="D981" s="11"/>
      <c r="E981" s="11"/>
      <c r="F981" s="11"/>
      <c r="G981" s="11"/>
      <c r="H981" s="11"/>
      <c r="I981" s="11"/>
      <c r="J981" s="11"/>
      <c r="K981" s="11"/>
      <c r="L981" s="11"/>
      <c r="M981" s="11"/>
    </row>
    <row r="982" spans="1:13" ht="15.75" customHeight="1" x14ac:dyDescent="0.25">
      <c r="A982" s="11"/>
      <c r="B982" s="11"/>
      <c r="C982" s="11"/>
      <c r="D982" s="11"/>
      <c r="E982" s="11"/>
      <c r="F982" s="11"/>
      <c r="G982" s="11"/>
      <c r="H982" s="11"/>
      <c r="I982" s="11"/>
      <c r="J982" s="11"/>
      <c r="K982" s="11"/>
      <c r="L982" s="11"/>
      <c r="M982" s="11"/>
    </row>
    <row r="983" spans="1:13" ht="15.75" customHeight="1" x14ac:dyDescent="0.25">
      <c r="A983" s="11"/>
      <c r="B983" s="11"/>
      <c r="C983" s="11"/>
      <c r="D983" s="11"/>
      <c r="E983" s="11"/>
      <c r="F983" s="11"/>
      <c r="G983" s="11"/>
      <c r="H983" s="11"/>
      <c r="I983" s="11"/>
      <c r="J983" s="11"/>
      <c r="K983" s="11"/>
      <c r="L983" s="11"/>
      <c r="M983" s="11"/>
    </row>
    <row r="984" spans="1:13" ht="15.75" customHeight="1" x14ac:dyDescent="0.25">
      <c r="A984" s="11"/>
      <c r="B984" s="11"/>
      <c r="C984" s="11"/>
      <c r="D984" s="11"/>
      <c r="E984" s="11"/>
      <c r="F984" s="11"/>
      <c r="G984" s="11"/>
      <c r="H984" s="11"/>
      <c r="I984" s="11"/>
      <c r="J984" s="11"/>
      <c r="K984" s="11"/>
      <c r="L984" s="11"/>
      <c r="M984" s="11"/>
    </row>
    <row r="985" spans="1:13" ht="15.75" customHeight="1" x14ac:dyDescent="0.25">
      <c r="A985" s="11"/>
      <c r="B985" s="11"/>
      <c r="C985" s="11"/>
      <c r="D985" s="11"/>
      <c r="E985" s="11"/>
      <c r="F985" s="11"/>
      <c r="G985" s="11"/>
      <c r="H985" s="11"/>
      <c r="I985" s="11"/>
      <c r="J985" s="11"/>
      <c r="K985" s="11"/>
      <c r="L985" s="11"/>
      <c r="M985" s="11"/>
    </row>
    <row r="986" spans="1:13" ht="15.75" customHeight="1" x14ac:dyDescent="0.25">
      <c r="A986" s="11"/>
      <c r="B986" s="11"/>
      <c r="C986" s="11"/>
      <c r="D986" s="11"/>
      <c r="E986" s="11"/>
      <c r="F986" s="11"/>
      <c r="G986" s="11"/>
      <c r="H986" s="11"/>
      <c r="I986" s="11"/>
      <c r="J986" s="11"/>
      <c r="K986" s="11"/>
      <c r="L986" s="11"/>
      <c r="M986" s="11"/>
    </row>
    <row r="987" spans="1:13" ht="15.75" customHeight="1" x14ac:dyDescent="0.25">
      <c r="A987" s="11"/>
      <c r="B987" s="11"/>
      <c r="C987" s="11"/>
      <c r="D987" s="11"/>
      <c r="E987" s="11"/>
      <c r="F987" s="11"/>
      <c r="G987" s="11"/>
      <c r="H987" s="11"/>
      <c r="I987" s="11"/>
      <c r="J987" s="11"/>
      <c r="K987" s="11"/>
      <c r="L987" s="11"/>
      <c r="M987" s="11"/>
    </row>
    <row r="988" spans="1:13" ht="15.75" customHeight="1" x14ac:dyDescent="0.25">
      <c r="A988" s="11"/>
      <c r="B988" s="11"/>
      <c r="C988" s="11"/>
      <c r="D988" s="11"/>
      <c r="E988" s="11"/>
      <c r="F988" s="11"/>
      <c r="G988" s="11"/>
      <c r="H988" s="11"/>
      <c r="I988" s="11"/>
      <c r="J988" s="11"/>
      <c r="K988" s="11"/>
      <c r="L988" s="11"/>
      <c r="M988" s="11"/>
    </row>
    <row r="989" spans="1:13" ht="15.75" customHeight="1" x14ac:dyDescent="0.25">
      <c r="A989" s="11"/>
      <c r="B989" s="11"/>
      <c r="C989" s="11"/>
      <c r="D989" s="11"/>
      <c r="E989" s="11"/>
      <c r="F989" s="11"/>
      <c r="G989" s="11"/>
      <c r="H989" s="11"/>
      <c r="I989" s="11"/>
      <c r="J989" s="11"/>
      <c r="K989" s="11"/>
      <c r="L989" s="11"/>
      <c r="M989" s="11"/>
    </row>
    <row r="990" spans="1:13" ht="15.75" customHeight="1" x14ac:dyDescent="0.25">
      <c r="A990" s="11"/>
      <c r="B990" s="11"/>
      <c r="C990" s="11"/>
      <c r="D990" s="11"/>
      <c r="E990" s="11"/>
      <c r="F990" s="11"/>
      <c r="G990" s="11"/>
      <c r="H990" s="11"/>
      <c r="I990" s="11"/>
      <c r="J990" s="11"/>
      <c r="K990" s="11"/>
      <c r="L990" s="11"/>
      <c r="M990" s="11"/>
    </row>
    <row r="991" spans="1:13" ht="15.75" customHeight="1" x14ac:dyDescent="0.25">
      <c r="A991" s="11"/>
      <c r="B991" s="11"/>
      <c r="C991" s="11"/>
      <c r="D991" s="11"/>
      <c r="E991" s="11"/>
      <c r="F991" s="11"/>
      <c r="G991" s="11"/>
      <c r="H991" s="11"/>
      <c r="I991" s="11"/>
      <c r="J991" s="11"/>
      <c r="K991" s="11"/>
      <c r="L991" s="11"/>
      <c r="M991" s="11"/>
    </row>
    <row r="992" spans="1:13" ht="15.75" customHeight="1" x14ac:dyDescent="0.25">
      <c r="A992" s="11"/>
      <c r="B992" s="11"/>
      <c r="C992" s="11"/>
      <c r="D992" s="11"/>
      <c r="E992" s="11"/>
      <c r="F992" s="11"/>
      <c r="G992" s="11"/>
      <c r="H992" s="11"/>
      <c r="I992" s="11"/>
      <c r="J992" s="11"/>
      <c r="K992" s="11"/>
      <c r="L992" s="11"/>
      <c r="M992" s="11"/>
    </row>
    <row r="993" spans="1:13" ht="15.75" customHeight="1" x14ac:dyDescent="0.25">
      <c r="A993" s="11"/>
      <c r="B993" s="11"/>
      <c r="C993" s="11"/>
      <c r="D993" s="11"/>
      <c r="E993" s="11"/>
      <c r="F993" s="11"/>
      <c r="G993" s="11"/>
      <c r="H993" s="11"/>
      <c r="I993" s="11"/>
      <c r="J993" s="11"/>
      <c r="K993" s="11"/>
      <c r="L993" s="11"/>
      <c r="M993" s="11"/>
    </row>
    <row r="994" spans="1:13" ht="15.75" customHeight="1" x14ac:dyDescent="0.25">
      <c r="A994" s="11"/>
      <c r="B994" s="11"/>
      <c r="C994" s="11"/>
      <c r="D994" s="11"/>
      <c r="E994" s="11"/>
      <c r="F994" s="11"/>
      <c r="G994" s="11"/>
      <c r="H994" s="11"/>
      <c r="I994" s="11"/>
      <c r="J994" s="11"/>
      <c r="K994" s="11"/>
      <c r="L994" s="11"/>
      <c r="M994" s="11"/>
    </row>
    <row r="995" spans="1:13" ht="15.75" customHeight="1" x14ac:dyDescent="0.25">
      <c r="A995" s="11"/>
      <c r="B995" s="11"/>
      <c r="C995" s="11"/>
      <c r="D995" s="11"/>
      <c r="E995" s="11"/>
      <c r="F995" s="11"/>
      <c r="G995" s="11"/>
      <c r="H995" s="11"/>
      <c r="I995" s="11"/>
      <c r="J995" s="11"/>
      <c r="K995" s="11"/>
      <c r="L995" s="11"/>
      <c r="M995" s="11"/>
    </row>
    <row r="996" spans="1:13" ht="15.75" customHeight="1" x14ac:dyDescent="0.25">
      <c r="A996" s="11"/>
      <c r="B996" s="11"/>
      <c r="C996" s="11"/>
      <c r="D996" s="11"/>
      <c r="E996" s="11"/>
      <c r="F996" s="11"/>
      <c r="G996" s="11"/>
      <c r="H996" s="11"/>
      <c r="I996" s="11"/>
      <c r="J996" s="11"/>
      <c r="K996" s="11"/>
      <c r="L996" s="11"/>
      <c r="M996" s="11"/>
    </row>
    <row r="997" spans="1:13" ht="15.75" customHeight="1" x14ac:dyDescent="0.25">
      <c r="A997" s="11"/>
      <c r="B997" s="11"/>
      <c r="C997" s="11"/>
      <c r="D997" s="11"/>
      <c r="E997" s="11"/>
      <c r="F997" s="11"/>
      <c r="G997" s="11"/>
      <c r="H997" s="11"/>
      <c r="I997" s="11"/>
      <c r="J997" s="11"/>
      <c r="K997" s="11"/>
      <c r="L997" s="11"/>
      <c r="M997" s="11"/>
    </row>
  </sheetData>
  <pageMargins left="0.70866141732283472" right="0.70866141732283472" top="0.74803149606299213" bottom="0.74803149606299213" header="0.39370078740157483" footer="0"/>
  <pageSetup paperSize="8" scale="45" pageOrder="overThenDown" orientation="landscape"/>
  <headerFooter>
    <oddHeader>&amp;R&amp;F - &amp;A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A996"/>
  <sheetViews>
    <sheetView topLeftCell="M6" zoomScale="120" zoomScaleNormal="120" zoomScaleSheetLayoutView="100" workbookViewId="0">
      <selection activeCell="T15" sqref="T15"/>
    </sheetView>
  </sheetViews>
  <sheetFormatPr defaultColWidth="14.453125" defaultRowHeight="15" customHeight="1" x14ac:dyDescent="0.25"/>
  <cols>
    <col min="1" max="1" width="8.36328125" style="165" customWidth="1"/>
    <col min="2" max="2" width="13.6328125" style="165" customWidth="1"/>
    <col min="3" max="3" width="23.36328125" style="165" customWidth="1"/>
    <col min="4" max="4" width="12.453125" style="165" bestFit="1" customWidth="1"/>
    <col min="5" max="5" width="15.453125" style="165" bestFit="1" customWidth="1"/>
    <col min="6" max="6" width="15.36328125" style="165" bestFit="1" customWidth="1"/>
    <col min="7" max="8" width="23.453125" style="165" customWidth="1"/>
    <col min="9" max="9" width="12.453125" style="165" customWidth="1"/>
    <col min="10" max="10" width="35.6328125" style="165" customWidth="1"/>
    <col min="11" max="11" width="22.453125" style="165" customWidth="1"/>
    <col min="12" max="12" width="15.453125" style="165" customWidth="1"/>
    <col min="13" max="13" width="16.1796875" style="165" customWidth="1"/>
    <col min="14" max="14" width="12.6328125" style="165" customWidth="1"/>
    <col min="15" max="15" width="51.1796875" style="165" customWidth="1"/>
    <col min="16" max="20" width="14.453125" style="165"/>
    <col min="21" max="21" width="32.6328125" style="165" customWidth="1"/>
    <col min="22" max="16384" width="14.453125" style="165"/>
  </cols>
  <sheetData>
    <row r="1" spans="1:27" ht="15" customHeight="1" x14ac:dyDescent="0.3">
      <c r="A1" s="164" t="s">
        <v>1586</v>
      </c>
      <c r="C1" s="164"/>
      <c r="D1" s="164"/>
      <c r="P1" s="195"/>
      <c r="Q1" s="195"/>
      <c r="R1" s="195"/>
      <c r="S1" s="195"/>
      <c r="T1" s="195"/>
      <c r="U1" s="38"/>
    </row>
    <row r="2" spans="1:27" ht="91" x14ac:dyDescent="0.25">
      <c r="A2" s="112" t="s">
        <v>80</v>
      </c>
      <c r="B2" s="112" t="s">
        <v>809</v>
      </c>
      <c r="C2" s="112" t="s">
        <v>838</v>
      </c>
      <c r="D2" s="112" t="s">
        <v>135</v>
      </c>
      <c r="E2" s="112" t="s">
        <v>1463</v>
      </c>
      <c r="F2" s="112" t="s">
        <v>1265</v>
      </c>
      <c r="G2" s="112" t="s">
        <v>1266</v>
      </c>
      <c r="H2" s="112" t="s">
        <v>1267</v>
      </c>
      <c r="I2" s="112" t="s">
        <v>1270</v>
      </c>
      <c r="J2" s="112" t="s">
        <v>1587</v>
      </c>
      <c r="K2" s="112" t="s">
        <v>1588</v>
      </c>
      <c r="L2" s="112" t="s">
        <v>1589</v>
      </c>
      <c r="M2" s="112" t="s">
        <v>1590</v>
      </c>
      <c r="N2" s="112" t="s">
        <v>1591</v>
      </c>
      <c r="O2" s="112" t="s">
        <v>843</v>
      </c>
      <c r="P2" s="200" t="s">
        <v>1740</v>
      </c>
      <c r="Q2" s="200" t="s">
        <v>1741</v>
      </c>
      <c r="R2" s="200" t="s">
        <v>1742</v>
      </c>
      <c r="S2" s="202" t="s">
        <v>1743</v>
      </c>
      <c r="T2" s="202" t="s">
        <v>1733</v>
      </c>
      <c r="U2" s="233" t="s">
        <v>1701</v>
      </c>
    </row>
    <row r="3" spans="1:27" ht="87.5" x14ac:dyDescent="0.25">
      <c r="A3" s="96" t="s">
        <v>93</v>
      </c>
      <c r="B3" s="96">
        <v>2022</v>
      </c>
      <c r="C3" s="96" t="s">
        <v>638</v>
      </c>
      <c r="D3" s="166" t="s">
        <v>137</v>
      </c>
      <c r="E3" s="96" t="s">
        <v>1592</v>
      </c>
      <c r="F3" s="96" t="s">
        <v>466</v>
      </c>
      <c r="G3" s="96" t="s">
        <v>185</v>
      </c>
      <c r="H3" s="96" t="s">
        <v>715</v>
      </c>
      <c r="I3" s="96" t="s">
        <v>846</v>
      </c>
      <c r="J3" s="96" t="s">
        <v>1675</v>
      </c>
      <c r="K3" s="167" t="s">
        <v>1047</v>
      </c>
      <c r="L3" s="166">
        <v>350</v>
      </c>
      <c r="M3" s="96" t="s">
        <v>846</v>
      </c>
      <c r="N3" s="96" t="s">
        <v>846</v>
      </c>
      <c r="O3" s="96" t="s">
        <v>1593</v>
      </c>
      <c r="P3" s="234">
        <v>36</v>
      </c>
      <c r="Q3" s="235" t="s">
        <v>10</v>
      </c>
      <c r="R3" s="235" t="s">
        <v>10</v>
      </c>
      <c r="S3" s="350" t="str">
        <f t="shared" ref="S3:S16" si="0">IF(P3/L3&lt;0.9,"X",IF(P3/L3&gt;1.5,"X",""))</f>
        <v>X</v>
      </c>
      <c r="T3" s="236" t="str">
        <f t="shared" ref="T3:T16" si="1">IF(OR(Q3="N",R3="N",Q3="",R3=""),"X","")</f>
        <v/>
      </c>
      <c r="U3" s="198" t="s">
        <v>1896</v>
      </c>
      <c r="V3" s="138"/>
      <c r="W3" s="138"/>
      <c r="X3" s="138"/>
      <c r="Y3" s="138"/>
      <c r="Z3" s="138"/>
      <c r="AA3" s="138"/>
    </row>
    <row r="4" spans="1:27" ht="87.5" x14ac:dyDescent="0.25">
      <c r="A4" s="96" t="s">
        <v>93</v>
      </c>
      <c r="B4" s="96">
        <v>2022</v>
      </c>
      <c r="C4" s="96" t="s">
        <v>638</v>
      </c>
      <c r="D4" s="166" t="s">
        <v>137</v>
      </c>
      <c r="E4" s="96" t="s">
        <v>1592</v>
      </c>
      <c r="F4" s="96" t="s">
        <v>466</v>
      </c>
      <c r="G4" s="96" t="s">
        <v>185</v>
      </c>
      <c r="H4" s="96" t="s">
        <v>717</v>
      </c>
      <c r="I4" s="96" t="s">
        <v>846</v>
      </c>
      <c r="J4" s="96" t="s">
        <v>1676</v>
      </c>
      <c r="K4" s="167" t="s">
        <v>1047</v>
      </c>
      <c r="L4" s="166">
        <v>100</v>
      </c>
      <c r="M4" s="96" t="s">
        <v>846</v>
      </c>
      <c r="N4" s="96" t="s">
        <v>846</v>
      </c>
      <c r="O4" s="96" t="s">
        <v>1593</v>
      </c>
      <c r="P4" s="234">
        <v>170</v>
      </c>
      <c r="Q4" s="235" t="s">
        <v>10</v>
      </c>
      <c r="R4" s="235" t="s">
        <v>10</v>
      </c>
      <c r="S4" s="350" t="str">
        <f t="shared" si="0"/>
        <v>X</v>
      </c>
      <c r="T4" s="236" t="str">
        <f t="shared" si="1"/>
        <v/>
      </c>
      <c r="U4" s="198" t="s">
        <v>1897</v>
      </c>
      <c r="V4" s="138"/>
      <c r="W4" s="138"/>
      <c r="X4" s="138"/>
      <c r="Y4" s="138"/>
      <c r="Z4" s="138"/>
      <c r="AA4" s="138"/>
    </row>
    <row r="5" spans="1:27" ht="87.5" x14ac:dyDescent="0.25">
      <c r="A5" s="96" t="s">
        <v>93</v>
      </c>
      <c r="B5" s="96">
        <v>2022</v>
      </c>
      <c r="C5" s="96" t="s">
        <v>638</v>
      </c>
      <c r="D5" s="166" t="s">
        <v>137</v>
      </c>
      <c r="E5" s="96" t="s">
        <v>1592</v>
      </c>
      <c r="F5" s="96" t="s">
        <v>466</v>
      </c>
      <c r="G5" s="96" t="s">
        <v>185</v>
      </c>
      <c r="H5" s="96" t="s">
        <v>715</v>
      </c>
      <c r="I5" s="96" t="s">
        <v>846</v>
      </c>
      <c r="J5" s="96" t="s">
        <v>1675</v>
      </c>
      <c r="K5" s="167" t="s">
        <v>1677</v>
      </c>
      <c r="L5" s="166">
        <v>40</v>
      </c>
      <c r="M5" s="96" t="s">
        <v>846</v>
      </c>
      <c r="N5" s="96" t="s">
        <v>846</v>
      </c>
      <c r="O5" s="96" t="s">
        <v>1593</v>
      </c>
      <c r="P5" s="234">
        <v>0</v>
      </c>
      <c r="Q5" s="235" t="s">
        <v>10</v>
      </c>
      <c r="R5" s="235" t="s">
        <v>10</v>
      </c>
      <c r="S5" s="350" t="str">
        <f t="shared" si="0"/>
        <v>X</v>
      </c>
      <c r="T5" s="236" t="str">
        <f t="shared" si="1"/>
        <v/>
      </c>
      <c r="U5" s="198" t="s">
        <v>1896</v>
      </c>
      <c r="V5" s="138"/>
      <c r="W5" s="138"/>
      <c r="X5" s="138"/>
      <c r="Y5" s="138"/>
      <c r="Z5" s="138"/>
      <c r="AA5" s="138"/>
    </row>
    <row r="6" spans="1:27" ht="87.5" x14ac:dyDescent="0.25">
      <c r="A6" s="96" t="s">
        <v>93</v>
      </c>
      <c r="B6" s="96">
        <v>2022</v>
      </c>
      <c r="C6" s="96" t="s">
        <v>638</v>
      </c>
      <c r="D6" s="166" t="s">
        <v>137</v>
      </c>
      <c r="E6" s="96" t="s">
        <v>1592</v>
      </c>
      <c r="F6" s="96" t="s">
        <v>466</v>
      </c>
      <c r="G6" s="96" t="s">
        <v>185</v>
      </c>
      <c r="H6" s="96" t="s">
        <v>717</v>
      </c>
      <c r="I6" s="96" t="s">
        <v>846</v>
      </c>
      <c r="J6" s="96" t="s">
        <v>1676</v>
      </c>
      <c r="K6" s="167" t="s">
        <v>1677</v>
      </c>
      <c r="L6" s="166">
        <v>20</v>
      </c>
      <c r="M6" s="96" t="s">
        <v>846</v>
      </c>
      <c r="N6" s="96" t="s">
        <v>846</v>
      </c>
      <c r="O6" s="96" t="s">
        <v>1593</v>
      </c>
      <c r="P6" s="234">
        <v>1</v>
      </c>
      <c r="Q6" s="235" t="s">
        <v>10</v>
      </c>
      <c r="R6" s="235" t="s">
        <v>10</v>
      </c>
      <c r="S6" s="350" t="str">
        <f t="shared" si="0"/>
        <v>X</v>
      </c>
      <c r="T6" s="236" t="str">
        <f t="shared" si="1"/>
        <v/>
      </c>
      <c r="U6" s="198" t="s">
        <v>1897</v>
      </c>
      <c r="V6" s="138"/>
      <c r="W6" s="138"/>
      <c r="X6" s="138"/>
      <c r="Y6" s="138"/>
      <c r="Z6" s="138"/>
      <c r="AA6" s="138"/>
    </row>
    <row r="7" spans="1:27" ht="87.5" x14ac:dyDescent="0.25">
      <c r="A7" s="96" t="s">
        <v>93</v>
      </c>
      <c r="B7" s="96">
        <v>2022</v>
      </c>
      <c r="C7" s="96" t="s">
        <v>638</v>
      </c>
      <c r="D7" s="166" t="s">
        <v>137</v>
      </c>
      <c r="E7" s="96" t="s">
        <v>1592</v>
      </c>
      <c r="F7" s="96" t="s">
        <v>466</v>
      </c>
      <c r="G7" s="96" t="s">
        <v>185</v>
      </c>
      <c r="H7" s="96" t="s">
        <v>715</v>
      </c>
      <c r="I7" s="96" t="s">
        <v>846</v>
      </c>
      <c r="J7" s="96" t="s">
        <v>1675</v>
      </c>
      <c r="K7" s="167" t="s">
        <v>1042</v>
      </c>
      <c r="L7" s="166">
        <v>50</v>
      </c>
      <c r="M7" s="96" t="s">
        <v>846</v>
      </c>
      <c r="N7" s="96" t="s">
        <v>846</v>
      </c>
      <c r="O7" s="96" t="s">
        <v>1593</v>
      </c>
      <c r="P7" s="234">
        <v>0</v>
      </c>
      <c r="Q7" s="235" t="s">
        <v>10</v>
      </c>
      <c r="R7" s="235" t="s">
        <v>10</v>
      </c>
      <c r="S7" s="350" t="str">
        <f t="shared" si="0"/>
        <v>X</v>
      </c>
      <c r="T7" s="236" t="str">
        <f t="shared" si="1"/>
        <v/>
      </c>
      <c r="U7" s="198" t="s">
        <v>1896</v>
      </c>
      <c r="V7" s="138"/>
      <c r="W7" s="138"/>
      <c r="X7" s="138"/>
      <c r="Y7" s="138"/>
      <c r="Z7" s="138"/>
      <c r="AA7" s="138"/>
    </row>
    <row r="8" spans="1:27" ht="87.5" x14ac:dyDescent="0.25">
      <c r="A8" s="96" t="s">
        <v>93</v>
      </c>
      <c r="B8" s="96">
        <v>2022</v>
      </c>
      <c r="C8" s="96" t="s">
        <v>638</v>
      </c>
      <c r="D8" s="166" t="s">
        <v>137</v>
      </c>
      <c r="E8" s="96" t="s">
        <v>1592</v>
      </c>
      <c r="F8" s="96" t="s">
        <v>466</v>
      </c>
      <c r="G8" s="96" t="s">
        <v>185</v>
      </c>
      <c r="H8" s="96" t="s">
        <v>717</v>
      </c>
      <c r="I8" s="96" t="s">
        <v>846</v>
      </c>
      <c r="J8" s="96" t="s">
        <v>1676</v>
      </c>
      <c r="K8" s="167" t="s">
        <v>1042</v>
      </c>
      <c r="L8" s="166">
        <v>20</v>
      </c>
      <c r="M8" s="96" t="s">
        <v>846</v>
      </c>
      <c r="N8" s="96" t="s">
        <v>846</v>
      </c>
      <c r="O8" s="96" t="s">
        <v>1593</v>
      </c>
      <c r="P8" s="234">
        <v>0</v>
      </c>
      <c r="Q8" s="235" t="s">
        <v>10</v>
      </c>
      <c r="R8" s="235" t="s">
        <v>10</v>
      </c>
      <c r="S8" s="350" t="str">
        <f t="shared" si="0"/>
        <v>X</v>
      </c>
      <c r="T8" s="236" t="str">
        <f t="shared" si="1"/>
        <v/>
      </c>
      <c r="U8" s="198" t="s">
        <v>1897</v>
      </c>
      <c r="V8" s="138"/>
      <c r="W8" s="138"/>
      <c r="X8" s="138"/>
      <c r="Y8" s="138"/>
      <c r="Z8" s="138"/>
      <c r="AA8" s="138"/>
    </row>
    <row r="9" spans="1:27" ht="100" x14ac:dyDescent="0.25">
      <c r="A9" s="96" t="s">
        <v>93</v>
      </c>
      <c r="B9" s="96">
        <v>2022</v>
      </c>
      <c r="C9" s="96" t="s">
        <v>637</v>
      </c>
      <c r="D9" s="166" t="s">
        <v>137</v>
      </c>
      <c r="E9" s="96" t="s">
        <v>1594</v>
      </c>
      <c r="F9" s="96" t="s">
        <v>466</v>
      </c>
      <c r="G9" s="96" t="s">
        <v>185</v>
      </c>
      <c r="H9" s="96" t="s">
        <v>700</v>
      </c>
      <c r="I9" s="96" t="s">
        <v>846</v>
      </c>
      <c r="J9" s="96" t="s">
        <v>1675</v>
      </c>
      <c r="K9" s="167" t="s">
        <v>1047</v>
      </c>
      <c r="L9" s="166">
        <v>100</v>
      </c>
      <c r="M9" s="96" t="s">
        <v>846</v>
      </c>
      <c r="N9" s="96" t="s">
        <v>846</v>
      </c>
      <c r="O9" s="96" t="s">
        <v>846</v>
      </c>
      <c r="P9" s="234">
        <v>0</v>
      </c>
      <c r="Q9" s="235" t="s">
        <v>10</v>
      </c>
      <c r="R9" s="235" t="s">
        <v>10</v>
      </c>
      <c r="S9" s="350" t="str">
        <f t="shared" si="0"/>
        <v>X</v>
      </c>
      <c r="T9" s="236" t="str">
        <f t="shared" si="1"/>
        <v/>
      </c>
      <c r="U9" s="198" t="s">
        <v>1898</v>
      </c>
      <c r="V9" s="138"/>
      <c r="W9" s="138"/>
      <c r="X9" s="138"/>
      <c r="Y9" s="138"/>
      <c r="Z9" s="138"/>
      <c r="AA9" s="138"/>
    </row>
    <row r="10" spans="1:27" ht="112.5" x14ac:dyDescent="0.25">
      <c r="A10" s="96" t="s">
        <v>93</v>
      </c>
      <c r="B10" s="96">
        <v>2022</v>
      </c>
      <c r="C10" s="96" t="s">
        <v>637</v>
      </c>
      <c r="D10" s="166" t="s">
        <v>137</v>
      </c>
      <c r="E10" s="96" t="s">
        <v>1594</v>
      </c>
      <c r="F10" s="96" t="s">
        <v>466</v>
      </c>
      <c r="G10" s="96" t="s">
        <v>185</v>
      </c>
      <c r="H10" s="96" t="s">
        <v>702</v>
      </c>
      <c r="I10" s="96" t="s">
        <v>846</v>
      </c>
      <c r="J10" s="96" t="s">
        <v>1678</v>
      </c>
      <c r="K10" s="167" t="s">
        <v>1047</v>
      </c>
      <c r="L10" s="166">
        <v>100</v>
      </c>
      <c r="M10" s="96" t="s">
        <v>846</v>
      </c>
      <c r="N10" s="96" t="s">
        <v>846</v>
      </c>
      <c r="O10" s="96" t="s">
        <v>846</v>
      </c>
      <c r="P10" s="234">
        <v>0</v>
      </c>
      <c r="Q10" s="235" t="s">
        <v>10</v>
      </c>
      <c r="R10" s="235" t="s">
        <v>10</v>
      </c>
      <c r="S10" s="350" t="str">
        <f t="shared" si="0"/>
        <v>X</v>
      </c>
      <c r="T10" s="236" t="str">
        <f t="shared" si="1"/>
        <v/>
      </c>
      <c r="U10" s="381" t="s">
        <v>1911</v>
      </c>
      <c r="V10" s="138"/>
      <c r="W10" s="138"/>
      <c r="X10" s="138"/>
      <c r="Y10" s="138"/>
      <c r="Z10" s="138"/>
      <c r="AA10" s="138"/>
    </row>
    <row r="11" spans="1:27" ht="112.5" x14ac:dyDescent="0.25">
      <c r="A11" s="96" t="s">
        <v>93</v>
      </c>
      <c r="B11" s="96">
        <v>2022</v>
      </c>
      <c r="C11" s="96" t="s">
        <v>637</v>
      </c>
      <c r="D11" s="166" t="s">
        <v>137</v>
      </c>
      <c r="E11" s="96" t="s">
        <v>1594</v>
      </c>
      <c r="F11" s="96" t="s">
        <v>466</v>
      </c>
      <c r="G11" s="96" t="s">
        <v>185</v>
      </c>
      <c r="H11" s="96" t="s">
        <v>1679</v>
      </c>
      <c r="I11" s="96" t="s">
        <v>846</v>
      </c>
      <c r="J11" s="96" t="s">
        <v>1597</v>
      </c>
      <c r="K11" s="167" t="s">
        <v>1047</v>
      </c>
      <c r="L11" s="166">
        <v>100</v>
      </c>
      <c r="M11" s="96" t="s">
        <v>846</v>
      </c>
      <c r="N11" s="96" t="s">
        <v>846</v>
      </c>
      <c r="O11" s="96" t="s">
        <v>846</v>
      </c>
      <c r="P11" s="234">
        <v>0</v>
      </c>
      <c r="Q11" s="235" t="s">
        <v>10</v>
      </c>
      <c r="R11" s="235" t="s">
        <v>10</v>
      </c>
      <c r="S11" s="350" t="str">
        <f t="shared" si="0"/>
        <v>X</v>
      </c>
      <c r="T11" s="236" t="str">
        <f t="shared" si="1"/>
        <v/>
      </c>
      <c r="U11" s="381" t="s">
        <v>1911</v>
      </c>
      <c r="V11" s="138"/>
      <c r="W11" s="138"/>
      <c r="X11" s="138"/>
      <c r="Y11" s="138"/>
      <c r="Z11" s="138"/>
      <c r="AA11" s="138"/>
    </row>
    <row r="12" spans="1:27" ht="112.5" x14ac:dyDescent="0.25">
      <c r="A12" s="96" t="s">
        <v>93</v>
      </c>
      <c r="B12" s="96">
        <v>2022</v>
      </c>
      <c r="C12" s="96" t="s">
        <v>637</v>
      </c>
      <c r="D12" s="166" t="s">
        <v>137</v>
      </c>
      <c r="E12" s="96" t="s">
        <v>1594</v>
      </c>
      <c r="F12" s="96" t="s">
        <v>466</v>
      </c>
      <c r="G12" s="96" t="s">
        <v>1595</v>
      </c>
      <c r="H12" s="96" t="s">
        <v>1596</v>
      </c>
      <c r="I12" s="96" t="s">
        <v>846</v>
      </c>
      <c r="J12" s="96" t="s">
        <v>1597</v>
      </c>
      <c r="K12" s="167" t="s">
        <v>1047</v>
      </c>
      <c r="L12" s="166">
        <v>100</v>
      </c>
      <c r="M12" s="96" t="s">
        <v>846</v>
      </c>
      <c r="N12" s="96" t="s">
        <v>846</v>
      </c>
      <c r="O12" s="96" t="s">
        <v>846</v>
      </c>
      <c r="P12" s="234">
        <v>0</v>
      </c>
      <c r="Q12" s="235" t="s">
        <v>10</v>
      </c>
      <c r="R12" s="235" t="s">
        <v>10</v>
      </c>
      <c r="S12" s="350" t="str">
        <f t="shared" si="0"/>
        <v>X</v>
      </c>
      <c r="T12" s="236" t="str">
        <f t="shared" si="1"/>
        <v/>
      </c>
      <c r="U12" s="381" t="s">
        <v>1911</v>
      </c>
      <c r="V12" s="138"/>
      <c r="W12" s="138"/>
      <c r="X12" s="138"/>
      <c r="Y12" s="138"/>
      <c r="Z12" s="138"/>
      <c r="AA12" s="138"/>
    </row>
    <row r="13" spans="1:27" ht="13" x14ac:dyDescent="0.25">
      <c r="A13" s="96" t="s">
        <v>93</v>
      </c>
      <c r="B13" s="96">
        <v>2022</v>
      </c>
      <c r="C13" s="96" t="s">
        <v>637</v>
      </c>
      <c r="D13" s="166" t="s">
        <v>137</v>
      </c>
      <c r="E13" s="96" t="s">
        <v>1594</v>
      </c>
      <c r="F13" s="96" t="s">
        <v>466</v>
      </c>
      <c r="G13" s="96" t="s">
        <v>185</v>
      </c>
      <c r="H13" s="96" t="s">
        <v>700</v>
      </c>
      <c r="I13" s="96" t="s">
        <v>846</v>
      </c>
      <c r="J13" s="96" t="s">
        <v>1675</v>
      </c>
      <c r="K13" s="167" t="s">
        <v>977</v>
      </c>
      <c r="L13" s="166">
        <v>100</v>
      </c>
      <c r="M13" s="96" t="s">
        <v>846</v>
      </c>
      <c r="N13" s="96" t="s">
        <v>846</v>
      </c>
      <c r="O13" s="96" t="s">
        <v>846</v>
      </c>
      <c r="P13" s="234">
        <v>0</v>
      </c>
      <c r="Q13" s="235" t="s">
        <v>10</v>
      </c>
      <c r="R13" s="235" t="s">
        <v>10</v>
      </c>
      <c r="S13" s="350" t="str">
        <f t="shared" si="0"/>
        <v>X</v>
      </c>
      <c r="T13" s="236" t="str">
        <f t="shared" si="1"/>
        <v/>
      </c>
      <c r="U13" s="198" t="s">
        <v>1829</v>
      </c>
      <c r="V13" s="138"/>
      <c r="W13" s="138"/>
      <c r="X13" s="138"/>
      <c r="Y13" s="138"/>
      <c r="Z13" s="138"/>
      <c r="AA13" s="138"/>
    </row>
    <row r="14" spans="1:27" ht="13" x14ac:dyDescent="0.25">
      <c r="A14" s="96" t="s">
        <v>93</v>
      </c>
      <c r="B14" s="96">
        <v>2022</v>
      </c>
      <c r="C14" s="96" t="s">
        <v>637</v>
      </c>
      <c r="D14" s="166" t="s">
        <v>137</v>
      </c>
      <c r="E14" s="96" t="s">
        <v>1594</v>
      </c>
      <c r="F14" s="96" t="s">
        <v>466</v>
      </c>
      <c r="G14" s="96" t="s">
        <v>185</v>
      </c>
      <c r="H14" s="96" t="s">
        <v>702</v>
      </c>
      <c r="I14" s="96" t="s">
        <v>846</v>
      </c>
      <c r="J14" s="96" t="s">
        <v>1678</v>
      </c>
      <c r="K14" s="167" t="s">
        <v>977</v>
      </c>
      <c r="L14" s="166">
        <v>100</v>
      </c>
      <c r="M14" s="96" t="s">
        <v>846</v>
      </c>
      <c r="N14" s="96" t="s">
        <v>846</v>
      </c>
      <c r="O14" s="96" t="s">
        <v>846</v>
      </c>
      <c r="P14" s="234">
        <v>0</v>
      </c>
      <c r="Q14" s="235" t="s">
        <v>10</v>
      </c>
      <c r="R14" s="235" t="s">
        <v>10</v>
      </c>
      <c r="S14" s="350" t="str">
        <f t="shared" si="0"/>
        <v>X</v>
      </c>
      <c r="T14" s="236" t="str">
        <f t="shared" si="1"/>
        <v/>
      </c>
      <c r="U14" s="198" t="s">
        <v>1829</v>
      </c>
      <c r="V14" s="138"/>
      <c r="W14" s="138"/>
      <c r="X14" s="138"/>
      <c r="Y14" s="138"/>
      <c r="Z14" s="138"/>
      <c r="AA14" s="138"/>
    </row>
    <row r="15" spans="1:27" ht="37.5" x14ac:dyDescent="0.25">
      <c r="A15" s="96" t="s">
        <v>93</v>
      </c>
      <c r="B15" s="96">
        <v>2022</v>
      </c>
      <c r="C15" s="96" t="s">
        <v>637</v>
      </c>
      <c r="D15" s="166" t="s">
        <v>137</v>
      </c>
      <c r="E15" s="96" t="s">
        <v>1594</v>
      </c>
      <c r="F15" s="96" t="s">
        <v>466</v>
      </c>
      <c r="G15" s="96" t="s">
        <v>185</v>
      </c>
      <c r="H15" s="96" t="s">
        <v>1679</v>
      </c>
      <c r="I15" s="96" t="s">
        <v>846</v>
      </c>
      <c r="J15" s="96" t="s">
        <v>1597</v>
      </c>
      <c r="K15" s="167" t="s">
        <v>977</v>
      </c>
      <c r="L15" s="166">
        <v>100</v>
      </c>
      <c r="M15" s="96" t="s">
        <v>846</v>
      </c>
      <c r="N15" s="96" t="s">
        <v>846</v>
      </c>
      <c r="O15" s="96" t="s">
        <v>846</v>
      </c>
      <c r="P15" s="234">
        <v>0</v>
      </c>
      <c r="Q15" s="416" t="s">
        <v>846</v>
      </c>
      <c r="R15" s="416" t="s">
        <v>846</v>
      </c>
      <c r="S15" s="350" t="str">
        <f t="shared" si="0"/>
        <v>X</v>
      </c>
      <c r="T15" s="350" t="str">
        <f t="shared" si="1"/>
        <v>X</v>
      </c>
      <c r="U15" s="198" t="s">
        <v>1912</v>
      </c>
      <c r="V15" s="138"/>
      <c r="W15" s="138"/>
      <c r="X15" s="138"/>
      <c r="Y15" s="138"/>
      <c r="Z15" s="138"/>
      <c r="AA15" s="138"/>
    </row>
    <row r="16" spans="1:27" ht="13" x14ac:dyDescent="0.25">
      <c r="A16" s="96" t="s">
        <v>93</v>
      </c>
      <c r="B16" s="96">
        <v>2022</v>
      </c>
      <c r="C16" s="96" t="s">
        <v>637</v>
      </c>
      <c r="D16" s="166" t="s">
        <v>137</v>
      </c>
      <c r="E16" s="96" t="s">
        <v>1594</v>
      </c>
      <c r="F16" s="96" t="s">
        <v>478</v>
      </c>
      <c r="G16" s="96" t="s">
        <v>1595</v>
      </c>
      <c r="H16" s="96" t="s">
        <v>1596</v>
      </c>
      <c r="I16" s="96" t="s">
        <v>846</v>
      </c>
      <c r="J16" s="96" t="s">
        <v>1597</v>
      </c>
      <c r="K16" s="167" t="s">
        <v>977</v>
      </c>
      <c r="L16" s="166">
        <v>100</v>
      </c>
      <c r="M16" s="96" t="s">
        <v>846</v>
      </c>
      <c r="N16" s="96" t="s">
        <v>846</v>
      </c>
      <c r="O16" s="96" t="s">
        <v>846</v>
      </c>
      <c r="P16" s="234">
        <v>107</v>
      </c>
      <c r="Q16" s="235" t="s">
        <v>10</v>
      </c>
      <c r="R16" s="235" t="s">
        <v>10</v>
      </c>
      <c r="S16" s="350" t="str">
        <f t="shared" si="0"/>
        <v/>
      </c>
      <c r="T16" s="236" t="str">
        <f t="shared" si="1"/>
        <v/>
      </c>
      <c r="U16" s="381"/>
      <c r="V16" s="138"/>
      <c r="W16" s="138"/>
      <c r="X16" s="138"/>
      <c r="Y16" s="138"/>
      <c r="Z16" s="138"/>
      <c r="AA16" s="138"/>
    </row>
    <row r="17" spans="1:15" ht="15" customHeight="1" x14ac:dyDescent="0.25">
      <c r="A17" s="168"/>
      <c r="B17" s="168"/>
      <c r="C17" s="168"/>
      <c r="D17" s="168"/>
      <c r="E17" s="168"/>
      <c r="F17" s="168"/>
      <c r="G17" s="168"/>
      <c r="H17" s="168"/>
      <c r="I17" s="168"/>
      <c r="J17" s="168"/>
      <c r="K17" s="168"/>
      <c r="L17" s="169"/>
      <c r="M17" s="168"/>
      <c r="N17" s="168"/>
      <c r="O17" s="168"/>
    </row>
    <row r="18" spans="1:15" ht="15" customHeight="1" x14ac:dyDescent="0.25">
      <c r="A18" s="168"/>
      <c r="B18" s="168"/>
      <c r="C18" s="168"/>
      <c r="D18" s="168"/>
      <c r="E18" s="168"/>
      <c r="F18" s="168"/>
      <c r="G18" s="168"/>
      <c r="H18" s="168"/>
      <c r="I18" s="168"/>
      <c r="J18" s="168"/>
      <c r="K18" s="168"/>
      <c r="L18" s="169"/>
      <c r="M18" s="168"/>
      <c r="N18" s="168"/>
      <c r="O18" s="168"/>
    </row>
    <row r="19" spans="1:15" ht="15" customHeight="1" x14ac:dyDescent="0.25">
      <c r="A19" s="168"/>
      <c r="B19" s="168"/>
      <c r="C19" s="168"/>
      <c r="D19" s="168"/>
      <c r="E19" s="168"/>
      <c r="F19" s="168"/>
      <c r="G19" s="168"/>
      <c r="H19" s="168"/>
      <c r="I19" s="168"/>
      <c r="J19" s="168"/>
      <c r="K19" s="168"/>
      <c r="L19" s="169"/>
      <c r="M19" s="168"/>
      <c r="N19" s="168"/>
      <c r="O19" s="168"/>
    </row>
    <row r="20" spans="1:15" ht="15" customHeight="1" x14ac:dyDescent="0.25">
      <c r="A20" s="168"/>
      <c r="B20" s="168"/>
      <c r="C20" s="168"/>
      <c r="D20" s="168"/>
      <c r="E20" s="168"/>
      <c r="F20" s="168"/>
      <c r="G20" s="168"/>
      <c r="H20" s="168"/>
      <c r="I20" s="168"/>
      <c r="J20" s="168"/>
      <c r="K20" s="168"/>
      <c r="L20" s="169"/>
      <c r="M20" s="168"/>
      <c r="N20" s="168"/>
      <c r="O20" s="168"/>
    </row>
    <row r="21" spans="1:15" ht="15" customHeight="1" x14ac:dyDescent="0.25">
      <c r="A21" s="168"/>
      <c r="B21" s="168"/>
      <c r="C21" s="168"/>
      <c r="D21" s="168"/>
      <c r="E21" s="168"/>
      <c r="F21" s="168"/>
      <c r="G21" s="168"/>
      <c r="H21" s="168"/>
      <c r="I21" s="168"/>
      <c r="J21" s="168"/>
      <c r="K21" s="168"/>
      <c r="L21" s="169"/>
      <c r="M21" s="168"/>
      <c r="N21" s="168"/>
      <c r="O21" s="168"/>
    </row>
    <row r="22" spans="1:15" ht="15" customHeight="1" x14ac:dyDescent="0.25">
      <c r="A22" s="168"/>
      <c r="B22" s="168"/>
      <c r="C22" s="168"/>
      <c r="D22" s="168"/>
      <c r="E22" s="168"/>
      <c r="F22" s="168"/>
      <c r="G22" s="168"/>
      <c r="H22" s="168"/>
      <c r="I22" s="168"/>
      <c r="J22" s="168"/>
      <c r="K22" s="168"/>
      <c r="L22" s="169"/>
      <c r="M22" s="168"/>
      <c r="N22" s="168"/>
      <c r="O22" s="168"/>
    </row>
    <row r="23" spans="1:15" ht="15" customHeight="1" x14ac:dyDescent="0.25">
      <c r="A23" s="168"/>
      <c r="B23" s="168"/>
      <c r="C23" s="168"/>
      <c r="D23" s="168"/>
      <c r="E23" s="168"/>
      <c r="F23" s="168"/>
      <c r="G23" s="168"/>
      <c r="H23" s="168"/>
      <c r="I23" s="168"/>
      <c r="J23" s="168"/>
      <c r="K23" s="168"/>
      <c r="L23" s="169"/>
      <c r="M23" s="168"/>
      <c r="N23" s="168"/>
      <c r="O23" s="168"/>
    </row>
    <row r="24" spans="1:15" ht="15" customHeight="1" x14ac:dyDescent="0.25">
      <c r="A24" s="168"/>
      <c r="B24" s="168"/>
      <c r="C24" s="168"/>
      <c r="D24" s="168"/>
      <c r="E24" s="168"/>
      <c r="F24" s="168"/>
      <c r="G24" s="168"/>
      <c r="H24" s="168"/>
      <c r="I24" s="168"/>
      <c r="J24" s="168"/>
      <c r="K24" s="168"/>
      <c r="L24" s="169"/>
      <c r="M24" s="168"/>
      <c r="N24" s="168"/>
      <c r="O24" s="168"/>
    </row>
    <row r="25" spans="1:15" ht="15" customHeight="1" x14ac:dyDescent="0.25">
      <c r="A25" s="168"/>
      <c r="B25" s="168"/>
      <c r="C25" s="168"/>
      <c r="D25" s="168"/>
      <c r="E25" s="168"/>
      <c r="F25" s="168"/>
      <c r="G25" s="168"/>
      <c r="H25" s="168"/>
      <c r="I25" s="168"/>
      <c r="J25" s="168"/>
      <c r="K25" s="168"/>
      <c r="L25" s="169"/>
      <c r="M25" s="168"/>
      <c r="N25" s="168"/>
      <c r="O25" s="168"/>
    </row>
    <row r="26" spans="1:15" ht="15" customHeight="1" x14ac:dyDescent="0.25">
      <c r="A26" s="168"/>
      <c r="B26" s="168"/>
      <c r="C26" s="168"/>
      <c r="D26" s="168"/>
      <c r="E26" s="168"/>
      <c r="F26" s="168"/>
      <c r="G26" s="168"/>
      <c r="H26" s="168"/>
      <c r="I26" s="168"/>
      <c r="J26" s="168"/>
      <c r="K26" s="168"/>
      <c r="L26" s="169"/>
      <c r="M26" s="168"/>
      <c r="N26" s="168"/>
      <c r="O26" s="168"/>
    </row>
    <row r="27" spans="1:15" ht="15" customHeight="1" x14ac:dyDescent="0.25">
      <c r="A27" s="168"/>
      <c r="B27" s="168"/>
      <c r="C27" s="168"/>
      <c r="D27" s="168"/>
      <c r="E27" s="168"/>
      <c r="F27" s="168"/>
      <c r="G27" s="168"/>
      <c r="H27" s="168"/>
      <c r="I27" s="168"/>
      <c r="J27" s="168"/>
      <c r="K27" s="168"/>
      <c r="L27" s="169"/>
      <c r="M27" s="168"/>
      <c r="N27" s="168"/>
      <c r="O27" s="168"/>
    </row>
    <row r="28" spans="1:15" ht="15" customHeight="1" x14ac:dyDescent="0.25">
      <c r="A28" s="168"/>
      <c r="B28" s="168"/>
      <c r="C28" s="168"/>
      <c r="D28" s="168"/>
      <c r="E28" s="168"/>
      <c r="F28" s="168"/>
      <c r="G28" s="168"/>
      <c r="H28" s="168"/>
      <c r="I28" s="168"/>
      <c r="J28" s="168"/>
      <c r="K28" s="168"/>
      <c r="L28" s="169"/>
      <c r="M28" s="168"/>
      <c r="N28" s="168"/>
      <c r="O28" s="168"/>
    </row>
    <row r="29" spans="1:15" ht="15" customHeight="1" x14ac:dyDescent="0.25">
      <c r="A29" s="168"/>
      <c r="B29" s="168"/>
      <c r="C29" s="168"/>
      <c r="D29" s="168"/>
      <c r="E29" s="168"/>
      <c r="F29" s="168"/>
      <c r="G29" s="168"/>
      <c r="H29" s="168"/>
      <c r="I29" s="168"/>
      <c r="J29" s="168"/>
      <c r="K29" s="168"/>
      <c r="L29" s="169"/>
      <c r="M29" s="168"/>
      <c r="N29" s="168"/>
      <c r="O29" s="168"/>
    </row>
    <row r="30" spans="1:15" ht="15" customHeight="1" x14ac:dyDescent="0.25">
      <c r="L30" s="170"/>
    </row>
    <row r="31" spans="1:15" ht="15" customHeight="1" x14ac:dyDescent="0.25">
      <c r="L31" s="170"/>
    </row>
    <row r="32" spans="1:15" ht="15" customHeight="1" x14ac:dyDescent="0.25">
      <c r="L32" s="170"/>
    </row>
    <row r="33" spans="12:12" ht="15" customHeight="1" x14ac:dyDescent="0.25">
      <c r="L33" s="170"/>
    </row>
    <row r="34" spans="12:12" ht="15" customHeight="1" x14ac:dyDescent="0.25">
      <c r="L34" s="170"/>
    </row>
    <row r="35" spans="12:12" ht="15" customHeight="1" x14ac:dyDescent="0.25">
      <c r="L35" s="170"/>
    </row>
    <row r="36" spans="12:12" ht="15" customHeight="1" x14ac:dyDescent="0.25">
      <c r="L36" s="170"/>
    </row>
    <row r="37" spans="12:12" ht="15" customHeight="1" x14ac:dyDescent="0.25">
      <c r="L37" s="170"/>
    </row>
    <row r="38" spans="12:12" ht="15" customHeight="1" x14ac:dyDescent="0.25">
      <c r="L38" s="170"/>
    </row>
    <row r="39" spans="12:12" ht="15" customHeight="1" x14ac:dyDescent="0.25">
      <c r="L39" s="170"/>
    </row>
    <row r="40" spans="12:12" ht="15" customHeight="1" x14ac:dyDescent="0.25">
      <c r="L40" s="170"/>
    </row>
    <row r="41" spans="12:12" ht="15" customHeight="1" x14ac:dyDescent="0.25">
      <c r="L41" s="170"/>
    </row>
    <row r="42" spans="12:12" ht="15" customHeight="1" x14ac:dyDescent="0.25">
      <c r="L42" s="170"/>
    </row>
    <row r="43" spans="12:12" ht="15" customHeight="1" x14ac:dyDescent="0.25">
      <c r="L43" s="170"/>
    </row>
    <row r="44" spans="12:12" ht="15" customHeight="1" x14ac:dyDescent="0.25">
      <c r="L44" s="170"/>
    </row>
    <row r="45" spans="12:12" ht="15" customHeight="1" x14ac:dyDescent="0.25">
      <c r="L45" s="170"/>
    </row>
    <row r="49" ht="12.5" x14ac:dyDescent="0.25"/>
    <row r="50" ht="12.5" x14ac:dyDescent="0.25"/>
    <row r="51" ht="12.5" x14ac:dyDescent="0.25"/>
    <row r="52" ht="12.5" x14ac:dyDescent="0.25"/>
    <row r="53" ht="12.5" x14ac:dyDescent="0.25"/>
    <row r="54" ht="12.5" x14ac:dyDescent="0.25"/>
    <row r="55" ht="12.5" x14ac:dyDescent="0.25"/>
    <row r="56" ht="12.5" x14ac:dyDescent="0.25"/>
    <row r="57" ht="12.5" x14ac:dyDescent="0.25"/>
    <row r="58" ht="12.5" x14ac:dyDescent="0.25"/>
    <row r="59" ht="12.5" x14ac:dyDescent="0.25"/>
    <row r="60" ht="12.5" x14ac:dyDescent="0.25"/>
    <row r="61" ht="12.5" x14ac:dyDescent="0.25"/>
    <row r="62" ht="12.5" x14ac:dyDescent="0.25"/>
    <row r="63" ht="12.5" x14ac:dyDescent="0.25"/>
    <row r="64" ht="12.5" x14ac:dyDescent="0.25"/>
    <row r="65" ht="12.5" x14ac:dyDescent="0.25"/>
    <row r="66" ht="12.5" x14ac:dyDescent="0.25"/>
    <row r="67" ht="12.5" x14ac:dyDescent="0.25"/>
    <row r="68" ht="12.5" x14ac:dyDescent="0.25"/>
    <row r="69" ht="12.5" x14ac:dyDescent="0.25"/>
    <row r="70" ht="12.5" x14ac:dyDescent="0.25"/>
    <row r="71" ht="12.5" x14ac:dyDescent="0.25"/>
    <row r="72" ht="12.5" x14ac:dyDescent="0.25"/>
    <row r="73" ht="12.5" x14ac:dyDescent="0.25"/>
    <row r="74" ht="12.5" x14ac:dyDescent="0.25"/>
    <row r="75" ht="12.5" x14ac:dyDescent="0.25"/>
    <row r="76" ht="12.5" x14ac:dyDescent="0.25"/>
    <row r="77" ht="12.5" x14ac:dyDescent="0.25"/>
    <row r="78" ht="12.5" x14ac:dyDescent="0.25"/>
    <row r="79" ht="12.5" x14ac:dyDescent="0.25"/>
    <row r="80" ht="12.5" x14ac:dyDescent="0.25"/>
    <row r="81" ht="12.5" x14ac:dyDescent="0.25"/>
    <row r="82" ht="12.5" x14ac:dyDescent="0.25"/>
    <row r="83" ht="12.5" x14ac:dyDescent="0.25"/>
    <row r="84" ht="12.5" x14ac:dyDescent="0.25"/>
    <row r="85" ht="12.5" x14ac:dyDescent="0.25"/>
    <row r="86" ht="12.5" x14ac:dyDescent="0.25"/>
    <row r="87" ht="12.5" x14ac:dyDescent="0.25"/>
    <row r="88" ht="12.5" x14ac:dyDescent="0.25"/>
    <row r="89" ht="12.5" x14ac:dyDescent="0.25"/>
    <row r="90" ht="12.5" x14ac:dyDescent="0.25"/>
    <row r="91" ht="12.5" x14ac:dyDescent="0.25"/>
    <row r="92" ht="12.5" x14ac:dyDescent="0.25"/>
    <row r="93" ht="12.5" x14ac:dyDescent="0.25"/>
    <row r="94" ht="12.5" x14ac:dyDescent="0.25"/>
    <row r="95" ht="12.5" x14ac:dyDescent="0.25"/>
    <row r="96" ht="12.5" x14ac:dyDescent="0.25"/>
    <row r="97" ht="12.5" x14ac:dyDescent="0.25"/>
    <row r="98" ht="12.5" x14ac:dyDescent="0.25"/>
    <row r="99" ht="12.5" x14ac:dyDescent="0.25"/>
    <row r="100" ht="12.5" x14ac:dyDescent="0.25"/>
    <row r="101" ht="12.5" x14ac:dyDescent="0.25"/>
    <row r="102" ht="12.5" x14ac:dyDescent="0.25"/>
    <row r="103" ht="12.5" x14ac:dyDescent="0.25"/>
    <row r="104" ht="12.5" x14ac:dyDescent="0.25"/>
    <row r="105" ht="12.5" x14ac:dyDescent="0.25"/>
    <row r="106" ht="12.5" x14ac:dyDescent="0.25"/>
    <row r="107" ht="12.5" x14ac:dyDescent="0.25"/>
    <row r="108" ht="12.5" x14ac:dyDescent="0.25"/>
    <row r="109" ht="12.5" x14ac:dyDescent="0.25"/>
    <row r="110" ht="12.5" x14ac:dyDescent="0.25"/>
    <row r="111" ht="12.5" x14ac:dyDescent="0.25"/>
    <row r="112"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x14ac:dyDescent="0.25"/>
    <row r="130" ht="12.5" x14ac:dyDescent="0.25"/>
    <row r="131" ht="12.5" x14ac:dyDescent="0.25"/>
    <row r="132" ht="12.5" x14ac:dyDescent="0.25"/>
    <row r="133" ht="12.5" x14ac:dyDescent="0.25"/>
    <row r="134" ht="12.5" x14ac:dyDescent="0.25"/>
    <row r="135" ht="12.5" x14ac:dyDescent="0.25"/>
    <row r="136" ht="12.5" x14ac:dyDescent="0.25"/>
    <row r="137" ht="12.5" x14ac:dyDescent="0.25"/>
    <row r="138" ht="12.5" x14ac:dyDescent="0.25"/>
    <row r="139" ht="12.5" x14ac:dyDescent="0.25"/>
    <row r="140" ht="12.5" x14ac:dyDescent="0.25"/>
    <row r="141" ht="12.5" x14ac:dyDescent="0.25"/>
    <row r="142" ht="12.5" x14ac:dyDescent="0.25"/>
    <row r="143" ht="12.5" x14ac:dyDescent="0.25"/>
    <row r="144" ht="12.5" x14ac:dyDescent="0.25"/>
    <row r="145" ht="12.5" x14ac:dyDescent="0.25"/>
    <row r="146" ht="12.5" x14ac:dyDescent="0.25"/>
    <row r="147" ht="12.5" x14ac:dyDescent="0.25"/>
    <row r="148" ht="12.5" x14ac:dyDescent="0.25"/>
    <row r="149" ht="12.5" x14ac:dyDescent="0.25"/>
    <row r="150" ht="12.5" x14ac:dyDescent="0.25"/>
    <row r="151" ht="12.5" x14ac:dyDescent="0.25"/>
    <row r="152" ht="12.5" x14ac:dyDescent="0.25"/>
    <row r="153" ht="12.5" x14ac:dyDescent="0.25"/>
    <row r="154" ht="12.5" x14ac:dyDescent="0.25"/>
    <row r="155" ht="12.5" x14ac:dyDescent="0.25"/>
    <row r="156" ht="12.5" x14ac:dyDescent="0.25"/>
    <row r="157" ht="12.5" x14ac:dyDescent="0.25"/>
    <row r="158" ht="12.5" x14ac:dyDescent="0.25"/>
    <row r="159" ht="12.5" x14ac:dyDescent="0.25"/>
    <row r="160" ht="12.5" x14ac:dyDescent="0.25"/>
    <row r="161" ht="12.5" x14ac:dyDescent="0.25"/>
    <row r="162" ht="12.5" x14ac:dyDescent="0.25"/>
    <row r="163" ht="12.5" x14ac:dyDescent="0.25"/>
    <row r="164" ht="12.5" x14ac:dyDescent="0.25"/>
    <row r="165" ht="12.5" x14ac:dyDescent="0.25"/>
    <row r="166" ht="12.5" x14ac:dyDescent="0.25"/>
    <row r="167" ht="12.5" x14ac:dyDescent="0.25"/>
    <row r="168" ht="12.5" x14ac:dyDescent="0.25"/>
    <row r="169" ht="12.5" x14ac:dyDescent="0.25"/>
    <row r="170" ht="12.5" x14ac:dyDescent="0.25"/>
    <row r="171" ht="12.5" x14ac:dyDescent="0.25"/>
    <row r="172" ht="12.5" x14ac:dyDescent="0.25"/>
    <row r="173" ht="12.5" x14ac:dyDescent="0.25"/>
    <row r="174" ht="12.5" x14ac:dyDescent="0.25"/>
    <row r="175" ht="12.5" x14ac:dyDescent="0.25"/>
    <row r="176" ht="12.5" x14ac:dyDescent="0.25"/>
    <row r="177" ht="12.5" x14ac:dyDescent="0.25"/>
    <row r="178" ht="12.5" x14ac:dyDescent="0.25"/>
    <row r="179" ht="12.5" x14ac:dyDescent="0.25"/>
    <row r="180" ht="12.5" x14ac:dyDescent="0.25"/>
    <row r="181" ht="12.5" x14ac:dyDescent="0.25"/>
    <row r="182" ht="12.5" x14ac:dyDescent="0.25"/>
    <row r="183" ht="12.5" x14ac:dyDescent="0.25"/>
    <row r="184" ht="12.5" x14ac:dyDescent="0.25"/>
    <row r="185" ht="12.5" x14ac:dyDescent="0.25"/>
    <row r="186" ht="12.5" x14ac:dyDescent="0.25"/>
    <row r="187" ht="12.5" x14ac:dyDescent="0.25"/>
    <row r="188" ht="12.5" x14ac:dyDescent="0.25"/>
    <row r="189" ht="12.5" x14ac:dyDescent="0.25"/>
    <row r="190" ht="12.5" x14ac:dyDescent="0.25"/>
    <row r="191" ht="12.5" x14ac:dyDescent="0.25"/>
    <row r="192" ht="12.5" x14ac:dyDescent="0.25"/>
    <row r="193" ht="12.5" x14ac:dyDescent="0.25"/>
    <row r="194" ht="12.5" x14ac:dyDescent="0.25"/>
    <row r="195" ht="12.5" x14ac:dyDescent="0.25"/>
    <row r="196" ht="12.5" x14ac:dyDescent="0.25"/>
    <row r="197" ht="12.5" x14ac:dyDescent="0.25"/>
    <row r="198" ht="12.5" x14ac:dyDescent="0.25"/>
    <row r="199" ht="12.5" x14ac:dyDescent="0.25"/>
    <row r="200" ht="12.5" x14ac:dyDescent="0.25"/>
    <row r="201" ht="12.5" x14ac:dyDescent="0.25"/>
    <row r="202" ht="12.5" x14ac:dyDescent="0.25"/>
    <row r="203" ht="12.5" x14ac:dyDescent="0.25"/>
    <row r="204" ht="12.5" x14ac:dyDescent="0.25"/>
    <row r="205" ht="12.5" x14ac:dyDescent="0.25"/>
    <row r="206" ht="12.5" x14ac:dyDescent="0.25"/>
    <row r="207" ht="12.5" x14ac:dyDescent="0.25"/>
    <row r="208" ht="12.5" x14ac:dyDescent="0.25"/>
    <row r="209" ht="12.5" x14ac:dyDescent="0.25"/>
    <row r="210" ht="12.5" x14ac:dyDescent="0.25"/>
    <row r="211" ht="12.5" x14ac:dyDescent="0.25"/>
    <row r="212" ht="12.5" x14ac:dyDescent="0.25"/>
    <row r="213" ht="12.5" x14ac:dyDescent="0.25"/>
    <row r="214" ht="12.5" x14ac:dyDescent="0.25"/>
    <row r="215" ht="12.5" x14ac:dyDescent="0.25"/>
    <row r="216" ht="12.5" x14ac:dyDescent="0.25"/>
    <row r="217" ht="12.5" x14ac:dyDescent="0.25"/>
    <row r="218" ht="12.5" x14ac:dyDescent="0.25"/>
    <row r="219" ht="12.5" x14ac:dyDescent="0.25"/>
    <row r="220" ht="12.5" x14ac:dyDescent="0.25"/>
    <row r="221" ht="12.5" x14ac:dyDescent="0.25"/>
    <row r="222" ht="12.5" x14ac:dyDescent="0.25"/>
    <row r="223" ht="12.5" x14ac:dyDescent="0.25"/>
    <row r="224" ht="12.5" x14ac:dyDescent="0.25"/>
    <row r="225" ht="12.5" x14ac:dyDescent="0.25"/>
    <row r="226" ht="12.5" x14ac:dyDescent="0.25"/>
    <row r="227" ht="12.5" x14ac:dyDescent="0.25"/>
    <row r="228" ht="12.5" x14ac:dyDescent="0.25"/>
    <row r="229" ht="12.5" x14ac:dyDescent="0.25"/>
    <row r="230" ht="12.5" x14ac:dyDescent="0.25"/>
    <row r="231" ht="12.5" x14ac:dyDescent="0.25"/>
    <row r="232" ht="12.5" x14ac:dyDescent="0.25"/>
    <row r="233" ht="12.5" x14ac:dyDescent="0.25"/>
    <row r="234" ht="12.5" x14ac:dyDescent="0.25"/>
    <row r="235" ht="12.5" x14ac:dyDescent="0.25"/>
    <row r="236" ht="12.5" x14ac:dyDescent="0.25"/>
    <row r="237" ht="12.5" x14ac:dyDescent="0.25"/>
    <row r="238" ht="12.5" x14ac:dyDescent="0.25"/>
    <row r="239" ht="12.5" x14ac:dyDescent="0.25"/>
    <row r="240" ht="12.5" x14ac:dyDescent="0.25"/>
    <row r="241" ht="12.5" x14ac:dyDescent="0.25"/>
    <row r="242" ht="12.5" x14ac:dyDescent="0.25"/>
    <row r="243" ht="12.5" x14ac:dyDescent="0.25"/>
    <row r="244" ht="12.5" x14ac:dyDescent="0.25"/>
    <row r="245" ht="12.5" x14ac:dyDescent="0.25"/>
    <row r="246" ht="12.5" x14ac:dyDescent="0.25"/>
    <row r="247" ht="12.5" x14ac:dyDescent="0.25"/>
    <row r="248" ht="12.5" x14ac:dyDescent="0.25"/>
    <row r="249" ht="12.5" x14ac:dyDescent="0.25"/>
    <row r="250" ht="12.5" x14ac:dyDescent="0.25"/>
    <row r="251" ht="12.5" x14ac:dyDescent="0.25"/>
    <row r="252" ht="12.5" x14ac:dyDescent="0.25"/>
    <row r="253" ht="12.5" x14ac:dyDescent="0.25"/>
    <row r="254" ht="12.5"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sheetData>
  <pageMargins left="0.70866141732283472" right="0.70866141732283472" top="0.74803149606299213" bottom="0.74803149606299213" header="0.39370078740157483" footer="0"/>
  <pageSetup paperSize="8" scale="66" pageOrder="overThenDown" orientation="landscape"/>
  <headerFooter>
    <oddHeader>&amp;R&amp;F - &amp;A
&amp;P of &amp;N</oddHead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98"/>
  <sheetViews>
    <sheetView topLeftCell="A10" zoomScaleNormal="100" zoomScaleSheetLayoutView="100" workbookViewId="0">
      <selection activeCell="A33" sqref="A33"/>
    </sheetView>
  </sheetViews>
  <sheetFormatPr defaultColWidth="14.453125" defaultRowHeight="15" customHeight="1" x14ac:dyDescent="0.25"/>
  <cols>
    <col min="1" max="1" width="12" style="15" customWidth="1"/>
    <col min="2" max="2" width="24.453125" style="15" customWidth="1"/>
    <col min="3" max="3" width="68.453125" style="15" customWidth="1"/>
    <col min="4" max="4" width="17.453125" style="15" customWidth="1"/>
    <col min="5" max="5" width="18.453125" style="15" customWidth="1"/>
    <col min="6" max="6" width="22" style="118" customWidth="1"/>
    <col min="7" max="7" width="26" style="118" bestFit="1" customWidth="1"/>
    <col min="8" max="8" width="25" style="118" customWidth="1"/>
    <col min="9" max="9" width="17.453125" style="15" customWidth="1"/>
    <col min="10" max="10" width="15.453125" style="15" customWidth="1"/>
    <col min="11" max="11" width="13.1796875" style="38" customWidth="1"/>
    <col min="12" max="12" width="18.36328125" style="38" customWidth="1"/>
    <col min="13" max="13" width="13" style="38" customWidth="1"/>
    <col min="14" max="24" width="9.1796875" style="15" customWidth="1"/>
    <col min="25" max="16384" width="14.453125" style="15"/>
  </cols>
  <sheetData>
    <row r="1" spans="1:24" ht="15" customHeight="1" x14ac:dyDescent="0.3">
      <c r="A1" s="117" t="s">
        <v>1598</v>
      </c>
      <c r="C1" s="117"/>
      <c r="G1" s="171"/>
    </row>
    <row r="2" spans="1:24" ht="26" x14ac:dyDescent="0.25">
      <c r="A2" s="88" t="s">
        <v>80</v>
      </c>
      <c r="B2" s="88" t="s">
        <v>1576</v>
      </c>
      <c r="C2" s="88" t="s">
        <v>1599</v>
      </c>
      <c r="D2" s="88" t="s">
        <v>320</v>
      </c>
      <c r="E2" s="88" t="s">
        <v>350</v>
      </c>
      <c r="F2" s="88" t="s">
        <v>1600</v>
      </c>
      <c r="G2" s="88" t="s">
        <v>1601</v>
      </c>
      <c r="H2" s="88" t="s">
        <v>1602</v>
      </c>
      <c r="I2" s="88" t="s">
        <v>1603</v>
      </c>
      <c r="J2" s="88" t="s">
        <v>843</v>
      </c>
      <c r="K2" s="237" t="s">
        <v>1734</v>
      </c>
      <c r="L2" s="237" t="s">
        <v>1744</v>
      </c>
      <c r="M2" s="237" t="s">
        <v>1701</v>
      </c>
      <c r="N2" s="120"/>
      <c r="O2" s="120"/>
      <c r="P2" s="120"/>
      <c r="Q2" s="120"/>
      <c r="R2" s="120"/>
      <c r="S2" s="120"/>
      <c r="T2" s="120"/>
      <c r="U2" s="120"/>
      <c r="V2" s="120"/>
      <c r="W2" s="120"/>
      <c r="X2" s="120"/>
    </row>
    <row r="3" spans="1:24" ht="39.75" customHeight="1" x14ac:dyDescent="0.25">
      <c r="A3" s="75" t="s">
        <v>93</v>
      </c>
      <c r="B3" s="172" t="s">
        <v>811</v>
      </c>
      <c r="C3" s="122" t="s">
        <v>645</v>
      </c>
      <c r="D3" s="75" t="s">
        <v>326</v>
      </c>
      <c r="E3" s="75" t="s">
        <v>173</v>
      </c>
      <c r="F3" s="121" t="s">
        <v>600</v>
      </c>
      <c r="G3" s="121" t="s">
        <v>1604</v>
      </c>
      <c r="H3" s="81" t="s">
        <v>1605</v>
      </c>
      <c r="I3" s="76">
        <v>359</v>
      </c>
      <c r="J3" s="76" t="s">
        <v>965</v>
      </c>
      <c r="K3" s="216">
        <v>2021</v>
      </c>
      <c r="L3" s="238">
        <v>284</v>
      </c>
      <c r="M3" s="216"/>
    </row>
    <row r="4" spans="1:24" ht="39.75" customHeight="1" x14ac:dyDescent="0.25">
      <c r="A4" s="75" t="s">
        <v>93</v>
      </c>
      <c r="B4" s="172" t="s">
        <v>811</v>
      </c>
      <c r="C4" s="122" t="s">
        <v>645</v>
      </c>
      <c r="D4" s="75" t="s">
        <v>326</v>
      </c>
      <c r="E4" s="75" t="s">
        <v>354</v>
      </c>
      <c r="F4" s="122" t="s">
        <v>597</v>
      </c>
      <c r="G4" s="173" t="s">
        <v>1606</v>
      </c>
      <c r="H4" s="81" t="s">
        <v>1582</v>
      </c>
      <c r="I4" s="76">
        <v>71</v>
      </c>
      <c r="J4" s="76" t="s">
        <v>965</v>
      </c>
      <c r="K4" s="216">
        <v>2021</v>
      </c>
      <c r="L4" s="238">
        <v>81</v>
      </c>
      <c r="M4" s="216"/>
    </row>
    <row r="5" spans="1:24" ht="39.75" customHeight="1" x14ac:dyDescent="0.25">
      <c r="A5" s="75" t="s">
        <v>93</v>
      </c>
      <c r="B5" s="172" t="s">
        <v>811</v>
      </c>
      <c r="C5" s="122" t="s">
        <v>645</v>
      </c>
      <c r="D5" s="75" t="s">
        <v>326</v>
      </c>
      <c r="E5" s="75" t="s">
        <v>352</v>
      </c>
      <c r="F5" s="122" t="s">
        <v>597</v>
      </c>
      <c r="G5" s="173" t="s">
        <v>1606</v>
      </c>
      <c r="H5" s="81" t="s">
        <v>1582</v>
      </c>
      <c r="I5" s="76">
        <v>349</v>
      </c>
      <c r="J5" s="76" t="s">
        <v>965</v>
      </c>
      <c r="K5" s="216">
        <v>2021</v>
      </c>
      <c r="L5" s="238">
        <v>435</v>
      </c>
      <c r="M5" s="216"/>
    </row>
    <row r="6" spans="1:24" ht="39.75" customHeight="1" x14ac:dyDescent="0.25">
      <c r="A6" s="75" t="s">
        <v>93</v>
      </c>
      <c r="B6" s="172" t="s">
        <v>811</v>
      </c>
      <c r="C6" s="122" t="s">
        <v>645</v>
      </c>
      <c r="D6" s="75" t="s">
        <v>326</v>
      </c>
      <c r="E6" s="75" t="s">
        <v>173</v>
      </c>
      <c r="F6" s="122" t="s">
        <v>600</v>
      </c>
      <c r="G6" s="173" t="s">
        <v>613</v>
      </c>
      <c r="H6" s="81" t="s">
        <v>1607</v>
      </c>
      <c r="I6" s="76">
        <v>36</v>
      </c>
      <c r="J6" s="76" t="s">
        <v>965</v>
      </c>
      <c r="K6" s="216">
        <v>2021</v>
      </c>
      <c r="L6" s="238">
        <v>32</v>
      </c>
      <c r="M6" s="216"/>
    </row>
    <row r="7" spans="1:24" ht="39.75" customHeight="1" x14ac:dyDescent="0.25">
      <c r="A7" s="75" t="s">
        <v>93</v>
      </c>
      <c r="B7" s="172" t="s">
        <v>811</v>
      </c>
      <c r="C7" s="122" t="s">
        <v>645</v>
      </c>
      <c r="D7" s="75" t="s">
        <v>326</v>
      </c>
      <c r="E7" s="75" t="s">
        <v>352</v>
      </c>
      <c r="F7" s="122" t="s">
        <v>597</v>
      </c>
      <c r="G7" s="173" t="s">
        <v>630</v>
      </c>
      <c r="H7" s="163" t="s">
        <v>1582</v>
      </c>
      <c r="I7" s="76">
        <v>2</v>
      </c>
      <c r="J7" s="76" t="s">
        <v>965</v>
      </c>
      <c r="K7" s="216">
        <v>2021</v>
      </c>
      <c r="L7" s="238">
        <v>5</v>
      </c>
      <c r="M7" s="216"/>
    </row>
    <row r="8" spans="1:24" ht="39.75" customHeight="1" x14ac:dyDescent="0.25">
      <c r="A8" s="75" t="s">
        <v>93</v>
      </c>
      <c r="B8" s="172" t="s">
        <v>811</v>
      </c>
      <c r="C8" s="122" t="s">
        <v>645</v>
      </c>
      <c r="D8" s="75" t="s">
        <v>326</v>
      </c>
      <c r="E8" s="75" t="s">
        <v>173</v>
      </c>
      <c r="F8" s="122" t="s">
        <v>584</v>
      </c>
      <c r="G8" s="173" t="s">
        <v>630</v>
      </c>
      <c r="H8" s="163" t="s">
        <v>1608</v>
      </c>
      <c r="I8" s="76">
        <v>3</v>
      </c>
      <c r="J8" s="76" t="s">
        <v>965</v>
      </c>
      <c r="K8" s="216">
        <v>2021</v>
      </c>
      <c r="L8" s="238">
        <v>4</v>
      </c>
      <c r="M8" s="216"/>
    </row>
    <row r="9" spans="1:24" ht="39.75" customHeight="1" x14ac:dyDescent="0.25">
      <c r="A9" s="75" t="s">
        <v>93</v>
      </c>
      <c r="B9" s="172" t="s">
        <v>811</v>
      </c>
      <c r="C9" s="122" t="s">
        <v>645</v>
      </c>
      <c r="D9" s="75" t="s">
        <v>326</v>
      </c>
      <c r="E9" s="75" t="s">
        <v>173</v>
      </c>
      <c r="F9" s="122" t="s">
        <v>586</v>
      </c>
      <c r="G9" s="173" t="s">
        <v>1609</v>
      </c>
      <c r="H9" s="163" t="s">
        <v>1610</v>
      </c>
      <c r="I9" s="76">
        <v>5</v>
      </c>
      <c r="J9" s="163" t="s">
        <v>1611</v>
      </c>
      <c r="K9" s="216">
        <v>2021</v>
      </c>
      <c r="L9" s="238">
        <v>7</v>
      </c>
      <c r="M9" s="216"/>
    </row>
    <row r="10" spans="1:24" ht="39.75" customHeight="1" x14ac:dyDescent="0.25">
      <c r="A10" s="75" t="s">
        <v>93</v>
      </c>
      <c r="B10" s="172" t="s">
        <v>811</v>
      </c>
      <c r="C10" s="122" t="s">
        <v>645</v>
      </c>
      <c r="D10" s="75" t="s">
        <v>326</v>
      </c>
      <c r="E10" s="75" t="s">
        <v>173</v>
      </c>
      <c r="F10" s="122" t="s">
        <v>586</v>
      </c>
      <c r="G10" s="173" t="s">
        <v>630</v>
      </c>
      <c r="H10" s="163" t="s">
        <v>1610</v>
      </c>
      <c r="I10" s="76">
        <v>0</v>
      </c>
      <c r="J10" s="163" t="s">
        <v>1612</v>
      </c>
      <c r="K10" s="216">
        <v>2021</v>
      </c>
      <c r="L10" s="238">
        <v>0</v>
      </c>
      <c r="M10" s="216"/>
    </row>
    <row r="11" spans="1:24" ht="39.75" customHeight="1" x14ac:dyDescent="0.25">
      <c r="A11" s="75" t="s">
        <v>93</v>
      </c>
      <c r="B11" s="172" t="s">
        <v>811</v>
      </c>
      <c r="C11" s="122" t="s">
        <v>645</v>
      </c>
      <c r="D11" s="75" t="s">
        <v>326</v>
      </c>
      <c r="E11" s="75" t="s">
        <v>173</v>
      </c>
      <c r="F11" s="122" t="s">
        <v>586</v>
      </c>
      <c r="G11" s="173" t="s">
        <v>631</v>
      </c>
      <c r="H11" s="81" t="s">
        <v>1610</v>
      </c>
      <c r="I11" s="76">
        <v>0</v>
      </c>
      <c r="J11" s="163" t="s">
        <v>1612</v>
      </c>
      <c r="K11" s="216">
        <v>2021</v>
      </c>
      <c r="L11" s="238">
        <v>0</v>
      </c>
      <c r="M11" s="216"/>
    </row>
    <row r="12" spans="1:24" ht="39.75" customHeight="1" x14ac:dyDescent="0.25">
      <c r="A12" s="75" t="s">
        <v>93</v>
      </c>
      <c r="B12" s="172" t="s">
        <v>811</v>
      </c>
      <c r="C12" s="122" t="s">
        <v>645</v>
      </c>
      <c r="D12" s="75" t="s">
        <v>326</v>
      </c>
      <c r="E12" s="75" t="s">
        <v>173</v>
      </c>
      <c r="F12" s="122" t="s">
        <v>600</v>
      </c>
      <c r="G12" s="173" t="s">
        <v>1613</v>
      </c>
      <c r="H12" s="81" t="s">
        <v>1614</v>
      </c>
      <c r="I12" s="76">
        <v>64</v>
      </c>
      <c r="J12" s="76" t="s">
        <v>965</v>
      </c>
      <c r="K12" s="216">
        <v>2021</v>
      </c>
      <c r="L12" s="238">
        <v>49</v>
      </c>
      <c r="M12" s="216"/>
    </row>
    <row r="13" spans="1:24" ht="39.75" customHeight="1" x14ac:dyDescent="0.25">
      <c r="A13" s="75" t="s">
        <v>93</v>
      </c>
      <c r="B13" s="172" t="s">
        <v>811</v>
      </c>
      <c r="C13" s="122" t="s">
        <v>645</v>
      </c>
      <c r="D13" s="75" t="s">
        <v>326</v>
      </c>
      <c r="E13" s="75" t="s">
        <v>354</v>
      </c>
      <c r="F13" s="122" t="s">
        <v>597</v>
      </c>
      <c r="G13" s="173" t="s">
        <v>1609</v>
      </c>
      <c r="H13" s="81" t="s">
        <v>1615</v>
      </c>
      <c r="I13" s="76">
        <v>36</v>
      </c>
      <c r="J13" s="76" t="s">
        <v>965</v>
      </c>
      <c r="K13" s="216">
        <v>2021</v>
      </c>
      <c r="L13" s="238">
        <v>58</v>
      </c>
      <c r="M13" s="216"/>
    </row>
    <row r="14" spans="1:24" ht="39.75" customHeight="1" x14ac:dyDescent="0.25">
      <c r="A14" s="75" t="s">
        <v>93</v>
      </c>
      <c r="B14" s="172" t="s">
        <v>811</v>
      </c>
      <c r="C14" s="122" t="s">
        <v>645</v>
      </c>
      <c r="D14" s="75" t="s">
        <v>326</v>
      </c>
      <c r="E14" s="75" t="s">
        <v>352</v>
      </c>
      <c r="F14" s="122" t="s">
        <v>597</v>
      </c>
      <c r="G14" s="173" t="s">
        <v>1609</v>
      </c>
      <c r="H14" s="81" t="s">
        <v>1615</v>
      </c>
      <c r="I14" s="76">
        <v>88</v>
      </c>
      <c r="J14" s="76" t="s">
        <v>965</v>
      </c>
      <c r="K14" s="216">
        <v>2021</v>
      </c>
      <c r="L14" s="238">
        <v>83</v>
      </c>
      <c r="M14" s="216"/>
    </row>
    <row r="15" spans="1:24" ht="39.75" customHeight="1" x14ac:dyDescent="0.25">
      <c r="A15" s="75" t="s">
        <v>93</v>
      </c>
      <c r="B15" s="172" t="s">
        <v>811</v>
      </c>
      <c r="C15" s="122" t="s">
        <v>645</v>
      </c>
      <c r="D15" s="75" t="s">
        <v>326</v>
      </c>
      <c r="E15" s="75" t="s">
        <v>173</v>
      </c>
      <c r="F15" s="122" t="s">
        <v>600</v>
      </c>
      <c r="G15" s="173" t="s">
        <v>615</v>
      </c>
      <c r="H15" s="81" t="s">
        <v>1616</v>
      </c>
      <c r="I15" s="76">
        <v>4</v>
      </c>
      <c r="J15" s="76" t="s">
        <v>965</v>
      </c>
      <c r="K15" s="216">
        <v>2021</v>
      </c>
      <c r="L15" s="238">
        <v>4</v>
      </c>
      <c r="M15" s="216"/>
    </row>
    <row r="16" spans="1:24" ht="39.75" customHeight="1" x14ac:dyDescent="0.25">
      <c r="A16" s="75" t="s">
        <v>93</v>
      </c>
      <c r="B16" s="172" t="s">
        <v>811</v>
      </c>
      <c r="C16" s="122" t="s">
        <v>645</v>
      </c>
      <c r="D16" s="75" t="s">
        <v>326</v>
      </c>
      <c r="E16" s="75" t="s">
        <v>173</v>
      </c>
      <c r="F16" s="122" t="s">
        <v>584</v>
      </c>
      <c r="G16" s="173" t="s">
        <v>631</v>
      </c>
      <c r="H16" s="81" t="s">
        <v>1608</v>
      </c>
      <c r="I16" s="76">
        <v>4</v>
      </c>
      <c r="J16" s="76" t="s">
        <v>965</v>
      </c>
      <c r="K16" s="216">
        <v>2021</v>
      </c>
      <c r="L16" s="238">
        <v>4</v>
      </c>
      <c r="M16" s="216"/>
    </row>
    <row r="17" spans="1:13" ht="39.75" customHeight="1" x14ac:dyDescent="0.25">
      <c r="A17" s="75" t="s">
        <v>93</v>
      </c>
      <c r="B17" s="172" t="s">
        <v>811</v>
      </c>
      <c r="C17" s="122" t="s">
        <v>645</v>
      </c>
      <c r="D17" s="75" t="s">
        <v>326</v>
      </c>
      <c r="E17" s="75" t="s">
        <v>173</v>
      </c>
      <c r="F17" s="122" t="s">
        <v>594</v>
      </c>
      <c r="G17" s="173" t="s">
        <v>632</v>
      </c>
      <c r="H17" s="163" t="s">
        <v>1617</v>
      </c>
      <c r="I17" s="76">
        <v>4</v>
      </c>
      <c r="J17" s="76" t="s">
        <v>965</v>
      </c>
      <c r="K17" s="216">
        <v>2021</v>
      </c>
      <c r="L17" s="238">
        <v>5</v>
      </c>
      <c r="M17" s="216"/>
    </row>
    <row r="18" spans="1:13" ht="39.75" customHeight="1" x14ac:dyDescent="0.25">
      <c r="A18" s="75" t="s">
        <v>93</v>
      </c>
      <c r="B18" s="172" t="s">
        <v>811</v>
      </c>
      <c r="C18" s="122" t="s">
        <v>645</v>
      </c>
      <c r="D18" s="75" t="s">
        <v>326</v>
      </c>
      <c r="E18" s="75" t="s">
        <v>173</v>
      </c>
      <c r="F18" s="122" t="s">
        <v>586</v>
      </c>
      <c r="G18" s="173" t="s">
        <v>617</v>
      </c>
      <c r="H18" s="81" t="s">
        <v>1618</v>
      </c>
      <c r="I18" s="76">
        <v>18</v>
      </c>
      <c r="J18" s="76" t="s">
        <v>965</v>
      </c>
      <c r="K18" s="216">
        <v>2021</v>
      </c>
      <c r="L18" s="238">
        <v>19</v>
      </c>
      <c r="M18" s="216"/>
    </row>
    <row r="19" spans="1:13" ht="39.75" customHeight="1" x14ac:dyDescent="0.25">
      <c r="A19" s="75" t="s">
        <v>93</v>
      </c>
      <c r="B19" s="172" t="s">
        <v>811</v>
      </c>
      <c r="C19" s="122" t="s">
        <v>645</v>
      </c>
      <c r="D19" s="75" t="s">
        <v>326</v>
      </c>
      <c r="E19" s="75" t="s">
        <v>173</v>
      </c>
      <c r="F19" s="122" t="s">
        <v>600</v>
      </c>
      <c r="G19" s="173" t="s">
        <v>617</v>
      </c>
      <c r="H19" s="81" t="s">
        <v>1619</v>
      </c>
      <c r="I19" s="76">
        <v>15</v>
      </c>
      <c r="J19" s="76" t="s">
        <v>965</v>
      </c>
      <c r="K19" s="216">
        <v>2021</v>
      </c>
      <c r="L19" s="238">
        <v>10</v>
      </c>
      <c r="M19" s="216"/>
    </row>
    <row r="20" spans="1:13" ht="39.75" customHeight="1" x14ac:dyDescent="0.25">
      <c r="A20" s="75" t="s">
        <v>93</v>
      </c>
      <c r="B20" s="172" t="s">
        <v>811</v>
      </c>
      <c r="C20" s="122" t="s">
        <v>645</v>
      </c>
      <c r="D20" s="75" t="s">
        <v>326</v>
      </c>
      <c r="E20" s="75" t="s">
        <v>173</v>
      </c>
      <c r="F20" s="122" t="s">
        <v>584</v>
      </c>
      <c r="G20" s="173" t="s">
        <v>617</v>
      </c>
      <c r="H20" s="81" t="s">
        <v>1620</v>
      </c>
      <c r="I20" s="76">
        <v>94</v>
      </c>
      <c r="J20" s="76" t="s">
        <v>965</v>
      </c>
      <c r="K20" s="216">
        <v>2021</v>
      </c>
      <c r="L20" s="238">
        <v>97</v>
      </c>
      <c r="M20" s="216"/>
    </row>
    <row r="21" spans="1:13" ht="39.75" customHeight="1" x14ac:dyDescent="0.25">
      <c r="A21" s="75" t="s">
        <v>93</v>
      </c>
      <c r="B21" s="172" t="s">
        <v>811</v>
      </c>
      <c r="C21" s="122" t="s">
        <v>645</v>
      </c>
      <c r="D21" s="75" t="s">
        <v>326</v>
      </c>
      <c r="E21" s="75" t="s">
        <v>173</v>
      </c>
      <c r="F21" s="122" t="s">
        <v>586</v>
      </c>
      <c r="G21" s="173" t="s">
        <v>619</v>
      </c>
      <c r="H21" s="81" t="s">
        <v>1621</v>
      </c>
      <c r="I21" s="76">
        <v>10</v>
      </c>
      <c r="J21" s="76" t="s">
        <v>965</v>
      </c>
      <c r="K21" s="216">
        <v>2021</v>
      </c>
      <c r="L21" s="238">
        <v>10</v>
      </c>
      <c r="M21" s="216"/>
    </row>
    <row r="22" spans="1:13" ht="39.75" customHeight="1" x14ac:dyDescent="0.25">
      <c r="A22" s="75" t="s">
        <v>93</v>
      </c>
      <c r="B22" s="172" t="s">
        <v>811</v>
      </c>
      <c r="C22" s="122" t="s">
        <v>645</v>
      </c>
      <c r="D22" s="75" t="s">
        <v>326</v>
      </c>
      <c r="E22" s="75" t="s">
        <v>173</v>
      </c>
      <c r="F22" s="122" t="s">
        <v>600</v>
      </c>
      <c r="G22" s="173" t="s">
        <v>619</v>
      </c>
      <c r="H22" s="81" t="s">
        <v>1622</v>
      </c>
      <c r="I22" s="76">
        <v>6</v>
      </c>
      <c r="J22" s="76" t="s">
        <v>965</v>
      </c>
      <c r="K22" s="216">
        <v>2021</v>
      </c>
      <c r="L22" s="238">
        <v>4</v>
      </c>
      <c r="M22" s="216"/>
    </row>
    <row r="23" spans="1:13" ht="39.75" customHeight="1" x14ac:dyDescent="0.25">
      <c r="A23" s="75" t="s">
        <v>93</v>
      </c>
      <c r="B23" s="172" t="s">
        <v>811</v>
      </c>
      <c r="C23" s="122" t="s">
        <v>645</v>
      </c>
      <c r="D23" s="75" t="s">
        <v>326</v>
      </c>
      <c r="E23" s="75" t="s">
        <v>173</v>
      </c>
      <c r="F23" s="122" t="s">
        <v>584</v>
      </c>
      <c r="G23" s="173" t="s">
        <v>619</v>
      </c>
      <c r="H23" s="81" t="s">
        <v>1623</v>
      </c>
      <c r="I23" s="76">
        <v>70</v>
      </c>
      <c r="J23" s="76" t="s">
        <v>965</v>
      </c>
      <c r="K23" s="216">
        <v>2021</v>
      </c>
      <c r="L23" s="238">
        <v>70</v>
      </c>
      <c r="M23" s="216"/>
    </row>
    <row r="24" spans="1:13" ht="39.75" customHeight="1" x14ac:dyDescent="0.25">
      <c r="A24" s="75" t="s">
        <v>93</v>
      </c>
      <c r="B24" s="172" t="s">
        <v>811</v>
      </c>
      <c r="C24" s="122" t="s">
        <v>645</v>
      </c>
      <c r="D24" s="75" t="s">
        <v>326</v>
      </c>
      <c r="E24" s="75" t="s">
        <v>173</v>
      </c>
      <c r="F24" s="122" t="s">
        <v>587</v>
      </c>
      <c r="G24" s="173" t="s">
        <v>633</v>
      </c>
      <c r="H24" s="163" t="s">
        <v>1624</v>
      </c>
      <c r="I24" s="76">
        <v>1</v>
      </c>
      <c r="J24" s="76" t="s">
        <v>965</v>
      </c>
      <c r="K24" s="216">
        <v>2021</v>
      </c>
      <c r="L24" s="238">
        <v>2</v>
      </c>
      <c r="M24" s="216"/>
    </row>
    <row r="25" spans="1:13" ht="39.75" customHeight="1" x14ac:dyDescent="0.25">
      <c r="A25" s="75" t="s">
        <v>93</v>
      </c>
      <c r="B25" s="172" t="s">
        <v>811</v>
      </c>
      <c r="C25" s="122" t="s">
        <v>645</v>
      </c>
      <c r="D25" s="75" t="s">
        <v>326</v>
      </c>
      <c r="E25" s="75" t="s">
        <v>173</v>
      </c>
      <c r="F25" s="122" t="s">
        <v>594</v>
      </c>
      <c r="G25" s="173" t="s">
        <v>634</v>
      </c>
      <c r="H25" s="81" t="s">
        <v>1617</v>
      </c>
      <c r="I25" s="76">
        <v>2</v>
      </c>
      <c r="J25" s="76" t="s">
        <v>965</v>
      </c>
      <c r="K25" s="216">
        <v>2021</v>
      </c>
      <c r="L25" s="238">
        <v>2</v>
      </c>
      <c r="M25" s="216"/>
    </row>
    <row r="26" spans="1:13" ht="39.75" customHeight="1" x14ac:dyDescent="0.25">
      <c r="A26" s="75" t="s">
        <v>93</v>
      </c>
      <c r="B26" s="172" t="s">
        <v>811</v>
      </c>
      <c r="C26" s="122" t="s">
        <v>645</v>
      </c>
      <c r="D26" s="75" t="s">
        <v>326</v>
      </c>
      <c r="E26" s="75" t="s">
        <v>173</v>
      </c>
      <c r="F26" s="122" t="s">
        <v>586</v>
      </c>
      <c r="G26" s="173" t="s">
        <v>621</v>
      </c>
      <c r="H26" s="81" t="s">
        <v>1625</v>
      </c>
      <c r="I26" s="76">
        <v>12</v>
      </c>
      <c r="J26" s="76" t="s">
        <v>965</v>
      </c>
      <c r="K26" s="216">
        <v>2021</v>
      </c>
      <c r="L26" s="238">
        <v>11</v>
      </c>
      <c r="M26" s="216"/>
    </row>
    <row r="27" spans="1:13" ht="39.75" customHeight="1" x14ac:dyDescent="0.25">
      <c r="A27" s="75" t="s">
        <v>93</v>
      </c>
      <c r="B27" s="172" t="s">
        <v>811</v>
      </c>
      <c r="C27" s="122" t="s">
        <v>645</v>
      </c>
      <c r="D27" s="75" t="s">
        <v>326</v>
      </c>
      <c r="E27" s="75" t="s">
        <v>173</v>
      </c>
      <c r="F27" s="122" t="s">
        <v>595</v>
      </c>
      <c r="G27" s="173" t="s">
        <v>634</v>
      </c>
      <c r="H27" s="163" t="s">
        <v>1617</v>
      </c>
      <c r="I27" s="76">
        <v>1</v>
      </c>
      <c r="J27" s="76" t="s">
        <v>965</v>
      </c>
      <c r="K27" s="216">
        <v>2021</v>
      </c>
      <c r="L27" s="238">
        <v>1</v>
      </c>
      <c r="M27" s="216"/>
    </row>
    <row r="28" spans="1:13" ht="39.75" customHeight="1" x14ac:dyDescent="0.25">
      <c r="A28" s="75" t="s">
        <v>93</v>
      </c>
      <c r="B28" s="172" t="s">
        <v>811</v>
      </c>
      <c r="C28" s="122" t="s">
        <v>645</v>
      </c>
      <c r="D28" s="75" t="s">
        <v>326</v>
      </c>
      <c r="E28" s="75" t="s">
        <v>173</v>
      </c>
      <c r="F28" s="122" t="s">
        <v>600</v>
      </c>
      <c r="G28" s="173" t="s">
        <v>621</v>
      </c>
      <c r="H28" s="81" t="s">
        <v>1626</v>
      </c>
      <c r="I28" s="76">
        <v>5</v>
      </c>
      <c r="J28" s="76" t="s">
        <v>965</v>
      </c>
      <c r="K28" s="216">
        <v>2021</v>
      </c>
      <c r="L28" s="238">
        <v>5</v>
      </c>
      <c r="M28" s="216"/>
    </row>
    <row r="29" spans="1:13" ht="39.75" customHeight="1" x14ac:dyDescent="0.25">
      <c r="A29" s="75" t="s">
        <v>93</v>
      </c>
      <c r="B29" s="172" t="s">
        <v>811</v>
      </c>
      <c r="C29" s="122" t="s">
        <v>645</v>
      </c>
      <c r="D29" s="75" t="s">
        <v>326</v>
      </c>
      <c r="E29" s="75" t="s">
        <v>173</v>
      </c>
      <c r="F29" s="122" t="s">
        <v>584</v>
      </c>
      <c r="G29" s="173" t="s">
        <v>634</v>
      </c>
      <c r="H29" s="81" t="s">
        <v>1627</v>
      </c>
      <c r="I29" s="76">
        <v>6</v>
      </c>
      <c r="J29" s="76" t="s">
        <v>965</v>
      </c>
      <c r="K29" s="216">
        <v>2021</v>
      </c>
      <c r="L29" s="238">
        <v>7</v>
      </c>
      <c r="M29" s="216"/>
    </row>
    <row r="30" spans="1:13" ht="39.75" customHeight="1" x14ac:dyDescent="0.25">
      <c r="A30" s="75" t="s">
        <v>93</v>
      </c>
      <c r="B30" s="172" t="s">
        <v>811</v>
      </c>
      <c r="C30" s="122" t="s">
        <v>645</v>
      </c>
      <c r="D30" s="75" t="s">
        <v>326</v>
      </c>
      <c r="E30" s="75" t="s">
        <v>173</v>
      </c>
      <c r="F30" s="122" t="s">
        <v>586</v>
      </c>
      <c r="G30" s="173" t="s">
        <v>623</v>
      </c>
      <c r="H30" s="81" t="s">
        <v>1628</v>
      </c>
      <c r="I30" s="76">
        <v>5</v>
      </c>
      <c r="J30" s="76" t="s">
        <v>965</v>
      </c>
      <c r="K30" s="216">
        <v>2021</v>
      </c>
      <c r="L30" s="238">
        <v>6</v>
      </c>
      <c r="M30" s="216"/>
    </row>
    <row r="31" spans="1:13" ht="39.75" customHeight="1" x14ac:dyDescent="0.25">
      <c r="A31" s="75" t="s">
        <v>93</v>
      </c>
      <c r="B31" s="172" t="s">
        <v>811</v>
      </c>
      <c r="C31" s="122" t="s">
        <v>645</v>
      </c>
      <c r="D31" s="75" t="s">
        <v>326</v>
      </c>
      <c r="E31" s="75" t="s">
        <v>173</v>
      </c>
      <c r="F31" s="122" t="s">
        <v>584</v>
      </c>
      <c r="G31" s="173" t="s">
        <v>635</v>
      </c>
      <c r="H31" s="163" t="s">
        <v>1627</v>
      </c>
      <c r="I31" s="76">
        <v>2</v>
      </c>
      <c r="J31" s="76" t="s">
        <v>965</v>
      </c>
      <c r="K31" s="216">
        <v>2021</v>
      </c>
      <c r="L31" s="238">
        <v>2</v>
      </c>
      <c r="M31" s="216"/>
    </row>
    <row r="32" spans="1:13" ht="39.75" customHeight="1" x14ac:dyDescent="0.25">
      <c r="A32" s="75" t="s">
        <v>93</v>
      </c>
      <c r="B32" s="172" t="s">
        <v>811</v>
      </c>
      <c r="C32" s="122" t="s">
        <v>645</v>
      </c>
      <c r="D32" s="75" t="s">
        <v>326</v>
      </c>
      <c r="E32" s="75" t="s">
        <v>173</v>
      </c>
      <c r="F32" s="122" t="s">
        <v>587</v>
      </c>
      <c r="G32" s="173" t="s">
        <v>635</v>
      </c>
      <c r="H32" s="81" t="s">
        <v>1624</v>
      </c>
      <c r="I32" s="76">
        <v>5</v>
      </c>
      <c r="J32" s="76" t="s">
        <v>965</v>
      </c>
      <c r="K32" s="216">
        <v>2021</v>
      </c>
      <c r="L32" s="238">
        <v>5</v>
      </c>
      <c r="M32" s="216"/>
    </row>
    <row r="33" spans="1:13" ht="50" x14ac:dyDescent="0.25">
      <c r="A33" s="384" t="s">
        <v>93</v>
      </c>
      <c r="B33" s="385" t="s">
        <v>811</v>
      </c>
      <c r="C33" s="386" t="s">
        <v>645</v>
      </c>
      <c r="D33" s="384" t="s">
        <v>326</v>
      </c>
      <c r="E33" s="384" t="s">
        <v>173</v>
      </c>
      <c r="F33" s="386" t="s">
        <v>595</v>
      </c>
      <c r="G33" s="387" t="s">
        <v>619</v>
      </c>
      <c r="H33" s="388" t="s">
        <v>1617</v>
      </c>
      <c r="I33" s="389">
        <v>0</v>
      </c>
      <c r="J33" s="389"/>
      <c r="K33" s="216">
        <v>2021</v>
      </c>
      <c r="L33" s="238">
        <v>1</v>
      </c>
      <c r="M33" s="211" t="s">
        <v>1783</v>
      </c>
    </row>
    <row r="34" spans="1:13" ht="12.75" customHeight="1" x14ac:dyDescent="0.25">
      <c r="A34" s="124"/>
      <c r="B34" s="174"/>
      <c r="C34" s="124"/>
      <c r="D34" s="124"/>
      <c r="E34" s="124"/>
      <c r="F34" s="124"/>
      <c r="G34" s="174"/>
      <c r="H34" s="124"/>
      <c r="I34" s="124"/>
      <c r="J34" s="124"/>
    </row>
    <row r="35" spans="1:13" ht="12.75" customHeight="1" x14ac:dyDescent="0.25">
      <c r="A35" s="124"/>
      <c r="B35" s="174"/>
      <c r="C35" s="124"/>
      <c r="D35" s="124"/>
      <c r="E35" s="124"/>
      <c r="F35" s="124"/>
      <c r="G35" s="174"/>
      <c r="H35" s="124"/>
      <c r="I35" s="124"/>
      <c r="J35" s="124"/>
    </row>
    <row r="36" spans="1:13" ht="12.75" customHeight="1" x14ac:dyDescent="0.25">
      <c r="A36" s="124"/>
      <c r="B36" s="174"/>
      <c r="C36" s="124"/>
      <c r="D36" s="124"/>
      <c r="E36" s="124"/>
      <c r="F36" s="124"/>
      <c r="G36" s="174"/>
      <c r="H36" s="124"/>
      <c r="I36" s="124"/>
      <c r="J36" s="124"/>
    </row>
    <row r="37" spans="1:13" ht="12.75" customHeight="1" x14ac:dyDescent="0.25">
      <c r="A37" s="124"/>
      <c r="B37" s="174"/>
      <c r="C37" s="124"/>
      <c r="D37" s="124"/>
      <c r="E37" s="124"/>
      <c r="F37" s="124"/>
      <c r="G37" s="174"/>
      <c r="H37" s="124"/>
      <c r="I37" s="124"/>
      <c r="J37" s="124"/>
    </row>
    <row r="38" spans="1:13" ht="12.75" customHeight="1" x14ac:dyDescent="0.25">
      <c r="A38" s="124"/>
      <c r="B38" s="174"/>
      <c r="C38" s="124"/>
      <c r="D38" s="124"/>
      <c r="E38" s="124"/>
      <c r="F38" s="124"/>
      <c r="G38" s="174"/>
      <c r="H38" s="124"/>
      <c r="I38" s="124"/>
      <c r="J38" s="124"/>
    </row>
    <row r="39" spans="1:13" ht="12.75" customHeight="1" x14ac:dyDescent="0.25">
      <c r="A39" s="124"/>
      <c r="B39" s="174"/>
      <c r="C39" s="124"/>
      <c r="D39" s="124"/>
      <c r="E39" s="124"/>
      <c r="F39" s="124"/>
      <c r="G39" s="174"/>
      <c r="H39" s="124"/>
      <c r="I39" s="124"/>
      <c r="J39" s="124"/>
    </row>
    <row r="40" spans="1:13" ht="12.75" customHeight="1" x14ac:dyDescent="0.25">
      <c r="A40" s="124"/>
      <c r="B40" s="174"/>
      <c r="C40" s="124"/>
      <c r="D40" s="124"/>
      <c r="E40" s="124"/>
      <c r="F40" s="124"/>
      <c r="G40" s="174"/>
      <c r="H40" s="124"/>
      <c r="I40" s="124"/>
      <c r="J40" s="124"/>
    </row>
    <row r="41" spans="1:13" ht="12.75" customHeight="1" x14ac:dyDescent="0.25">
      <c r="A41" s="120"/>
      <c r="B41" s="175"/>
      <c r="C41" s="120"/>
      <c r="D41" s="120"/>
      <c r="E41" s="120"/>
      <c r="F41" s="176"/>
      <c r="G41" s="177"/>
      <c r="I41" s="120"/>
    </row>
    <row r="42" spans="1:13" ht="12.75" customHeight="1" x14ac:dyDescent="0.25">
      <c r="A42" s="120"/>
      <c r="B42" s="175"/>
      <c r="C42" s="120"/>
      <c r="D42" s="120"/>
      <c r="E42" s="120"/>
      <c r="F42" s="176"/>
      <c r="G42" s="177"/>
      <c r="I42" s="120"/>
    </row>
    <row r="43" spans="1:13" ht="12.75" customHeight="1" x14ac:dyDescent="0.25">
      <c r="A43" s="120"/>
      <c r="B43" s="175"/>
      <c r="C43" s="120"/>
      <c r="D43" s="120"/>
      <c r="E43" s="120"/>
      <c r="F43" s="176"/>
      <c r="G43" s="177"/>
      <c r="I43" s="120"/>
    </row>
    <row r="44" spans="1:13" ht="12.75" customHeight="1" x14ac:dyDescent="0.25">
      <c r="A44" s="120"/>
      <c r="B44" s="175"/>
      <c r="C44" s="120"/>
      <c r="D44" s="120"/>
      <c r="E44" s="120"/>
      <c r="F44" s="176"/>
      <c r="G44" s="177"/>
      <c r="I44" s="120"/>
    </row>
    <row r="45" spans="1:13" ht="12.75" customHeight="1" x14ac:dyDescent="0.25">
      <c r="A45" s="120"/>
      <c r="B45" s="175"/>
      <c r="C45" s="120"/>
      <c r="D45" s="120"/>
      <c r="E45" s="120"/>
      <c r="F45" s="176"/>
      <c r="G45" s="177"/>
      <c r="I45" s="120"/>
    </row>
    <row r="46" spans="1:13" ht="12.75" customHeight="1" x14ac:dyDescent="0.25">
      <c r="A46" s="120"/>
      <c r="B46" s="175"/>
      <c r="C46" s="120"/>
      <c r="D46" s="120"/>
      <c r="E46" s="120"/>
      <c r="F46" s="176"/>
      <c r="G46" s="177"/>
      <c r="I46" s="120"/>
    </row>
    <row r="47" spans="1:13" ht="12.75" customHeight="1" x14ac:dyDescent="0.25">
      <c r="A47" s="120"/>
      <c r="B47" s="175"/>
      <c r="C47" s="120"/>
      <c r="D47" s="120"/>
      <c r="E47" s="120"/>
      <c r="F47" s="176"/>
      <c r="G47" s="177"/>
      <c r="I47" s="120"/>
    </row>
    <row r="48" spans="1:13" ht="12.75" customHeight="1" x14ac:dyDescent="0.25">
      <c r="A48" s="120"/>
      <c r="B48" s="175"/>
      <c r="C48" s="120"/>
      <c r="D48" s="120"/>
      <c r="E48" s="120"/>
      <c r="F48" s="176"/>
      <c r="G48" s="177"/>
      <c r="I48" s="120"/>
    </row>
    <row r="49" spans="1:9" ht="12.75" customHeight="1" x14ac:dyDescent="0.25">
      <c r="A49" s="120"/>
      <c r="B49" s="175"/>
      <c r="C49" s="120"/>
      <c r="D49" s="120"/>
      <c r="E49" s="120"/>
      <c r="F49" s="176"/>
      <c r="G49" s="177"/>
      <c r="I49" s="120"/>
    </row>
    <row r="50" spans="1:9" ht="12.75" customHeight="1" x14ac:dyDescent="0.25">
      <c r="A50" s="120"/>
      <c r="B50" s="175"/>
      <c r="C50" s="120"/>
      <c r="D50" s="120"/>
      <c r="E50" s="120"/>
      <c r="F50" s="176"/>
      <c r="G50" s="177"/>
      <c r="I50" s="120"/>
    </row>
    <row r="51" spans="1:9" ht="12.75" customHeight="1" x14ac:dyDescent="0.25">
      <c r="A51" s="120"/>
      <c r="B51" s="175"/>
      <c r="C51" s="120"/>
      <c r="D51" s="120"/>
      <c r="E51" s="120"/>
      <c r="F51" s="176"/>
      <c r="G51" s="177"/>
      <c r="I51" s="120"/>
    </row>
    <row r="52" spans="1:9" ht="12.75" customHeight="1" x14ac:dyDescent="0.25">
      <c r="A52" s="120"/>
      <c r="B52" s="175"/>
      <c r="C52" s="120"/>
      <c r="D52" s="120"/>
      <c r="E52" s="120"/>
      <c r="F52" s="176"/>
      <c r="G52" s="177"/>
      <c r="I52" s="120"/>
    </row>
    <row r="53" spans="1:9" ht="12.75" customHeight="1" x14ac:dyDescent="0.25">
      <c r="A53" s="120"/>
      <c r="B53" s="175"/>
      <c r="C53" s="120"/>
      <c r="D53" s="120"/>
      <c r="E53" s="120"/>
      <c r="F53" s="176"/>
      <c r="G53" s="177"/>
      <c r="I53" s="120"/>
    </row>
    <row r="54" spans="1:9" ht="12.75" customHeight="1" x14ac:dyDescent="0.25">
      <c r="A54" s="120"/>
      <c r="B54" s="175"/>
      <c r="C54" s="120"/>
      <c r="D54" s="120"/>
      <c r="E54" s="120"/>
      <c r="F54" s="176"/>
      <c r="G54" s="177"/>
      <c r="I54" s="120"/>
    </row>
    <row r="55" spans="1:9" ht="12.75" customHeight="1" x14ac:dyDescent="0.25">
      <c r="A55" s="120"/>
      <c r="B55" s="175"/>
      <c r="C55" s="120"/>
      <c r="D55" s="120"/>
      <c r="E55" s="120"/>
      <c r="F55" s="176"/>
      <c r="G55" s="177"/>
      <c r="I55" s="120"/>
    </row>
    <row r="56" spans="1:9" ht="12.75" customHeight="1" x14ac:dyDescent="0.25">
      <c r="A56" s="120"/>
      <c r="B56" s="175"/>
      <c r="C56" s="120"/>
      <c r="D56" s="120"/>
      <c r="E56" s="120"/>
      <c r="F56" s="176"/>
      <c r="G56" s="177"/>
      <c r="I56" s="120"/>
    </row>
    <row r="57" spans="1:9" ht="12.75" customHeight="1" x14ac:dyDescent="0.25">
      <c r="A57" s="120"/>
      <c r="B57" s="175"/>
      <c r="C57" s="120"/>
      <c r="D57" s="120"/>
      <c r="E57" s="120"/>
      <c r="F57" s="176"/>
      <c r="G57" s="177"/>
      <c r="I57" s="120"/>
    </row>
    <row r="58" spans="1:9" ht="12.75" customHeight="1" x14ac:dyDescent="0.25">
      <c r="A58" s="120"/>
      <c r="B58" s="175"/>
      <c r="C58" s="120"/>
      <c r="D58" s="120"/>
      <c r="E58" s="120"/>
      <c r="F58" s="176"/>
      <c r="G58" s="177"/>
      <c r="I58" s="120"/>
    </row>
    <row r="59" spans="1:9" ht="12.75" customHeight="1" x14ac:dyDescent="0.25">
      <c r="A59" s="120"/>
      <c r="B59" s="175"/>
      <c r="C59" s="120"/>
      <c r="D59" s="120"/>
      <c r="E59" s="120"/>
      <c r="F59" s="176"/>
      <c r="G59" s="177"/>
      <c r="I59" s="120"/>
    </row>
    <row r="60" spans="1:9" ht="12.75" customHeight="1" x14ac:dyDescent="0.25">
      <c r="A60" s="120"/>
      <c r="B60" s="175"/>
      <c r="C60" s="120"/>
      <c r="D60" s="120"/>
      <c r="E60" s="120"/>
      <c r="F60" s="176"/>
      <c r="G60" s="177"/>
      <c r="I60" s="120"/>
    </row>
    <row r="61" spans="1:9" ht="12.75" customHeight="1" x14ac:dyDescent="0.25">
      <c r="A61" s="120"/>
      <c r="B61" s="175"/>
      <c r="C61" s="120"/>
      <c r="D61" s="120"/>
      <c r="E61" s="120"/>
      <c r="F61" s="176"/>
      <c r="G61" s="177"/>
      <c r="I61" s="120"/>
    </row>
    <row r="62" spans="1:9" ht="12.75" customHeight="1" x14ac:dyDescent="0.25">
      <c r="A62" s="120"/>
      <c r="B62" s="175"/>
      <c r="C62" s="120"/>
      <c r="D62" s="120"/>
      <c r="E62" s="120"/>
      <c r="F62" s="176"/>
      <c r="G62" s="177"/>
      <c r="I62" s="120"/>
    </row>
    <row r="63" spans="1:9" ht="12.75" customHeight="1" x14ac:dyDescent="0.25">
      <c r="A63" s="120"/>
      <c r="B63" s="175"/>
      <c r="C63" s="120"/>
      <c r="D63" s="120"/>
      <c r="E63" s="120"/>
      <c r="F63" s="176"/>
      <c r="G63" s="177"/>
      <c r="I63" s="120"/>
    </row>
    <row r="64" spans="1:9" ht="12.75" customHeight="1" x14ac:dyDescent="0.25">
      <c r="A64" s="120"/>
      <c r="B64" s="175"/>
      <c r="C64" s="120"/>
      <c r="D64" s="120"/>
      <c r="E64" s="120"/>
      <c r="F64" s="176"/>
      <c r="G64" s="177"/>
      <c r="I64" s="120"/>
    </row>
    <row r="65" spans="1:9" ht="12.75" customHeight="1" x14ac:dyDescent="0.25">
      <c r="A65" s="120"/>
      <c r="B65" s="175"/>
      <c r="C65" s="120"/>
      <c r="D65" s="120"/>
      <c r="E65" s="120"/>
      <c r="F65" s="176"/>
      <c r="G65" s="177"/>
      <c r="I65" s="120"/>
    </row>
    <row r="66" spans="1:9" ht="12.75" customHeight="1" x14ac:dyDescent="0.25">
      <c r="A66" s="120"/>
      <c r="B66" s="175"/>
      <c r="C66" s="120"/>
      <c r="D66" s="120"/>
      <c r="E66" s="120"/>
      <c r="F66" s="176"/>
      <c r="G66" s="177"/>
      <c r="I66" s="120"/>
    </row>
    <row r="67" spans="1:9" ht="12.75" customHeight="1" x14ac:dyDescent="0.25">
      <c r="A67" s="120"/>
      <c r="B67" s="175"/>
      <c r="C67" s="120"/>
      <c r="D67" s="120"/>
      <c r="E67" s="120"/>
      <c r="F67" s="176"/>
      <c r="G67" s="177"/>
      <c r="I67" s="120"/>
    </row>
    <row r="68" spans="1:9" ht="12.75" customHeight="1" x14ac:dyDescent="0.25">
      <c r="A68" s="120"/>
      <c r="B68" s="175"/>
      <c r="C68" s="120"/>
      <c r="D68" s="120"/>
      <c r="E68" s="120"/>
      <c r="F68" s="176"/>
      <c r="G68" s="177"/>
      <c r="I68" s="120"/>
    </row>
    <row r="69" spans="1:9" ht="12.75" customHeight="1" x14ac:dyDescent="0.25">
      <c r="A69" s="120"/>
      <c r="B69" s="175"/>
      <c r="C69" s="120"/>
      <c r="D69" s="120"/>
      <c r="E69" s="120"/>
      <c r="F69" s="176"/>
      <c r="G69" s="177"/>
      <c r="I69" s="120"/>
    </row>
    <row r="70" spans="1:9" ht="12.75" customHeight="1" x14ac:dyDescent="0.25">
      <c r="A70" s="120"/>
      <c r="B70" s="175"/>
      <c r="C70" s="120"/>
      <c r="D70" s="120"/>
      <c r="E70" s="120"/>
      <c r="F70" s="176"/>
      <c r="G70" s="177"/>
      <c r="I70" s="120"/>
    </row>
    <row r="71" spans="1:9" ht="12.75" customHeight="1" x14ac:dyDescent="0.25">
      <c r="A71" s="120"/>
      <c r="B71" s="175"/>
      <c r="C71" s="120"/>
      <c r="D71" s="120"/>
      <c r="E71" s="120"/>
      <c r="F71" s="176"/>
      <c r="G71" s="177"/>
      <c r="I71" s="120"/>
    </row>
    <row r="72" spans="1:9" ht="12.75" customHeight="1" x14ac:dyDescent="0.25">
      <c r="A72" s="120"/>
      <c r="B72" s="175"/>
      <c r="C72" s="120"/>
      <c r="D72" s="120"/>
      <c r="E72" s="120"/>
      <c r="F72" s="176"/>
      <c r="G72" s="177"/>
      <c r="I72" s="120"/>
    </row>
    <row r="73" spans="1:9" ht="12.75" customHeight="1" x14ac:dyDescent="0.25">
      <c r="A73" s="120"/>
      <c r="B73" s="175"/>
      <c r="C73" s="120"/>
      <c r="D73" s="120"/>
      <c r="E73" s="120"/>
      <c r="F73" s="176"/>
      <c r="G73" s="177"/>
      <c r="I73" s="120"/>
    </row>
    <row r="74" spans="1:9" ht="12.75" customHeight="1" x14ac:dyDescent="0.25">
      <c r="A74" s="120"/>
      <c r="B74" s="175"/>
      <c r="C74" s="120"/>
      <c r="D74" s="120"/>
      <c r="E74" s="120"/>
      <c r="F74" s="176"/>
      <c r="G74" s="177"/>
      <c r="I74" s="120"/>
    </row>
    <row r="75" spans="1:9" ht="12.75" customHeight="1" x14ac:dyDescent="0.25">
      <c r="A75" s="120"/>
      <c r="B75" s="175"/>
      <c r="C75" s="120"/>
      <c r="D75" s="120"/>
      <c r="E75" s="120"/>
      <c r="F75" s="176"/>
      <c r="G75" s="177"/>
      <c r="I75" s="120"/>
    </row>
    <row r="76" spans="1:9" ht="12.75" customHeight="1" x14ac:dyDescent="0.25">
      <c r="A76" s="120"/>
      <c r="B76" s="175"/>
      <c r="C76" s="120"/>
      <c r="D76" s="120"/>
      <c r="E76" s="120"/>
      <c r="F76" s="176"/>
      <c r="G76" s="177"/>
      <c r="I76" s="120"/>
    </row>
    <row r="77" spans="1:9" ht="12.75" customHeight="1" x14ac:dyDescent="0.25">
      <c r="A77" s="120"/>
      <c r="B77" s="175"/>
      <c r="C77" s="120"/>
      <c r="D77" s="120"/>
      <c r="E77" s="120"/>
      <c r="F77" s="176"/>
      <c r="G77" s="177"/>
      <c r="I77" s="120"/>
    </row>
    <row r="78" spans="1:9" ht="12.75" customHeight="1" x14ac:dyDescent="0.25">
      <c r="A78" s="120"/>
      <c r="B78" s="175"/>
      <c r="C78" s="120"/>
      <c r="D78" s="120"/>
      <c r="E78" s="120"/>
      <c r="F78" s="176"/>
      <c r="G78" s="177"/>
      <c r="I78" s="120"/>
    </row>
    <row r="79" spans="1:9" ht="12.75" customHeight="1" x14ac:dyDescent="0.25">
      <c r="A79" s="120"/>
      <c r="B79" s="175"/>
      <c r="C79" s="120"/>
      <c r="D79" s="120"/>
      <c r="E79" s="120"/>
      <c r="F79" s="176"/>
      <c r="G79" s="177"/>
      <c r="I79" s="120"/>
    </row>
    <row r="80" spans="1:9" ht="12.75" customHeight="1" x14ac:dyDescent="0.25">
      <c r="A80" s="120"/>
      <c r="B80" s="175"/>
      <c r="C80" s="120"/>
      <c r="D80" s="120"/>
      <c r="E80" s="120"/>
      <c r="F80" s="176"/>
      <c r="G80" s="177"/>
      <c r="I80" s="120"/>
    </row>
    <row r="81" spans="1:9" ht="12.75" customHeight="1" x14ac:dyDescent="0.25">
      <c r="A81" s="120"/>
      <c r="B81" s="175"/>
      <c r="C81" s="120"/>
      <c r="D81" s="120"/>
      <c r="E81" s="120"/>
      <c r="F81" s="176"/>
      <c r="G81" s="177"/>
      <c r="I81" s="120"/>
    </row>
    <row r="82" spans="1:9" ht="12.75" customHeight="1" x14ac:dyDescent="0.25">
      <c r="A82" s="120"/>
      <c r="B82" s="175"/>
      <c r="C82" s="120"/>
      <c r="D82" s="120"/>
      <c r="E82" s="120"/>
      <c r="F82" s="176"/>
      <c r="G82" s="177"/>
      <c r="I82" s="120"/>
    </row>
    <row r="83" spans="1:9" ht="12.75" customHeight="1" x14ac:dyDescent="0.25">
      <c r="A83" s="120"/>
      <c r="B83" s="175"/>
      <c r="C83" s="120"/>
      <c r="D83" s="120"/>
      <c r="E83" s="120"/>
      <c r="F83" s="176"/>
      <c r="G83" s="177"/>
      <c r="I83" s="120"/>
    </row>
    <row r="84" spans="1:9" ht="12.75" customHeight="1" x14ac:dyDescent="0.25">
      <c r="A84" s="120"/>
      <c r="B84" s="175"/>
      <c r="C84" s="120"/>
      <c r="D84" s="120"/>
      <c r="E84" s="120"/>
      <c r="F84" s="176"/>
      <c r="G84" s="177"/>
      <c r="I84" s="120"/>
    </row>
    <row r="85" spans="1:9" ht="12.75" customHeight="1" x14ac:dyDescent="0.25">
      <c r="A85" s="120"/>
      <c r="B85" s="175"/>
      <c r="C85" s="120"/>
      <c r="D85" s="120"/>
      <c r="E85" s="120"/>
      <c r="F85" s="176"/>
      <c r="G85" s="177"/>
      <c r="I85" s="120"/>
    </row>
    <row r="86" spans="1:9" ht="12.75" customHeight="1" x14ac:dyDescent="0.25">
      <c r="A86" s="120"/>
      <c r="B86" s="175"/>
      <c r="C86" s="120"/>
      <c r="D86" s="120"/>
      <c r="E86" s="120"/>
      <c r="F86" s="176"/>
      <c r="G86" s="177"/>
      <c r="I86" s="120"/>
    </row>
    <row r="87" spans="1:9" ht="12.75" customHeight="1" x14ac:dyDescent="0.25">
      <c r="A87" s="120"/>
      <c r="B87" s="175"/>
      <c r="C87" s="120"/>
      <c r="D87" s="120"/>
      <c r="E87" s="120"/>
      <c r="F87" s="176"/>
      <c r="G87" s="177"/>
      <c r="I87" s="120"/>
    </row>
    <row r="88" spans="1:9" ht="12.75" customHeight="1" x14ac:dyDescent="0.25">
      <c r="A88" s="120"/>
      <c r="B88" s="175"/>
      <c r="C88" s="120"/>
      <c r="D88" s="120"/>
      <c r="E88" s="120"/>
      <c r="F88" s="176"/>
      <c r="G88" s="177"/>
      <c r="I88" s="120"/>
    </row>
    <row r="89" spans="1:9" ht="12.75" customHeight="1" x14ac:dyDescent="0.25">
      <c r="A89" s="120"/>
      <c r="B89" s="175"/>
      <c r="C89" s="120"/>
      <c r="D89" s="120"/>
      <c r="E89" s="120"/>
      <c r="F89" s="176"/>
      <c r="G89" s="177"/>
      <c r="I89" s="120"/>
    </row>
    <row r="90" spans="1:9" ht="12.75" customHeight="1" x14ac:dyDescent="0.25">
      <c r="A90" s="120"/>
      <c r="B90" s="175"/>
      <c r="C90" s="120"/>
      <c r="D90" s="120"/>
      <c r="E90" s="120"/>
      <c r="F90" s="176"/>
      <c r="G90" s="177"/>
      <c r="I90" s="120"/>
    </row>
    <row r="91" spans="1:9" ht="12.75" customHeight="1" x14ac:dyDescent="0.25">
      <c r="A91" s="120"/>
      <c r="B91" s="175"/>
      <c r="C91" s="120"/>
      <c r="D91" s="120"/>
      <c r="E91" s="120"/>
      <c r="F91" s="176"/>
      <c r="G91" s="177"/>
      <c r="I91" s="120"/>
    </row>
    <row r="92" spans="1:9" ht="12.75" customHeight="1" x14ac:dyDescent="0.25">
      <c r="A92" s="120"/>
      <c r="B92" s="175"/>
      <c r="C92" s="120"/>
      <c r="D92" s="120"/>
      <c r="E92" s="120"/>
      <c r="F92" s="176"/>
      <c r="G92" s="177"/>
      <c r="I92" s="120"/>
    </row>
    <row r="93" spans="1:9" ht="12.75" customHeight="1" x14ac:dyDescent="0.25">
      <c r="A93" s="120"/>
      <c r="B93" s="175"/>
      <c r="C93" s="120"/>
      <c r="D93" s="120"/>
      <c r="E93" s="120"/>
      <c r="F93" s="176"/>
      <c r="G93" s="177"/>
      <c r="I93" s="120"/>
    </row>
    <row r="94" spans="1:9" ht="12.75" customHeight="1" x14ac:dyDescent="0.25">
      <c r="A94" s="120"/>
      <c r="B94" s="175"/>
      <c r="C94" s="120"/>
      <c r="D94" s="120"/>
      <c r="E94" s="120"/>
      <c r="F94" s="176"/>
      <c r="G94" s="177"/>
      <c r="I94" s="120"/>
    </row>
    <row r="95" spans="1:9" ht="12.75" customHeight="1" x14ac:dyDescent="0.25">
      <c r="A95" s="120"/>
      <c r="B95" s="175"/>
      <c r="C95" s="120"/>
      <c r="D95" s="120"/>
      <c r="E95" s="120"/>
      <c r="F95" s="176"/>
      <c r="G95" s="177"/>
      <c r="I95" s="120"/>
    </row>
    <row r="96" spans="1:9" ht="12.75" customHeight="1" x14ac:dyDescent="0.25">
      <c r="A96" s="120"/>
      <c r="B96" s="175"/>
      <c r="C96" s="120"/>
      <c r="D96" s="120"/>
      <c r="E96" s="120"/>
      <c r="F96" s="176"/>
      <c r="G96" s="177"/>
      <c r="I96" s="120"/>
    </row>
    <row r="97" spans="1:9" ht="12.75" customHeight="1" x14ac:dyDescent="0.25">
      <c r="A97" s="120"/>
      <c r="B97" s="175"/>
      <c r="C97" s="120"/>
      <c r="D97" s="120"/>
      <c r="E97" s="120"/>
      <c r="F97" s="176"/>
      <c r="G97" s="177"/>
      <c r="I97" s="120"/>
    </row>
    <row r="98" spans="1:9" ht="12.75" customHeight="1" x14ac:dyDescent="0.25">
      <c r="A98" s="120"/>
      <c r="B98" s="175"/>
      <c r="C98" s="120"/>
      <c r="D98" s="120"/>
      <c r="E98" s="120"/>
      <c r="F98" s="176"/>
      <c r="G98" s="177"/>
      <c r="I98" s="120"/>
    </row>
    <row r="99" spans="1:9" ht="12.75" customHeight="1" x14ac:dyDescent="0.25">
      <c r="A99" s="120"/>
      <c r="B99" s="175"/>
      <c r="C99" s="120"/>
      <c r="D99" s="120"/>
      <c r="E99" s="120"/>
      <c r="F99" s="176"/>
      <c r="G99" s="177"/>
      <c r="I99" s="120"/>
    </row>
    <row r="100" spans="1:9" ht="12.75" customHeight="1" x14ac:dyDescent="0.25">
      <c r="A100" s="120"/>
      <c r="B100" s="175"/>
      <c r="C100" s="120"/>
      <c r="D100" s="120"/>
      <c r="E100" s="120"/>
      <c r="F100" s="176"/>
      <c r="G100" s="177"/>
      <c r="I100" s="120"/>
    </row>
    <row r="101" spans="1:9" ht="12.75" customHeight="1" x14ac:dyDescent="0.25">
      <c r="A101" s="120"/>
      <c r="B101" s="175"/>
      <c r="C101" s="120"/>
      <c r="D101" s="120"/>
      <c r="E101" s="120"/>
      <c r="F101" s="176"/>
      <c r="G101" s="177"/>
      <c r="I101" s="120"/>
    </row>
    <row r="102" spans="1:9" ht="12.75" customHeight="1" x14ac:dyDescent="0.25">
      <c r="A102" s="120"/>
      <c r="B102" s="175"/>
      <c r="C102" s="120"/>
      <c r="D102" s="120"/>
      <c r="E102" s="120"/>
      <c r="F102" s="176"/>
      <c r="G102" s="177"/>
      <c r="I102" s="120"/>
    </row>
    <row r="103" spans="1:9" ht="12.75" customHeight="1" x14ac:dyDescent="0.25">
      <c r="A103" s="120"/>
      <c r="B103" s="175"/>
      <c r="C103" s="120"/>
      <c r="D103" s="120"/>
      <c r="E103" s="120"/>
      <c r="F103" s="176"/>
      <c r="G103" s="177"/>
      <c r="I103" s="120"/>
    </row>
    <row r="104" spans="1:9" ht="12.75" customHeight="1" x14ac:dyDescent="0.25">
      <c r="A104" s="120"/>
      <c r="B104" s="175"/>
      <c r="C104" s="120"/>
      <c r="D104" s="120"/>
      <c r="E104" s="120"/>
      <c r="F104" s="176"/>
      <c r="G104" s="177"/>
      <c r="I104" s="120"/>
    </row>
    <row r="105" spans="1:9" ht="12.75" customHeight="1" x14ac:dyDescent="0.25">
      <c r="A105" s="120"/>
      <c r="B105" s="175"/>
      <c r="C105" s="120"/>
      <c r="D105" s="120"/>
      <c r="E105" s="120"/>
      <c r="F105" s="176"/>
      <c r="G105" s="177"/>
      <c r="I105" s="120"/>
    </row>
    <row r="106" spans="1:9" ht="12.75" customHeight="1" x14ac:dyDescent="0.25">
      <c r="A106" s="120"/>
      <c r="B106" s="175"/>
      <c r="C106" s="120"/>
      <c r="D106" s="120"/>
      <c r="E106" s="120"/>
      <c r="F106" s="176"/>
      <c r="G106" s="177"/>
      <c r="I106" s="120"/>
    </row>
    <row r="107" spans="1:9" ht="12.75" customHeight="1" x14ac:dyDescent="0.25">
      <c r="A107" s="120"/>
      <c r="B107" s="175"/>
      <c r="C107" s="120"/>
      <c r="D107" s="120"/>
      <c r="E107" s="120"/>
      <c r="F107" s="176"/>
      <c r="G107" s="177"/>
      <c r="I107" s="120"/>
    </row>
    <row r="108" spans="1:9" ht="12.75" customHeight="1" x14ac:dyDescent="0.25">
      <c r="A108" s="120"/>
      <c r="B108" s="175"/>
      <c r="C108" s="120"/>
      <c r="D108" s="120"/>
      <c r="E108" s="120"/>
      <c r="F108" s="176"/>
      <c r="G108" s="177"/>
      <c r="I108" s="120"/>
    </row>
    <row r="109" spans="1:9" ht="12.75" customHeight="1" x14ac:dyDescent="0.25">
      <c r="A109" s="120"/>
      <c r="B109" s="175"/>
      <c r="C109" s="120"/>
      <c r="D109" s="120"/>
      <c r="E109" s="120"/>
      <c r="F109" s="176"/>
      <c r="G109" s="177"/>
      <c r="I109" s="120"/>
    </row>
    <row r="110" spans="1:9" ht="12.75" customHeight="1" x14ac:dyDescent="0.25">
      <c r="A110" s="120"/>
      <c r="B110" s="175"/>
      <c r="C110" s="120"/>
      <c r="D110" s="120"/>
      <c r="E110" s="120"/>
      <c r="F110" s="176"/>
      <c r="G110" s="177"/>
      <c r="I110" s="120"/>
    </row>
    <row r="111" spans="1:9" ht="12.75" customHeight="1" x14ac:dyDescent="0.25">
      <c r="A111" s="120"/>
      <c r="B111" s="175"/>
      <c r="C111" s="120"/>
      <c r="D111" s="120"/>
      <c r="E111" s="120"/>
      <c r="F111" s="176"/>
      <c r="G111" s="177"/>
      <c r="I111" s="120"/>
    </row>
    <row r="112" spans="1:9" ht="12.75" customHeight="1" x14ac:dyDescent="0.25">
      <c r="A112" s="120"/>
      <c r="B112" s="175"/>
      <c r="C112" s="120"/>
      <c r="D112" s="120"/>
      <c r="E112" s="120"/>
      <c r="F112" s="176"/>
      <c r="G112" s="177"/>
      <c r="I112" s="120"/>
    </row>
    <row r="113" spans="1:9" ht="12.75" customHeight="1" x14ac:dyDescent="0.25">
      <c r="A113" s="120"/>
      <c r="B113" s="175"/>
      <c r="C113" s="120"/>
      <c r="D113" s="120"/>
      <c r="E113" s="120"/>
      <c r="F113" s="176"/>
      <c r="G113" s="177"/>
      <c r="I113" s="120"/>
    </row>
    <row r="114" spans="1:9" ht="12.75" customHeight="1" x14ac:dyDescent="0.25">
      <c r="A114" s="120"/>
      <c r="B114" s="175"/>
      <c r="C114" s="120"/>
      <c r="D114" s="120"/>
      <c r="E114" s="120"/>
      <c r="F114" s="176"/>
      <c r="G114" s="177"/>
      <c r="I114" s="120"/>
    </row>
    <row r="115" spans="1:9" ht="12.75" customHeight="1" x14ac:dyDescent="0.25">
      <c r="A115" s="120"/>
      <c r="B115" s="175"/>
      <c r="C115" s="120"/>
      <c r="D115" s="120"/>
      <c r="E115" s="120"/>
      <c r="F115" s="176"/>
      <c r="G115" s="177"/>
      <c r="I115" s="120"/>
    </row>
    <row r="116" spans="1:9" ht="12.75" customHeight="1" x14ac:dyDescent="0.25">
      <c r="A116" s="120"/>
      <c r="B116" s="175"/>
      <c r="C116" s="120"/>
      <c r="D116" s="120"/>
      <c r="E116" s="120"/>
      <c r="F116" s="176"/>
      <c r="G116" s="177"/>
      <c r="I116" s="120"/>
    </row>
    <row r="117" spans="1:9" ht="12.75" customHeight="1" x14ac:dyDescent="0.25">
      <c r="A117" s="120"/>
      <c r="B117" s="175"/>
      <c r="C117" s="120"/>
      <c r="D117" s="120"/>
      <c r="E117" s="120"/>
      <c r="F117" s="176"/>
      <c r="G117" s="177"/>
      <c r="I117" s="120"/>
    </row>
    <row r="118" spans="1:9" ht="12.75" customHeight="1" x14ac:dyDescent="0.25">
      <c r="A118" s="120"/>
      <c r="B118" s="175"/>
      <c r="C118" s="120"/>
      <c r="D118" s="120"/>
      <c r="E118" s="120"/>
      <c r="F118" s="176"/>
      <c r="G118" s="177"/>
      <c r="I118" s="120"/>
    </row>
    <row r="119" spans="1:9" ht="12.75" customHeight="1" x14ac:dyDescent="0.25">
      <c r="A119" s="120"/>
      <c r="B119" s="175"/>
      <c r="C119" s="120"/>
      <c r="D119" s="120"/>
      <c r="E119" s="120"/>
      <c r="F119" s="176"/>
      <c r="G119" s="177"/>
      <c r="I119" s="120"/>
    </row>
    <row r="120" spans="1:9" ht="12.75" customHeight="1" x14ac:dyDescent="0.25">
      <c r="A120" s="120"/>
      <c r="B120" s="175"/>
      <c r="C120" s="120"/>
      <c r="D120" s="120"/>
      <c r="E120" s="120"/>
      <c r="F120" s="176"/>
      <c r="G120" s="177"/>
      <c r="I120" s="120"/>
    </row>
    <row r="121" spans="1:9" ht="12.75" customHeight="1" x14ac:dyDescent="0.25">
      <c r="A121" s="120"/>
      <c r="B121" s="175"/>
      <c r="C121" s="120"/>
      <c r="D121" s="120"/>
      <c r="E121" s="120"/>
      <c r="F121" s="176"/>
      <c r="G121" s="177"/>
      <c r="I121" s="120"/>
    </row>
    <row r="122" spans="1:9" ht="12.75" customHeight="1" x14ac:dyDescent="0.25">
      <c r="A122" s="120"/>
      <c r="B122" s="175"/>
      <c r="C122" s="120"/>
      <c r="D122" s="120"/>
      <c r="E122" s="120"/>
      <c r="F122" s="176"/>
      <c r="G122" s="177"/>
      <c r="I122" s="120"/>
    </row>
    <row r="123" spans="1:9" ht="12.75" customHeight="1" x14ac:dyDescent="0.25">
      <c r="A123" s="120"/>
      <c r="B123" s="175"/>
      <c r="C123" s="120"/>
      <c r="D123" s="120"/>
      <c r="E123" s="120"/>
      <c r="F123" s="176"/>
      <c r="G123" s="177"/>
      <c r="I123" s="120"/>
    </row>
    <row r="124" spans="1:9" ht="12.75" customHeight="1" x14ac:dyDescent="0.25">
      <c r="A124" s="120"/>
      <c r="B124" s="175"/>
      <c r="C124" s="120"/>
      <c r="D124" s="120"/>
      <c r="E124" s="120"/>
      <c r="F124" s="176"/>
      <c r="G124" s="177"/>
      <c r="I124" s="120"/>
    </row>
    <row r="125" spans="1:9" ht="12.75" customHeight="1" x14ac:dyDescent="0.25">
      <c r="A125" s="120"/>
      <c r="B125" s="175"/>
      <c r="C125" s="120"/>
      <c r="D125" s="120"/>
      <c r="E125" s="120"/>
      <c r="F125" s="176"/>
      <c r="G125" s="177"/>
      <c r="I125" s="120"/>
    </row>
    <row r="126" spans="1:9" ht="12.75" customHeight="1" x14ac:dyDescent="0.25">
      <c r="A126" s="120"/>
      <c r="B126" s="175"/>
      <c r="C126" s="120"/>
      <c r="D126" s="120"/>
      <c r="E126" s="120"/>
      <c r="F126" s="176"/>
      <c r="G126" s="177"/>
      <c r="I126" s="120"/>
    </row>
    <row r="127" spans="1:9" ht="12.75" customHeight="1" x14ac:dyDescent="0.25">
      <c r="A127" s="120"/>
      <c r="B127" s="175"/>
      <c r="C127" s="120"/>
      <c r="D127" s="120"/>
      <c r="E127" s="120"/>
      <c r="F127" s="176"/>
      <c r="G127" s="177"/>
      <c r="I127" s="120"/>
    </row>
    <row r="128" spans="1:9" ht="12.75" customHeight="1" x14ac:dyDescent="0.25">
      <c r="A128" s="120"/>
      <c r="B128" s="175"/>
      <c r="C128" s="120"/>
      <c r="D128" s="120"/>
      <c r="E128" s="120"/>
      <c r="F128" s="176"/>
      <c r="G128" s="177"/>
      <c r="I128" s="120"/>
    </row>
    <row r="129" spans="1:9" ht="12.75" customHeight="1" x14ac:dyDescent="0.25">
      <c r="A129" s="120"/>
      <c r="B129" s="175"/>
      <c r="C129" s="120"/>
      <c r="D129" s="120"/>
      <c r="E129" s="120"/>
      <c r="F129" s="176"/>
      <c r="G129" s="177"/>
      <c r="I129" s="120"/>
    </row>
    <row r="130" spans="1:9" ht="12.75" customHeight="1" x14ac:dyDescent="0.25">
      <c r="A130" s="120"/>
      <c r="B130" s="175"/>
      <c r="C130" s="120"/>
      <c r="D130" s="120"/>
      <c r="E130" s="120"/>
      <c r="F130" s="176"/>
      <c r="G130" s="177"/>
      <c r="I130" s="120"/>
    </row>
    <row r="131" spans="1:9" ht="12.75" customHeight="1" x14ac:dyDescent="0.25">
      <c r="A131" s="120"/>
      <c r="B131" s="175"/>
      <c r="C131" s="120"/>
      <c r="D131" s="120"/>
      <c r="E131" s="120"/>
      <c r="F131" s="176"/>
      <c r="G131" s="177"/>
      <c r="I131" s="120"/>
    </row>
    <row r="132" spans="1:9" ht="12.75" customHeight="1" x14ac:dyDescent="0.25">
      <c r="A132" s="120"/>
      <c r="B132" s="175"/>
      <c r="C132" s="120"/>
      <c r="D132" s="120"/>
      <c r="E132" s="120"/>
      <c r="F132" s="176"/>
      <c r="G132" s="177"/>
      <c r="I132" s="120"/>
    </row>
    <row r="133" spans="1:9" ht="12.75" customHeight="1" x14ac:dyDescent="0.25">
      <c r="A133" s="120"/>
      <c r="B133" s="175"/>
      <c r="C133" s="120"/>
      <c r="D133" s="120"/>
      <c r="E133" s="120"/>
      <c r="F133" s="176"/>
      <c r="G133" s="177"/>
      <c r="I133" s="120"/>
    </row>
    <row r="134" spans="1:9" ht="12.75" customHeight="1" x14ac:dyDescent="0.25">
      <c r="A134" s="120"/>
      <c r="B134" s="175"/>
      <c r="C134" s="120"/>
      <c r="D134" s="120"/>
      <c r="E134" s="120"/>
      <c r="F134" s="176"/>
      <c r="G134" s="177"/>
      <c r="I134" s="120"/>
    </row>
    <row r="135" spans="1:9" ht="12.75" customHeight="1" x14ac:dyDescent="0.25">
      <c r="A135" s="120"/>
      <c r="B135" s="175"/>
      <c r="C135" s="120"/>
      <c r="D135" s="120"/>
      <c r="E135" s="120"/>
      <c r="F135" s="176"/>
      <c r="G135" s="177"/>
      <c r="I135" s="120"/>
    </row>
    <row r="136" spans="1:9" ht="12.75" customHeight="1" x14ac:dyDescent="0.25">
      <c r="A136" s="120"/>
      <c r="B136" s="175"/>
      <c r="C136" s="120"/>
      <c r="D136" s="120"/>
      <c r="E136" s="120"/>
      <c r="F136" s="176"/>
      <c r="G136" s="177"/>
      <c r="I136" s="120"/>
    </row>
    <row r="137" spans="1:9" ht="12.75" customHeight="1" x14ac:dyDescent="0.25">
      <c r="A137" s="120"/>
      <c r="B137" s="175"/>
      <c r="C137" s="120"/>
      <c r="D137" s="120"/>
      <c r="E137" s="120"/>
      <c r="F137" s="176"/>
      <c r="G137" s="177"/>
      <c r="I137" s="120"/>
    </row>
    <row r="138" spans="1:9" ht="12.75" customHeight="1" x14ac:dyDescent="0.25">
      <c r="A138" s="120"/>
      <c r="B138" s="175"/>
      <c r="C138" s="120"/>
      <c r="D138" s="120"/>
      <c r="E138" s="120"/>
      <c r="F138" s="176"/>
      <c r="G138" s="177"/>
      <c r="I138" s="120"/>
    </row>
    <row r="139" spans="1:9" ht="12.75" customHeight="1" x14ac:dyDescent="0.25">
      <c r="A139" s="120"/>
      <c r="B139" s="175"/>
      <c r="C139" s="120"/>
      <c r="D139" s="120"/>
      <c r="E139" s="120"/>
      <c r="F139" s="176"/>
      <c r="G139" s="177"/>
      <c r="I139" s="120"/>
    </row>
    <row r="140" spans="1:9" ht="12.75" customHeight="1" x14ac:dyDescent="0.25">
      <c r="A140" s="120"/>
      <c r="B140" s="175"/>
      <c r="C140" s="120"/>
      <c r="D140" s="120"/>
      <c r="E140" s="120"/>
      <c r="F140" s="176"/>
      <c r="G140" s="177"/>
      <c r="I140" s="120"/>
    </row>
    <row r="141" spans="1:9" ht="12.75" customHeight="1" x14ac:dyDescent="0.25">
      <c r="A141" s="120"/>
      <c r="B141" s="175"/>
      <c r="C141" s="120"/>
      <c r="D141" s="120"/>
      <c r="E141" s="120"/>
      <c r="F141" s="176"/>
      <c r="G141" s="177"/>
      <c r="I141" s="120"/>
    </row>
    <row r="142" spans="1:9" ht="12.75" customHeight="1" x14ac:dyDescent="0.25">
      <c r="A142" s="120"/>
      <c r="B142" s="175"/>
      <c r="C142" s="120"/>
      <c r="D142" s="120"/>
      <c r="E142" s="120"/>
      <c r="F142" s="176"/>
      <c r="G142" s="177"/>
      <c r="I142" s="120"/>
    </row>
    <row r="143" spans="1:9" ht="12.75" customHeight="1" x14ac:dyDescent="0.25">
      <c r="A143" s="120"/>
      <c r="B143" s="175"/>
      <c r="C143" s="120"/>
      <c r="D143" s="120"/>
      <c r="E143" s="120"/>
      <c r="F143" s="176"/>
      <c r="G143" s="177"/>
      <c r="I143" s="120"/>
    </row>
    <row r="144" spans="1:9" ht="12.75" customHeight="1" x14ac:dyDescent="0.25">
      <c r="A144" s="120"/>
      <c r="B144" s="175"/>
      <c r="C144" s="120"/>
      <c r="D144" s="120"/>
      <c r="E144" s="120"/>
      <c r="F144" s="176"/>
      <c r="G144" s="177"/>
      <c r="I144" s="120"/>
    </row>
    <row r="145" spans="1:9" ht="12.75" customHeight="1" x14ac:dyDescent="0.25">
      <c r="A145" s="120"/>
      <c r="B145" s="175"/>
      <c r="C145" s="120"/>
      <c r="D145" s="120"/>
      <c r="E145" s="120"/>
      <c r="F145" s="176"/>
      <c r="G145" s="177"/>
      <c r="I145" s="120"/>
    </row>
    <row r="146" spans="1:9" ht="12.75" customHeight="1" x14ac:dyDescent="0.25">
      <c r="A146" s="120"/>
      <c r="B146" s="175"/>
      <c r="C146" s="120"/>
      <c r="D146" s="120"/>
      <c r="E146" s="120"/>
      <c r="F146" s="176"/>
      <c r="G146" s="177"/>
      <c r="I146" s="120"/>
    </row>
    <row r="147" spans="1:9" ht="12.75" customHeight="1" x14ac:dyDescent="0.25">
      <c r="A147" s="120"/>
      <c r="B147" s="175"/>
      <c r="C147" s="120"/>
      <c r="D147" s="120"/>
      <c r="E147" s="120"/>
      <c r="F147" s="176"/>
      <c r="G147" s="177"/>
      <c r="I147" s="120"/>
    </row>
    <row r="148" spans="1:9" ht="12.75" customHeight="1" x14ac:dyDescent="0.25">
      <c r="A148" s="120"/>
      <c r="B148" s="175"/>
      <c r="C148" s="120"/>
      <c r="D148" s="120"/>
      <c r="E148" s="120"/>
      <c r="F148" s="176"/>
      <c r="G148" s="177"/>
      <c r="I148" s="120"/>
    </row>
    <row r="149" spans="1:9" ht="12.75" customHeight="1" x14ac:dyDescent="0.25">
      <c r="A149" s="120"/>
      <c r="B149" s="175"/>
      <c r="C149" s="120"/>
      <c r="D149" s="120"/>
      <c r="E149" s="120"/>
      <c r="F149" s="176"/>
      <c r="G149" s="177"/>
      <c r="I149" s="120"/>
    </row>
    <row r="150" spans="1:9" ht="12.75" customHeight="1" x14ac:dyDescent="0.25">
      <c r="A150" s="120"/>
      <c r="B150" s="175"/>
      <c r="C150" s="120"/>
      <c r="D150" s="120"/>
      <c r="E150" s="120"/>
      <c r="F150" s="176"/>
      <c r="G150" s="177"/>
      <c r="I150" s="120"/>
    </row>
    <row r="151" spans="1:9" ht="12.75" customHeight="1" x14ac:dyDescent="0.25">
      <c r="A151" s="120"/>
      <c r="B151" s="175"/>
      <c r="C151" s="120"/>
      <c r="D151" s="120"/>
      <c r="E151" s="120"/>
      <c r="F151" s="176"/>
      <c r="G151" s="177"/>
      <c r="I151" s="120"/>
    </row>
    <row r="152" spans="1:9" ht="12.75" customHeight="1" x14ac:dyDescent="0.25">
      <c r="A152" s="120"/>
      <c r="B152" s="175"/>
      <c r="C152" s="120"/>
      <c r="D152" s="120"/>
      <c r="E152" s="120"/>
      <c r="F152" s="176"/>
      <c r="G152" s="177"/>
      <c r="I152" s="120"/>
    </row>
    <row r="153" spans="1:9" ht="12.75" customHeight="1" x14ac:dyDescent="0.25">
      <c r="A153" s="120"/>
      <c r="B153" s="175"/>
      <c r="C153" s="120"/>
      <c r="D153" s="120"/>
      <c r="E153" s="120"/>
      <c r="F153" s="176"/>
      <c r="G153" s="177"/>
      <c r="I153" s="120"/>
    </row>
    <row r="154" spans="1:9" ht="12.75" customHeight="1" x14ac:dyDescent="0.25">
      <c r="A154" s="120"/>
      <c r="B154" s="175"/>
      <c r="C154" s="120"/>
      <c r="D154" s="120"/>
      <c r="E154" s="120"/>
      <c r="F154" s="176"/>
      <c r="G154" s="177"/>
      <c r="I154" s="120"/>
    </row>
    <row r="155" spans="1:9" ht="12.75" customHeight="1" x14ac:dyDescent="0.25">
      <c r="A155" s="120"/>
      <c r="B155" s="175"/>
      <c r="C155" s="120"/>
      <c r="D155" s="120"/>
      <c r="E155" s="120"/>
      <c r="F155" s="176"/>
      <c r="G155" s="177"/>
      <c r="I155" s="120"/>
    </row>
    <row r="156" spans="1:9" ht="12.75" customHeight="1" x14ac:dyDescent="0.25">
      <c r="A156" s="120"/>
      <c r="B156" s="175"/>
      <c r="C156" s="120"/>
      <c r="D156" s="120"/>
      <c r="E156" s="120"/>
      <c r="F156" s="176"/>
      <c r="G156" s="177"/>
      <c r="I156" s="120"/>
    </row>
    <row r="157" spans="1:9" ht="12.75" customHeight="1" x14ac:dyDescent="0.25">
      <c r="A157" s="120"/>
      <c r="B157" s="175"/>
      <c r="C157" s="120"/>
      <c r="D157" s="120"/>
      <c r="E157" s="120"/>
      <c r="F157" s="176"/>
      <c r="G157" s="177"/>
      <c r="I157" s="120"/>
    </row>
    <row r="158" spans="1:9" ht="12.75" customHeight="1" x14ac:dyDescent="0.25">
      <c r="A158" s="120"/>
      <c r="B158" s="175"/>
      <c r="C158" s="120"/>
      <c r="D158" s="120"/>
      <c r="E158" s="120"/>
      <c r="F158" s="176"/>
      <c r="G158" s="177"/>
      <c r="I158" s="120"/>
    </row>
    <row r="159" spans="1:9" ht="12.75" customHeight="1" x14ac:dyDescent="0.25">
      <c r="A159" s="120"/>
      <c r="B159" s="175"/>
      <c r="C159" s="120"/>
      <c r="D159" s="120"/>
      <c r="E159" s="120"/>
      <c r="F159" s="176"/>
      <c r="G159" s="177"/>
      <c r="I159" s="120"/>
    </row>
    <row r="160" spans="1:9" ht="12.75" customHeight="1" x14ac:dyDescent="0.25">
      <c r="A160" s="120"/>
      <c r="B160" s="175"/>
      <c r="C160" s="120"/>
      <c r="D160" s="120"/>
      <c r="E160" s="120"/>
      <c r="F160" s="176"/>
      <c r="G160" s="177"/>
      <c r="I160" s="120"/>
    </row>
    <row r="161" spans="1:9" ht="12.75" customHeight="1" x14ac:dyDescent="0.25">
      <c r="A161" s="120"/>
      <c r="B161" s="175"/>
      <c r="C161" s="120"/>
      <c r="D161" s="120"/>
      <c r="E161" s="120"/>
      <c r="F161" s="176"/>
      <c r="G161" s="177"/>
      <c r="I161" s="120"/>
    </row>
    <row r="162" spans="1:9" ht="12.75" customHeight="1" x14ac:dyDescent="0.25">
      <c r="A162" s="120"/>
      <c r="B162" s="175"/>
      <c r="C162" s="120"/>
      <c r="D162" s="120"/>
      <c r="E162" s="120"/>
      <c r="F162" s="176"/>
      <c r="G162" s="177"/>
      <c r="I162" s="120"/>
    </row>
    <row r="163" spans="1:9" ht="12.75" customHeight="1" x14ac:dyDescent="0.25">
      <c r="A163" s="120"/>
      <c r="B163" s="175"/>
      <c r="C163" s="120"/>
      <c r="D163" s="120"/>
      <c r="E163" s="120"/>
      <c r="F163" s="176"/>
      <c r="G163" s="177"/>
      <c r="I163" s="120"/>
    </row>
    <row r="164" spans="1:9" ht="12.75" customHeight="1" x14ac:dyDescent="0.25">
      <c r="A164" s="120"/>
      <c r="B164" s="175"/>
      <c r="C164" s="120"/>
      <c r="D164" s="120"/>
      <c r="E164" s="120"/>
      <c r="F164" s="176"/>
      <c r="G164" s="177"/>
      <c r="I164" s="120"/>
    </row>
    <row r="165" spans="1:9" ht="12.75" customHeight="1" x14ac:dyDescent="0.25">
      <c r="A165" s="120"/>
      <c r="B165" s="175"/>
      <c r="C165" s="120"/>
      <c r="D165" s="120"/>
      <c r="E165" s="120"/>
      <c r="F165" s="176"/>
      <c r="G165" s="177"/>
      <c r="I165" s="120"/>
    </row>
    <row r="166" spans="1:9" ht="12.75" customHeight="1" x14ac:dyDescent="0.25">
      <c r="A166" s="120"/>
      <c r="B166" s="175"/>
      <c r="C166" s="120"/>
      <c r="D166" s="120"/>
      <c r="E166" s="120"/>
      <c r="F166" s="176"/>
      <c r="G166" s="177"/>
      <c r="I166" s="120"/>
    </row>
    <row r="167" spans="1:9" ht="12.75" customHeight="1" x14ac:dyDescent="0.25">
      <c r="A167" s="120"/>
      <c r="B167" s="175"/>
      <c r="C167" s="120"/>
      <c r="D167" s="120"/>
      <c r="E167" s="120"/>
      <c r="F167" s="176"/>
      <c r="G167" s="177"/>
      <c r="I167" s="120"/>
    </row>
    <row r="168" spans="1:9" ht="12.75" customHeight="1" x14ac:dyDescent="0.25">
      <c r="A168" s="120"/>
      <c r="B168" s="175"/>
      <c r="C168" s="120"/>
      <c r="D168" s="120"/>
      <c r="E168" s="120"/>
      <c r="F168" s="176"/>
      <c r="G168" s="177"/>
      <c r="I168" s="120"/>
    </row>
    <row r="169" spans="1:9" ht="12.75" customHeight="1" x14ac:dyDescent="0.25">
      <c r="A169" s="120"/>
      <c r="B169" s="175"/>
      <c r="C169" s="120"/>
      <c r="D169" s="120"/>
      <c r="E169" s="120"/>
      <c r="F169" s="176"/>
      <c r="G169" s="177"/>
      <c r="I169" s="120"/>
    </row>
    <row r="170" spans="1:9" ht="12.75" customHeight="1" x14ac:dyDescent="0.25">
      <c r="A170" s="120"/>
      <c r="B170" s="175"/>
      <c r="C170" s="120"/>
      <c r="D170" s="120"/>
      <c r="E170" s="120"/>
      <c r="F170" s="176"/>
      <c r="G170" s="177"/>
      <c r="I170" s="120"/>
    </row>
    <row r="171" spans="1:9" ht="12.75" customHeight="1" x14ac:dyDescent="0.25">
      <c r="A171" s="120"/>
      <c r="B171" s="175"/>
      <c r="C171" s="120"/>
      <c r="D171" s="120"/>
      <c r="E171" s="120"/>
      <c r="F171" s="176"/>
      <c r="G171" s="177"/>
      <c r="I171" s="120"/>
    </row>
    <row r="172" spans="1:9" ht="12.75" customHeight="1" x14ac:dyDescent="0.25">
      <c r="A172" s="120"/>
      <c r="B172" s="175"/>
      <c r="C172" s="120"/>
      <c r="D172" s="120"/>
      <c r="E172" s="120"/>
      <c r="F172" s="176"/>
      <c r="G172" s="177"/>
      <c r="I172" s="120"/>
    </row>
    <row r="173" spans="1:9" ht="12.75" customHeight="1" x14ac:dyDescent="0.25">
      <c r="A173" s="120"/>
      <c r="B173" s="175"/>
      <c r="C173" s="120"/>
      <c r="D173" s="120"/>
      <c r="E173" s="120"/>
      <c r="F173" s="176"/>
      <c r="G173" s="177"/>
      <c r="I173" s="120"/>
    </row>
    <row r="174" spans="1:9" ht="12.75" customHeight="1" x14ac:dyDescent="0.25">
      <c r="A174" s="120"/>
      <c r="B174" s="175"/>
      <c r="C174" s="120"/>
      <c r="D174" s="120"/>
      <c r="E174" s="120"/>
      <c r="F174" s="176"/>
      <c r="G174" s="177"/>
      <c r="I174" s="120"/>
    </row>
    <row r="175" spans="1:9" ht="12.75" customHeight="1" x14ac:dyDescent="0.25">
      <c r="A175" s="120"/>
      <c r="B175" s="175"/>
      <c r="C175" s="120"/>
      <c r="D175" s="120"/>
      <c r="E175" s="120"/>
      <c r="F175" s="176"/>
      <c r="G175" s="177"/>
      <c r="I175" s="120"/>
    </row>
    <row r="176" spans="1:9" ht="12.75" customHeight="1" x14ac:dyDescent="0.25">
      <c r="A176" s="120"/>
      <c r="B176" s="175"/>
      <c r="C176" s="120"/>
      <c r="D176" s="120"/>
      <c r="E176" s="120"/>
      <c r="F176" s="176"/>
      <c r="G176" s="177"/>
      <c r="I176" s="120"/>
    </row>
    <row r="177" spans="1:9" ht="12.75" customHeight="1" x14ac:dyDescent="0.25">
      <c r="A177" s="120"/>
      <c r="B177" s="175"/>
      <c r="C177" s="120"/>
      <c r="D177" s="120"/>
      <c r="E177" s="120"/>
      <c r="F177" s="176"/>
      <c r="G177" s="177"/>
      <c r="I177" s="120"/>
    </row>
    <row r="178" spans="1:9" ht="12.75" customHeight="1" x14ac:dyDescent="0.25">
      <c r="A178" s="120"/>
      <c r="B178" s="175"/>
      <c r="C178" s="120"/>
      <c r="D178" s="120"/>
      <c r="E178" s="120"/>
      <c r="F178" s="176"/>
      <c r="G178" s="177"/>
      <c r="I178" s="120"/>
    </row>
    <row r="179" spans="1:9" ht="12.75" customHeight="1" x14ac:dyDescent="0.25">
      <c r="A179" s="120"/>
      <c r="B179" s="175"/>
      <c r="C179" s="120"/>
      <c r="D179" s="120"/>
      <c r="E179" s="120"/>
      <c r="F179" s="176"/>
      <c r="G179" s="177"/>
      <c r="I179" s="120"/>
    </row>
    <row r="180" spans="1:9" ht="12.75" customHeight="1" x14ac:dyDescent="0.25">
      <c r="A180" s="120"/>
      <c r="B180" s="175"/>
      <c r="C180" s="120"/>
      <c r="D180" s="120"/>
      <c r="E180" s="120"/>
      <c r="F180" s="176"/>
      <c r="G180" s="177"/>
      <c r="I180" s="120"/>
    </row>
    <row r="181" spans="1:9" ht="12.75" customHeight="1" x14ac:dyDescent="0.25">
      <c r="A181" s="120"/>
      <c r="B181" s="175"/>
      <c r="C181" s="120"/>
      <c r="D181" s="120"/>
      <c r="E181" s="120"/>
      <c r="F181" s="176"/>
      <c r="G181" s="177"/>
      <c r="I181" s="120"/>
    </row>
    <row r="182" spans="1:9" ht="12.75" customHeight="1" x14ac:dyDescent="0.25">
      <c r="A182" s="120"/>
      <c r="B182" s="175"/>
      <c r="C182" s="120"/>
      <c r="D182" s="120"/>
      <c r="E182" s="120"/>
      <c r="F182" s="176"/>
      <c r="G182" s="177"/>
      <c r="I182" s="120"/>
    </row>
    <row r="183" spans="1:9" ht="12.75" customHeight="1" x14ac:dyDescent="0.25">
      <c r="A183" s="120"/>
      <c r="B183" s="175"/>
      <c r="C183" s="120"/>
      <c r="D183" s="120"/>
      <c r="E183" s="120"/>
      <c r="F183" s="176"/>
      <c r="G183" s="177"/>
      <c r="I183" s="120"/>
    </row>
    <row r="184" spans="1:9" ht="12.75" customHeight="1" x14ac:dyDescent="0.25">
      <c r="A184" s="120"/>
      <c r="B184" s="175"/>
      <c r="C184" s="120"/>
      <c r="D184" s="120"/>
      <c r="E184" s="120"/>
      <c r="F184" s="176"/>
      <c r="G184" s="177"/>
      <c r="I184" s="120"/>
    </row>
    <row r="185" spans="1:9" ht="12.75" customHeight="1" x14ac:dyDescent="0.25">
      <c r="A185" s="120"/>
      <c r="B185" s="175"/>
      <c r="C185" s="120"/>
      <c r="D185" s="120"/>
      <c r="E185" s="120"/>
      <c r="F185" s="176"/>
      <c r="G185" s="177"/>
      <c r="I185" s="120"/>
    </row>
    <row r="186" spans="1:9" ht="12.75" customHeight="1" x14ac:dyDescent="0.25">
      <c r="A186" s="120"/>
      <c r="B186" s="175"/>
      <c r="C186" s="120"/>
      <c r="D186" s="120"/>
      <c r="E186" s="120"/>
      <c r="F186" s="176"/>
      <c r="G186" s="177"/>
      <c r="I186" s="120"/>
    </row>
    <row r="187" spans="1:9" ht="12.75" customHeight="1" x14ac:dyDescent="0.25">
      <c r="A187" s="120"/>
      <c r="B187" s="175"/>
      <c r="C187" s="120"/>
      <c r="D187" s="120"/>
      <c r="E187" s="120"/>
      <c r="F187" s="176"/>
      <c r="G187" s="177"/>
      <c r="I187" s="120"/>
    </row>
    <row r="188" spans="1:9" ht="12.75" customHeight="1" x14ac:dyDescent="0.25">
      <c r="A188" s="120"/>
      <c r="B188" s="175"/>
      <c r="C188" s="120"/>
      <c r="D188" s="120"/>
      <c r="E188" s="120"/>
      <c r="F188" s="176"/>
      <c r="G188" s="177"/>
      <c r="I188" s="120"/>
    </row>
    <row r="189" spans="1:9" ht="12.75" customHeight="1" x14ac:dyDescent="0.25">
      <c r="A189" s="120"/>
      <c r="B189" s="175"/>
      <c r="C189" s="120"/>
      <c r="D189" s="120"/>
      <c r="E189" s="120"/>
      <c r="F189" s="176"/>
      <c r="G189" s="177"/>
      <c r="I189" s="120"/>
    </row>
    <row r="190" spans="1:9" ht="12.75" customHeight="1" x14ac:dyDescent="0.25">
      <c r="A190" s="120"/>
      <c r="B190" s="175"/>
      <c r="C190" s="120"/>
      <c r="D190" s="120"/>
      <c r="E190" s="120"/>
      <c r="F190" s="176"/>
      <c r="G190" s="177"/>
      <c r="I190" s="120"/>
    </row>
    <row r="191" spans="1:9" ht="12.75" customHeight="1" x14ac:dyDescent="0.25">
      <c r="A191" s="120"/>
      <c r="B191" s="175"/>
      <c r="C191" s="120"/>
      <c r="D191" s="120"/>
      <c r="E191" s="120"/>
      <c r="F191" s="176"/>
      <c r="G191" s="177"/>
      <c r="I191" s="120"/>
    </row>
    <row r="192" spans="1:9" ht="12.75" customHeight="1" x14ac:dyDescent="0.25">
      <c r="A192" s="120"/>
      <c r="B192" s="175"/>
      <c r="C192" s="120"/>
      <c r="D192" s="120"/>
      <c r="E192" s="120"/>
      <c r="F192" s="176"/>
      <c r="G192" s="177"/>
      <c r="I192" s="120"/>
    </row>
    <row r="193" spans="1:9" ht="12.75" customHeight="1" x14ac:dyDescent="0.25">
      <c r="A193" s="120"/>
      <c r="B193" s="175"/>
      <c r="C193" s="120"/>
      <c r="D193" s="120"/>
      <c r="E193" s="120"/>
      <c r="F193" s="176"/>
      <c r="G193" s="177"/>
      <c r="I193" s="120"/>
    </row>
    <row r="194" spans="1:9" ht="12.75" customHeight="1" x14ac:dyDescent="0.25">
      <c r="A194" s="120"/>
      <c r="B194" s="175"/>
      <c r="C194" s="120"/>
      <c r="D194" s="120"/>
      <c r="E194" s="120"/>
      <c r="F194" s="176"/>
      <c r="G194" s="177"/>
      <c r="I194" s="120"/>
    </row>
    <row r="195" spans="1:9" ht="12.75" customHeight="1" x14ac:dyDescent="0.25">
      <c r="A195" s="120"/>
      <c r="B195" s="175"/>
      <c r="C195" s="120"/>
      <c r="D195" s="120"/>
      <c r="E195" s="120"/>
      <c r="F195" s="176"/>
      <c r="G195" s="177"/>
      <c r="I195" s="120"/>
    </row>
    <row r="196" spans="1:9" ht="12.75" customHeight="1" x14ac:dyDescent="0.25">
      <c r="A196" s="120"/>
      <c r="B196" s="175"/>
      <c r="C196" s="120"/>
      <c r="D196" s="120"/>
      <c r="E196" s="120"/>
      <c r="F196" s="176"/>
      <c r="G196" s="177"/>
      <c r="I196" s="120"/>
    </row>
    <row r="197" spans="1:9" ht="12.75" customHeight="1" x14ac:dyDescent="0.25">
      <c r="A197" s="120"/>
      <c r="B197" s="175"/>
      <c r="C197" s="120"/>
      <c r="D197" s="120"/>
      <c r="E197" s="120"/>
      <c r="F197" s="176"/>
      <c r="G197" s="177"/>
      <c r="I197" s="120"/>
    </row>
    <row r="198" spans="1:9" ht="12.75" customHeight="1" x14ac:dyDescent="0.25">
      <c r="A198" s="120"/>
      <c r="B198" s="175"/>
      <c r="C198" s="120"/>
      <c r="D198" s="120"/>
      <c r="E198" s="120"/>
      <c r="F198" s="176"/>
      <c r="G198" s="177"/>
      <c r="I198" s="120"/>
    </row>
    <row r="199" spans="1:9" ht="12.75" customHeight="1" x14ac:dyDescent="0.25">
      <c r="A199" s="120"/>
      <c r="B199" s="175"/>
      <c r="C199" s="120"/>
      <c r="D199" s="120"/>
      <c r="E199" s="120"/>
      <c r="F199" s="176"/>
      <c r="G199" s="177"/>
      <c r="I199" s="120"/>
    </row>
    <row r="200" spans="1:9" ht="12.75" customHeight="1" x14ac:dyDescent="0.25">
      <c r="A200" s="120"/>
      <c r="B200" s="175"/>
      <c r="C200" s="120"/>
      <c r="D200" s="120"/>
      <c r="E200" s="120"/>
      <c r="F200" s="176"/>
      <c r="G200" s="177"/>
      <c r="I200" s="120"/>
    </row>
    <row r="201" spans="1:9" ht="12.75" customHeight="1" x14ac:dyDescent="0.25">
      <c r="A201" s="120"/>
      <c r="B201" s="175"/>
      <c r="C201" s="120"/>
      <c r="D201" s="120"/>
      <c r="E201" s="120"/>
      <c r="F201" s="176"/>
      <c r="G201" s="177"/>
      <c r="I201" s="120"/>
    </row>
    <row r="202" spans="1:9" ht="12.75" customHeight="1" x14ac:dyDescent="0.25">
      <c r="A202" s="120"/>
      <c r="B202" s="175"/>
      <c r="C202" s="120"/>
      <c r="D202" s="120"/>
      <c r="E202" s="120"/>
      <c r="F202" s="176"/>
      <c r="G202" s="177"/>
      <c r="I202" s="120"/>
    </row>
    <row r="203" spans="1:9" ht="12.75" customHeight="1" x14ac:dyDescent="0.25">
      <c r="A203" s="120"/>
      <c r="B203" s="175"/>
      <c r="C203" s="120"/>
      <c r="D203" s="120"/>
      <c r="E203" s="120"/>
      <c r="F203" s="176"/>
      <c r="G203" s="177"/>
      <c r="I203" s="120"/>
    </row>
    <row r="204" spans="1:9" ht="12.75" customHeight="1" x14ac:dyDescent="0.25">
      <c r="A204" s="120"/>
      <c r="B204" s="175"/>
      <c r="C204" s="120"/>
      <c r="D204" s="120"/>
      <c r="E204" s="120"/>
      <c r="F204" s="176"/>
      <c r="G204" s="177"/>
      <c r="I204" s="120"/>
    </row>
    <row r="205" spans="1:9" ht="12.75" customHeight="1" x14ac:dyDescent="0.25">
      <c r="A205" s="120"/>
      <c r="B205" s="175"/>
      <c r="C205" s="120"/>
      <c r="D205" s="120"/>
      <c r="E205" s="120"/>
      <c r="F205" s="176"/>
      <c r="G205" s="177"/>
      <c r="I205" s="120"/>
    </row>
    <row r="206" spans="1:9" ht="12.75" customHeight="1" x14ac:dyDescent="0.25">
      <c r="A206" s="120"/>
      <c r="B206" s="175"/>
      <c r="C206" s="120"/>
      <c r="D206" s="120"/>
      <c r="E206" s="120"/>
      <c r="F206" s="176"/>
      <c r="G206" s="177"/>
      <c r="I206" s="120"/>
    </row>
    <row r="207" spans="1:9" ht="12.75" customHeight="1" x14ac:dyDescent="0.25">
      <c r="A207" s="120"/>
      <c r="B207" s="175"/>
      <c r="C207" s="120"/>
      <c r="D207" s="120"/>
      <c r="E207" s="120"/>
      <c r="F207" s="176"/>
      <c r="G207" s="177"/>
      <c r="I207" s="120"/>
    </row>
    <row r="208" spans="1:9" ht="12.75" customHeight="1" x14ac:dyDescent="0.25">
      <c r="A208" s="120"/>
      <c r="B208" s="175"/>
      <c r="C208" s="120"/>
      <c r="D208" s="120"/>
      <c r="E208" s="120"/>
      <c r="F208" s="176"/>
      <c r="G208" s="177"/>
      <c r="I208" s="120"/>
    </row>
    <row r="209" spans="1:9" ht="12.75" customHeight="1" x14ac:dyDescent="0.25">
      <c r="A209" s="120"/>
      <c r="B209" s="175"/>
      <c r="C209" s="120"/>
      <c r="D209" s="120"/>
      <c r="E209" s="120"/>
      <c r="F209" s="176"/>
      <c r="G209" s="177"/>
      <c r="I209" s="120"/>
    </row>
    <row r="210" spans="1:9" ht="12.75" customHeight="1" x14ac:dyDescent="0.25">
      <c r="A210" s="120"/>
      <c r="B210" s="175"/>
      <c r="C210" s="120"/>
      <c r="D210" s="120"/>
      <c r="E210" s="120"/>
      <c r="F210" s="176"/>
      <c r="G210" s="177"/>
      <c r="I210" s="120"/>
    </row>
    <row r="211" spans="1:9" ht="12.75" customHeight="1" x14ac:dyDescent="0.25">
      <c r="A211" s="120"/>
      <c r="B211" s="175"/>
      <c r="C211" s="120"/>
      <c r="D211" s="120"/>
      <c r="E211" s="120"/>
      <c r="F211" s="176"/>
      <c r="G211" s="177"/>
      <c r="I211" s="120"/>
    </row>
    <row r="212" spans="1:9" ht="12.75" customHeight="1" x14ac:dyDescent="0.25">
      <c r="A212" s="120"/>
      <c r="B212" s="175"/>
      <c r="C212" s="120"/>
      <c r="D212" s="120"/>
      <c r="E212" s="120"/>
      <c r="F212" s="176"/>
      <c r="G212" s="177"/>
      <c r="I212" s="120"/>
    </row>
    <row r="213" spans="1:9" ht="12.75" customHeight="1" x14ac:dyDescent="0.25">
      <c r="A213" s="120"/>
      <c r="B213" s="175"/>
      <c r="C213" s="120"/>
      <c r="D213" s="120"/>
      <c r="E213" s="120"/>
      <c r="F213" s="176"/>
      <c r="G213" s="177"/>
      <c r="I213" s="120"/>
    </row>
    <row r="214" spans="1:9" ht="12.75" customHeight="1" x14ac:dyDescent="0.25">
      <c r="A214" s="120"/>
      <c r="B214" s="175"/>
      <c r="C214" s="120"/>
      <c r="D214" s="120"/>
      <c r="E214" s="120"/>
      <c r="F214" s="176"/>
      <c r="G214" s="177"/>
      <c r="I214" s="120"/>
    </row>
    <row r="215" spans="1:9" ht="12.75" customHeight="1" x14ac:dyDescent="0.25">
      <c r="A215" s="120"/>
      <c r="B215" s="175"/>
      <c r="C215" s="120"/>
      <c r="D215" s="120"/>
      <c r="E215" s="120"/>
      <c r="F215" s="176"/>
      <c r="G215" s="177"/>
      <c r="I215" s="120"/>
    </row>
    <row r="216" spans="1:9" ht="12.75" customHeight="1" x14ac:dyDescent="0.25">
      <c r="A216" s="120"/>
      <c r="B216" s="175"/>
      <c r="C216" s="120"/>
      <c r="D216" s="120"/>
      <c r="E216" s="120"/>
      <c r="F216" s="176"/>
      <c r="G216" s="177"/>
      <c r="I216" s="120"/>
    </row>
    <row r="217" spans="1:9" ht="12.75" customHeight="1" x14ac:dyDescent="0.25">
      <c r="A217" s="120"/>
      <c r="B217" s="175"/>
      <c r="C217" s="120"/>
      <c r="D217" s="120"/>
      <c r="E217" s="120"/>
      <c r="F217" s="176"/>
      <c r="G217" s="177"/>
      <c r="I217" s="120"/>
    </row>
    <row r="218" spans="1:9" ht="12.75" customHeight="1" x14ac:dyDescent="0.25">
      <c r="A218" s="120"/>
      <c r="B218" s="175"/>
      <c r="C218" s="120"/>
      <c r="D218" s="120"/>
      <c r="E218" s="120"/>
      <c r="F218" s="176"/>
      <c r="G218" s="177"/>
      <c r="I218" s="120"/>
    </row>
    <row r="219" spans="1:9" ht="12.75" customHeight="1" x14ac:dyDescent="0.25">
      <c r="A219" s="120"/>
      <c r="B219" s="175"/>
      <c r="C219" s="120"/>
      <c r="D219" s="120"/>
      <c r="E219" s="120"/>
      <c r="F219" s="176"/>
      <c r="G219" s="177"/>
      <c r="I219" s="120"/>
    </row>
    <row r="220" spans="1:9" ht="12.75" customHeight="1" x14ac:dyDescent="0.25">
      <c r="A220" s="120"/>
      <c r="B220" s="175"/>
      <c r="C220" s="120"/>
      <c r="D220" s="120"/>
      <c r="E220" s="120"/>
      <c r="F220" s="176"/>
      <c r="G220" s="177"/>
      <c r="I220" s="120"/>
    </row>
    <row r="221" spans="1:9" ht="12.75" customHeight="1" x14ac:dyDescent="0.25">
      <c r="A221" s="120"/>
      <c r="B221" s="175"/>
      <c r="C221" s="120"/>
      <c r="D221" s="120"/>
      <c r="E221" s="120"/>
      <c r="F221" s="176"/>
      <c r="G221" s="177"/>
      <c r="I221" s="120"/>
    </row>
    <row r="222" spans="1:9" ht="12.75" customHeight="1" x14ac:dyDescent="0.25">
      <c r="A222" s="120"/>
      <c r="B222" s="175"/>
      <c r="C222" s="120"/>
      <c r="D222" s="120"/>
      <c r="E222" s="120"/>
      <c r="F222" s="176"/>
      <c r="G222" s="177"/>
      <c r="I222" s="120"/>
    </row>
    <row r="223" spans="1:9" ht="12.75" customHeight="1" x14ac:dyDescent="0.25">
      <c r="A223" s="120"/>
      <c r="B223" s="175"/>
      <c r="C223" s="120"/>
      <c r="D223" s="120"/>
      <c r="E223" s="120"/>
      <c r="F223" s="176"/>
      <c r="G223" s="177"/>
      <c r="I223" s="120"/>
    </row>
    <row r="224" spans="1:9" ht="12.75" customHeight="1" x14ac:dyDescent="0.25">
      <c r="A224" s="120"/>
      <c r="B224" s="175"/>
      <c r="C224" s="120"/>
      <c r="D224" s="120"/>
      <c r="E224" s="120"/>
      <c r="F224" s="176"/>
      <c r="G224" s="177"/>
      <c r="I224" s="120"/>
    </row>
    <row r="225" spans="1:9" ht="12.75" customHeight="1" x14ac:dyDescent="0.25">
      <c r="A225" s="120"/>
      <c r="B225" s="175"/>
      <c r="C225" s="120"/>
      <c r="D225" s="120"/>
      <c r="E225" s="120"/>
      <c r="F225" s="176"/>
      <c r="G225" s="177"/>
      <c r="I225" s="120"/>
    </row>
    <row r="226" spans="1:9" ht="12.75" customHeight="1" x14ac:dyDescent="0.25">
      <c r="A226" s="120"/>
      <c r="B226" s="175"/>
      <c r="C226" s="120"/>
      <c r="D226" s="120"/>
      <c r="E226" s="120"/>
      <c r="F226" s="176"/>
      <c r="G226" s="177"/>
      <c r="I226" s="120"/>
    </row>
    <row r="227" spans="1:9" ht="12.75" customHeight="1" x14ac:dyDescent="0.25">
      <c r="A227" s="120"/>
      <c r="B227" s="175"/>
      <c r="C227" s="120"/>
      <c r="D227" s="120"/>
      <c r="E227" s="120"/>
      <c r="F227" s="176"/>
      <c r="G227" s="177"/>
      <c r="I227" s="120"/>
    </row>
    <row r="228" spans="1:9" ht="12.75" customHeight="1" x14ac:dyDescent="0.25">
      <c r="A228" s="120"/>
      <c r="B228" s="175"/>
      <c r="C228" s="120"/>
      <c r="D228" s="120"/>
      <c r="E228" s="120"/>
      <c r="F228" s="176"/>
      <c r="G228" s="177"/>
      <c r="I228" s="120"/>
    </row>
    <row r="229" spans="1:9" ht="12.75" customHeight="1" x14ac:dyDescent="0.25">
      <c r="A229" s="120"/>
      <c r="B229" s="175"/>
      <c r="C229" s="120"/>
      <c r="D229" s="120"/>
      <c r="E229" s="120"/>
      <c r="F229" s="176"/>
      <c r="G229" s="177"/>
      <c r="I229" s="120"/>
    </row>
    <row r="230" spans="1:9" ht="12.75" customHeight="1" x14ac:dyDescent="0.25">
      <c r="A230" s="120"/>
      <c r="B230" s="175"/>
      <c r="C230" s="120"/>
      <c r="D230" s="120"/>
      <c r="E230" s="120"/>
      <c r="F230" s="176"/>
      <c r="G230" s="177"/>
      <c r="I230" s="120"/>
    </row>
    <row r="231" spans="1:9" ht="12.75" customHeight="1" x14ac:dyDescent="0.25">
      <c r="A231" s="120"/>
      <c r="B231" s="175"/>
      <c r="C231" s="120"/>
      <c r="D231" s="120"/>
      <c r="E231" s="120"/>
      <c r="F231" s="176"/>
      <c r="G231" s="177"/>
      <c r="I231" s="120"/>
    </row>
    <row r="232" spans="1:9" ht="12.75" customHeight="1" x14ac:dyDescent="0.25">
      <c r="A232" s="120"/>
      <c r="B232" s="175"/>
      <c r="C232" s="120"/>
      <c r="D232" s="120"/>
      <c r="E232" s="120"/>
      <c r="F232" s="176"/>
      <c r="G232" s="177"/>
      <c r="I232" s="120"/>
    </row>
    <row r="233" spans="1:9" ht="12.75" customHeight="1" x14ac:dyDescent="0.25">
      <c r="A233" s="120"/>
      <c r="B233" s="175"/>
      <c r="C233" s="120"/>
      <c r="D233" s="120"/>
      <c r="E233" s="120"/>
      <c r="F233" s="176"/>
      <c r="G233" s="177"/>
      <c r="I233" s="120"/>
    </row>
    <row r="234" spans="1:9" ht="12.75" customHeight="1" x14ac:dyDescent="0.25">
      <c r="A234" s="120"/>
      <c r="B234" s="175"/>
      <c r="C234" s="120"/>
      <c r="D234" s="120"/>
      <c r="E234" s="120"/>
      <c r="F234" s="176"/>
      <c r="G234" s="177"/>
      <c r="I234" s="120"/>
    </row>
    <row r="235" spans="1:9" ht="12.75" customHeight="1" x14ac:dyDescent="0.25">
      <c r="A235" s="120"/>
      <c r="B235" s="175"/>
      <c r="C235" s="120"/>
      <c r="D235" s="120"/>
      <c r="E235" s="120"/>
      <c r="F235" s="176"/>
      <c r="G235" s="177"/>
      <c r="I235" s="120"/>
    </row>
    <row r="236" spans="1:9" ht="12.75" customHeight="1" x14ac:dyDescent="0.25">
      <c r="A236" s="120"/>
      <c r="B236" s="175"/>
      <c r="C236" s="120"/>
      <c r="D236" s="120"/>
      <c r="E236" s="120"/>
      <c r="F236" s="176"/>
      <c r="G236" s="177"/>
      <c r="I236" s="120"/>
    </row>
    <row r="237" spans="1:9" ht="12.75" customHeight="1" x14ac:dyDescent="0.25">
      <c r="A237" s="120"/>
      <c r="B237" s="175"/>
      <c r="C237" s="120"/>
      <c r="D237" s="120"/>
      <c r="E237" s="120"/>
      <c r="F237" s="176"/>
      <c r="G237" s="177"/>
      <c r="I237" s="120"/>
    </row>
    <row r="238" spans="1:9" ht="12.75" customHeight="1" x14ac:dyDescent="0.25">
      <c r="A238" s="120"/>
      <c r="B238" s="175"/>
      <c r="C238" s="120"/>
      <c r="D238" s="120"/>
      <c r="E238" s="120"/>
      <c r="F238" s="176"/>
      <c r="G238" s="177"/>
      <c r="I238" s="120"/>
    </row>
    <row r="239" spans="1:9" ht="12.75" customHeight="1" x14ac:dyDescent="0.25">
      <c r="A239" s="120"/>
      <c r="B239" s="175"/>
      <c r="C239" s="120"/>
      <c r="D239" s="120"/>
      <c r="E239" s="120"/>
      <c r="F239" s="176"/>
      <c r="G239" s="177"/>
      <c r="I239" s="120"/>
    </row>
    <row r="240" spans="1:9" ht="12.75" customHeight="1" x14ac:dyDescent="0.25">
      <c r="A240" s="120"/>
      <c r="B240" s="175"/>
      <c r="C240" s="120"/>
      <c r="D240" s="120"/>
      <c r="E240" s="120"/>
      <c r="F240" s="176"/>
      <c r="G240" s="177"/>
      <c r="I240" s="120"/>
    </row>
    <row r="241" spans="1:9" ht="12.75" customHeight="1" x14ac:dyDescent="0.25">
      <c r="A241" s="120"/>
      <c r="B241" s="175"/>
      <c r="C241" s="120"/>
      <c r="D241" s="120"/>
      <c r="E241" s="120"/>
      <c r="F241" s="176"/>
      <c r="G241" s="177"/>
      <c r="I241" s="120"/>
    </row>
    <row r="242" spans="1:9" ht="12.75" customHeight="1" x14ac:dyDescent="0.25">
      <c r="A242" s="120"/>
      <c r="B242" s="175"/>
      <c r="C242" s="120"/>
      <c r="D242" s="120"/>
      <c r="E242" s="120"/>
      <c r="F242" s="176"/>
      <c r="G242" s="177"/>
      <c r="I242" s="120"/>
    </row>
    <row r="243" spans="1:9" ht="12.75" customHeight="1" x14ac:dyDescent="0.25">
      <c r="A243" s="120"/>
      <c r="B243" s="175"/>
      <c r="C243" s="120"/>
      <c r="D243" s="120"/>
      <c r="E243" s="120"/>
      <c r="F243" s="176"/>
      <c r="G243" s="177"/>
      <c r="I243" s="120"/>
    </row>
    <row r="244" spans="1:9" ht="12.75" customHeight="1" x14ac:dyDescent="0.25">
      <c r="A244" s="120"/>
      <c r="B244" s="175"/>
      <c r="C244" s="120"/>
      <c r="D244" s="120"/>
      <c r="E244" s="120"/>
      <c r="F244" s="176"/>
      <c r="G244" s="177"/>
      <c r="I244" s="120"/>
    </row>
    <row r="245" spans="1:9" ht="12.75" customHeight="1" x14ac:dyDescent="0.25">
      <c r="A245" s="120"/>
      <c r="B245" s="175"/>
      <c r="C245" s="120"/>
      <c r="D245" s="120"/>
      <c r="E245" s="120"/>
      <c r="F245" s="176"/>
      <c r="G245" s="177"/>
      <c r="I245" s="120"/>
    </row>
    <row r="246" spans="1:9" ht="12.75" customHeight="1" x14ac:dyDescent="0.25">
      <c r="A246" s="120"/>
      <c r="B246" s="175"/>
      <c r="C246" s="120"/>
      <c r="D246" s="120"/>
      <c r="E246" s="120"/>
      <c r="F246" s="176"/>
      <c r="G246" s="177"/>
      <c r="I246" s="120"/>
    </row>
    <row r="247" spans="1:9" ht="12.75" customHeight="1" x14ac:dyDescent="0.25">
      <c r="A247" s="120"/>
      <c r="B247" s="175"/>
      <c r="C247" s="120"/>
      <c r="D247" s="120"/>
      <c r="E247" s="120"/>
      <c r="F247" s="176"/>
      <c r="G247" s="177"/>
      <c r="I247" s="120"/>
    </row>
    <row r="248" spans="1:9" ht="12.75" customHeight="1" x14ac:dyDescent="0.25">
      <c r="A248" s="120"/>
      <c r="B248" s="175"/>
      <c r="C248" s="120"/>
      <c r="D248" s="120"/>
      <c r="E248" s="120"/>
      <c r="F248" s="176"/>
      <c r="G248" s="177"/>
      <c r="I248" s="120"/>
    </row>
    <row r="249" spans="1:9" ht="12.75" customHeight="1" x14ac:dyDescent="0.25">
      <c r="A249" s="120"/>
      <c r="B249" s="175"/>
      <c r="C249" s="120"/>
      <c r="D249" s="120"/>
      <c r="E249" s="120"/>
      <c r="F249" s="176"/>
      <c r="G249" s="177"/>
      <c r="I249" s="120"/>
    </row>
    <row r="250" spans="1:9" ht="12.75" customHeight="1" x14ac:dyDescent="0.25">
      <c r="A250" s="120"/>
      <c r="B250" s="175"/>
      <c r="C250" s="120"/>
      <c r="D250" s="120"/>
      <c r="E250" s="120"/>
      <c r="F250" s="176"/>
      <c r="G250" s="177"/>
      <c r="I250" s="120"/>
    </row>
    <row r="251" spans="1:9" ht="12.75" customHeight="1" x14ac:dyDescent="0.25">
      <c r="A251" s="120"/>
      <c r="B251" s="175"/>
      <c r="C251" s="120"/>
      <c r="D251" s="120"/>
      <c r="E251" s="120"/>
      <c r="F251" s="176"/>
      <c r="G251" s="177"/>
      <c r="I251" s="120"/>
    </row>
    <row r="252" spans="1:9" ht="12.75" customHeight="1" x14ac:dyDescent="0.25">
      <c r="A252" s="120"/>
      <c r="B252" s="175"/>
      <c r="C252" s="120"/>
      <c r="D252" s="120"/>
      <c r="E252" s="120"/>
      <c r="F252" s="176"/>
      <c r="G252" s="177"/>
      <c r="I252" s="120"/>
    </row>
    <row r="253" spans="1:9" ht="12.75" customHeight="1" x14ac:dyDescent="0.25">
      <c r="A253" s="120"/>
      <c r="B253" s="175"/>
      <c r="C253" s="120"/>
      <c r="D253" s="120"/>
      <c r="E253" s="120"/>
      <c r="F253" s="176"/>
      <c r="G253" s="177"/>
      <c r="I253" s="120"/>
    </row>
    <row r="254" spans="1:9" ht="12.75" customHeight="1" x14ac:dyDescent="0.25">
      <c r="A254" s="120"/>
      <c r="B254" s="175"/>
      <c r="C254" s="120"/>
      <c r="D254" s="120"/>
      <c r="E254" s="120"/>
      <c r="F254" s="176"/>
      <c r="G254" s="177"/>
      <c r="I254" s="120"/>
    </row>
    <row r="255" spans="1:9" ht="12.75" customHeight="1" x14ac:dyDescent="0.25">
      <c r="A255" s="120"/>
      <c r="B255" s="175"/>
      <c r="C255" s="120"/>
      <c r="D255" s="120"/>
      <c r="E255" s="120"/>
      <c r="F255" s="176"/>
      <c r="G255" s="177"/>
      <c r="I255" s="120"/>
    </row>
    <row r="256" spans="1:9" ht="12.75" customHeight="1" x14ac:dyDescent="0.25">
      <c r="A256" s="120"/>
      <c r="B256" s="175"/>
      <c r="C256" s="120"/>
      <c r="D256" s="120"/>
      <c r="E256" s="120"/>
      <c r="F256" s="176"/>
      <c r="G256" s="177"/>
      <c r="I256" s="120"/>
    </row>
    <row r="257" spans="1:9" ht="12.75" customHeight="1" x14ac:dyDescent="0.25">
      <c r="A257" s="120"/>
      <c r="B257" s="175"/>
      <c r="C257" s="120"/>
      <c r="D257" s="120"/>
      <c r="E257" s="120"/>
      <c r="F257" s="176"/>
      <c r="G257" s="177"/>
      <c r="I257" s="120"/>
    </row>
    <row r="258" spans="1:9" ht="12.75" customHeight="1" x14ac:dyDescent="0.25">
      <c r="A258" s="120"/>
      <c r="B258" s="175"/>
      <c r="C258" s="120"/>
      <c r="D258" s="120"/>
      <c r="E258" s="120"/>
      <c r="F258" s="176"/>
      <c r="G258" s="177"/>
      <c r="I258" s="120"/>
    </row>
    <row r="259" spans="1:9" ht="12.75" customHeight="1" x14ac:dyDescent="0.25">
      <c r="A259" s="120"/>
      <c r="B259" s="175"/>
      <c r="C259" s="120"/>
      <c r="D259" s="120"/>
      <c r="E259" s="120"/>
      <c r="F259" s="176"/>
      <c r="G259" s="177"/>
      <c r="I259" s="120"/>
    </row>
    <row r="260" spans="1:9" ht="12.75" customHeight="1" x14ac:dyDescent="0.25">
      <c r="A260" s="120"/>
      <c r="B260" s="175"/>
      <c r="C260" s="120"/>
      <c r="D260" s="120"/>
      <c r="E260" s="120"/>
      <c r="F260" s="176"/>
      <c r="G260" s="177"/>
      <c r="I260" s="120"/>
    </row>
    <row r="261" spans="1:9" ht="12.75" customHeight="1" x14ac:dyDescent="0.25">
      <c r="A261" s="120"/>
      <c r="B261" s="175"/>
      <c r="C261" s="120"/>
      <c r="D261" s="120"/>
      <c r="E261" s="120"/>
      <c r="F261" s="176"/>
      <c r="G261" s="177"/>
      <c r="I261" s="120"/>
    </row>
    <row r="262" spans="1:9" ht="12.75" customHeight="1" x14ac:dyDescent="0.25">
      <c r="A262" s="120"/>
      <c r="B262" s="175"/>
      <c r="C262" s="120"/>
      <c r="D262" s="120"/>
      <c r="E262" s="120"/>
      <c r="F262" s="176"/>
      <c r="G262" s="177"/>
      <c r="I262" s="120"/>
    </row>
    <row r="263" spans="1:9" ht="12.75" customHeight="1" x14ac:dyDescent="0.25">
      <c r="A263" s="120"/>
      <c r="B263" s="175"/>
      <c r="C263" s="120"/>
      <c r="D263" s="120"/>
      <c r="E263" s="120"/>
      <c r="F263" s="176"/>
      <c r="G263" s="177"/>
      <c r="I263" s="120"/>
    </row>
    <row r="264" spans="1:9" ht="12.75" customHeight="1" x14ac:dyDescent="0.25">
      <c r="A264" s="120"/>
      <c r="B264" s="175"/>
      <c r="C264" s="120"/>
      <c r="D264" s="120"/>
      <c r="E264" s="120"/>
      <c r="F264" s="176"/>
      <c r="G264" s="177"/>
      <c r="I264" s="120"/>
    </row>
    <row r="265" spans="1:9" ht="12.75" customHeight="1" x14ac:dyDescent="0.25">
      <c r="A265" s="120"/>
      <c r="B265" s="175"/>
      <c r="C265" s="120"/>
      <c r="D265" s="120"/>
      <c r="E265" s="120"/>
      <c r="F265" s="176"/>
      <c r="G265" s="177"/>
      <c r="I265" s="120"/>
    </row>
    <row r="266" spans="1:9" ht="12.75" customHeight="1" x14ac:dyDescent="0.25">
      <c r="A266" s="120"/>
      <c r="B266" s="175"/>
      <c r="C266" s="120"/>
      <c r="D266" s="120"/>
      <c r="E266" s="120"/>
      <c r="F266" s="176"/>
      <c r="G266" s="177"/>
      <c r="I266" s="120"/>
    </row>
    <row r="267" spans="1:9" ht="12.75" customHeight="1" x14ac:dyDescent="0.25">
      <c r="A267" s="120"/>
      <c r="B267" s="175"/>
      <c r="C267" s="120"/>
      <c r="D267" s="120"/>
      <c r="E267" s="120"/>
      <c r="F267" s="176"/>
      <c r="G267" s="177"/>
      <c r="I267" s="120"/>
    </row>
    <row r="268" spans="1:9" ht="12.75" customHeight="1" x14ac:dyDescent="0.25">
      <c r="A268" s="120"/>
      <c r="B268" s="175"/>
      <c r="C268" s="120"/>
      <c r="D268" s="120"/>
      <c r="E268" s="120"/>
      <c r="F268" s="176"/>
      <c r="G268" s="177"/>
      <c r="I268" s="120"/>
    </row>
    <row r="269" spans="1:9" ht="12.75" customHeight="1" x14ac:dyDescent="0.25">
      <c r="A269" s="120"/>
      <c r="B269" s="175"/>
      <c r="C269" s="120"/>
      <c r="D269" s="120"/>
      <c r="E269" s="120"/>
      <c r="F269" s="176"/>
      <c r="G269" s="177"/>
      <c r="I269" s="120"/>
    </row>
    <row r="270" spans="1:9" ht="12.75" customHeight="1" x14ac:dyDescent="0.25">
      <c r="A270" s="120"/>
      <c r="B270" s="175"/>
      <c r="C270" s="120"/>
      <c r="D270" s="120"/>
      <c r="E270" s="120"/>
      <c r="F270" s="176"/>
      <c r="G270" s="177"/>
      <c r="I270" s="120"/>
    </row>
    <row r="271" spans="1:9" ht="12.75" customHeight="1" x14ac:dyDescent="0.25">
      <c r="A271" s="120"/>
      <c r="B271" s="175"/>
      <c r="C271" s="120"/>
      <c r="D271" s="120"/>
      <c r="E271" s="120"/>
      <c r="F271" s="176"/>
      <c r="G271" s="177"/>
      <c r="I271" s="120"/>
    </row>
    <row r="272" spans="1:9" ht="12.75" customHeight="1" x14ac:dyDescent="0.25">
      <c r="A272" s="120"/>
      <c r="B272" s="175"/>
      <c r="C272" s="120"/>
      <c r="D272" s="120"/>
      <c r="E272" s="120"/>
      <c r="F272" s="176"/>
      <c r="G272" s="177"/>
      <c r="I272" s="120"/>
    </row>
    <row r="273" spans="1:9" ht="12.75" customHeight="1" x14ac:dyDescent="0.25">
      <c r="A273" s="120"/>
      <c r="B273" s="175"/>
      <c r="C273" s="120"/>
      <c r="D273" s="120"/>
      <c r="E273" s="120"/>
      <c r="F273" s="176"/>
      <c r="G273" s="177"/>
      <c r="I273" s="120"/>
    </row>
    <row r="274" spans="1:9" ht="12.75" customHeight="1" x14ac:dyDescent="0.25">
      <c r="A274" s="120"/>
      <c r="B274" s="175"/>
      <c r="C274" s="120"/>
      <c r="D274" s="120"/>
      <c r="E274" s="120"/>
      <c r="F274" s="176"/>
      <c r="G274" s="177"/>
      <c r="I274" s="120"/>
    </row>
    <row r="275" spans="1:9" ht="12.75" customHeight="1" x14ac:dyDescent="0.25">
      <c r="A275" s="120"/>
      <c r="B275" s="175"/>
      <c r="C275" s="120"/>
      <c r="D275" s="120"/>
      <c r="E275" s="120"/>
      <c r="F275" s="176"/>
      <c r="G275" s="177"/>
      <c r="I275" s="120"/>
    </row>
    <row r="276" spans="1:9" ht="12.75" customHeight="1" x14ac:dyDescent="0.25">
      <c r="A276" s="120"/>
      <c r="B276" s="175"/>
      <c r="C276" s="120"/>
      <c r="D276" s="120"/>
      <c r="E276" s="120"/>
      <c r="F276" s="176"/>
      <c r="G276" s="177"/>
      <c r="I276" s="120"/>
    </row>
    <row r="277" spans="1:9" ht="12.75" customHeight="1" x14ac:dyDescent="0.25">
      <c r="A277" s="120"/>
      <c r="B277" s="175"/>
      <c r="C277" s="120"/>
      <c r="D277" s="120"/>
      <c r="E277" s="120"/>
      <c r="F277" s="176"/>
      <c r="G277" s="177"/>
      <c r="I277" s="120"/>
    </row>
    <row r="278" spans="1:9" ht="12.75" customHeight="1" x14ac:dyDescent="0.25">
      <c r="A278" s="120"/>
      <c r="B278" s="175"/>
      <c r="C278" s="120"/>
      <c r="D278" s="120"/>
      <c r="E278" s="120"/>
      <c r="F278" s="176"/>
      <c r="G278" s="177"/>
      <c r="I278" s="120"/>
    </row>
    <row r="279" spans="1:9" ht="12.75" customHeight="1" x14ac:dyDescent="0.25">
      <c r="A279" s="120"/>
      <c r="B279" s="175"/>
      <c r="C279" s="120"/>
      <c r="D279" s="120"/>
      <c r="E279" s="120"/>
      <c r="F279" s="176"/>
      <c r="G279" s="177"/>
      <c r="I279" s="120"/>
    </row>
    <row r="280" spans="1:9" ht="12.75" customHeight="1" x14ac:dyDescent="0.25">
      <c r="A280" s="120"/>
      <c r="B280" s="175"/>
      <c r="C280" s="120"/>
      <c r="D280" s="120"/>
      <c r="E280" s="120"/>
      <c r="F280" s="176"/>
      <c r="G280" s="177"/>
      <c r="I280" s="120"/>
    </row>
    <row r="281" spans="1:9" ht="12.75" customHeight="1" x14ac:dyDescent="0.25">
      <c r="A281" s="120"/>
      <c r="B281" s="175"/>
      <c r="C281" s="120"/>
      <c r="D281" s="120"/>
      <c r="E281" s="120"/>
      <c r="F281" s="176"/>
      <c r="G281" s="177"/>
      <c r="I281" s="120"/>
    </row>
    <row r="282" spans="1:9" ht="12.75" customHeight="1" x14ac:dyDescent="0.25">
      <c r="A282" s="120"/>
      <c r="B282" s="175"/>
      <c r="C282" s="120"/>
      <c r="D282" s="120"/>
      <c r="E282" s="120"/>
      <c r="F282" s="176"/>
      <c r="G282" s="177"/>
      <c r="I282" s="120"/>
    </row>
    <row r="283" spans="1:9" ht="12.75" customHeight="1" x14ac:dyDescent="0.25">
      <c r="A283" s="120"/>
      <c r="B283" s="175"/>
      <c r="C283" s="120"/>
      <c r="D283" s="120"/>
      <c r="E283" s="120"/>
      <c r="F283" s="176"/>
      <c r="G283" s="177"/>
      <c r="I283" s="120"/>
    </row>
    <row r="284" spans="1:9" ht="12.75" customHeight="1" x14ac:dyDescent="0.25">
      <c r="A284" s="120"/>
      <c r="B284" s="175"/>
      <c r="C284" s="120"/>
      <c r="D284" s="120"/>
      <c r="E284" s="120"/>
      <c r="F284" s="176"/>
      <c r="G284" s="177"/>
      <c r="I284" s="120"/>
    </row>
    <row r="285" spans="1:9" ht="12.75" customHeight="1" x14ac:dyDescent="0.25">
      <c r="A285" s="120"/>
      <c r="B285" s="175"/>
      <c r="C285" s="120"/>
      <c r="D285" s="120"/>
      <c r="E285" s="120"/>
      <c r="F285" s="176"/>
      <c r="G285" s="177"/>
      <c r="I285" s="120"/>
    </row>
    <row r="286" spans="1:9" ht="12.75" customHeight="1" x14ac:dyDescent="0.25">
      <c r="A286" s="120"/>
      <c r="B286" s="175"/>
      <c r="C286" s="120"/>
      <c r="D286" s="120"/>
      <c r="E286" s="120"/>
      <c r="F286" s="176"/>
      <c r="G286" s="177"/>
      <c r="I286" s="120"/>
    </row>
    <row r="287" spans="1:9" ht="12.75" customHeight="1" x14ac:dyDescent="0.25">
      <c r="A287" s="120"/>
      <c r="B287" s="175"/>
      <c r="C287" s="120"/>
      <c r="D287" s="120"/>
      <c r="E287" s="120"/>
      <c r="F287" s="176"/>
      <c r="G287" s="177"/>
      <c r="I287" s="120"/>
    </row>
    <row r="288" spans="1:9" ht="12.75" customHeight="1" x14ac:dyDescent="0.25">
      <c r="A288" s="120"/>
      <c r="B288" s="175"/>
      <c r="C288" s="120"/>
      <c r="D288" s="120"/>
      <c r="E288" s="120"/>
      <c r="F288" s="176"/>
      <c r="G288" s="177"/>
      <c r="I288" s="120"/>
    </row>
    <row r="289" spans="1:9" ht="12.75" customHeight="1" x14ac:dyDescent="0.25">
      <c r="A289" s="120"/>
      <c r="B289" s="175"/>
      <c r="C289" s="120"/>
      <c r="D289" s="120"/>
      <c r="E289" s="120"/>
      <c r="F289" s="176"/>
      <c r="G289" s="177"/>
      <c r="I289" s="120"/>
    </row>
    <row r="290" spans="1:9" ht="12.75" customHeight="1" x14ac:dyDescent="0.25">
      <c r="A290" s="120"/>
      <c r="B290" s="175"/>
      <c r="C290" s="120"/>
      <c r="D290" s="120"/>
      <c r="E290" s="120"/>
      <c r="F290" s="176"/>
      <c r="G290" s="177"/>
      <c r="I290" s="120"/>
    </row>
    <row r="291" spans="1:9" ht="12.75" customHeight="1" x14ac:dyDescent="0.25">
      <c r="A291" s="120"/>
      <c r="B291" s="175"/>
      <c r="C291" s="120"/>
      <c r="D291" s="120"/>
      <c r="E291" s="120"/>
      <c r="F291" s="176"/>
      <c r="G291" s="177"/>
      <c r="I291" s="120"/>
    </row>
    <row r="292" spans="1:9" ht="12.75" customHeight="1" x14ac:dyDescent="0.25">
      <c r="A292" s="120"/>
      <c r="B292" s="175"/>
      <c r="C292" s="120"/>
      <c r="D292" s="120"/>
      <c r="E292" s="120"/>
      <c r="F292" s="176"/>
      <c r="G292" s="177"/>
      <c r="I292" s="120"/>
    </row>
    <row r="293" spans="1:9" ht="12.75" customHeight="1" x14ac:dyDescent="0.25">
      <c r="A293" s="120"/>
      <c r="B293" s="175"/>
      <c r="C293" s="120"/>
      <c r="D293" s="120"/>
      <c r="E293" s="120"/>
      <c r="F293" s="176"/>
      <c r="G293" s="177"/>
      <c r="I293" s="120"/>
    </row>
    <row r="294" spans="1:9" ht="12.75" customHeight="1" x14ac:dyDescent="0.25">
      <c r="A294" s="120"/>
      <c r="B294" s="175"/>
      <c r="C294" s="120"/>
      <c r="D294" s="120"/>
      <c r="E294" s="120"/>
      <c r="F294" s="176"/>
      <c r="G294" s="177"/>
      <c r="I294" s="120"/>
    </row>
    <row r="295" spans="1:9" ht="12.75" customHeight="1" x14ac:dyDescent="0.25">
      <c r="A295" s="120"/>
      <c r="B295" s="175"/>
      <c r="C295" s="120"/>
      <c r="D295" s="120"/>
      <c r="E295" s="120"/>
      <c r="F295" s="176"/>
      <c r="G295" s="177"/>
      <c r="I295" s="120"/>
    </row>
    <row r="296" spans="1:9" ht="12.75" customHeight="1" x14ac:dyDescent="0.25">
      <c r="A296" s="120"/>
      <c r="B296" s="175"/>
      <c r="C296" s="120"/>
      <c r="D296" s="120"/>
      <c r="E296" s="120"/>
      <c r="F296" s="176"/>
      <c r="G296" s="177"/>
      <c r="I296" s="120"/>
    </row>
    <row r="297" spans="1:9" ht="12.75" customHeight="1" x14ac:dyDescent="0.25">
      <c r="A297" s="120"/>
      <c r="B297" s="175"/>
      <c r="C297" s="120"/>
      <c r="D297" s="120"/>
      <c r="E297" s="120"/>
      <c r="F297" s="176"/>
      <c r="G297" s="177"/>
      <c r="I297" s="120"/>
    </row>
    <row r="298" spans="1:9" ht="12.75" customHeight="1" x14ac:dyDescent="0.25">
      <c r="A298" s="120"/>
      <c r="B298" s="175"/>
      <c r="C298" s="120"/>
      <c r="D298" s="120"/>
      <c r="E298" s="120"/>
      <c r="F298" s="176"/>
      <c r="G298" s="177"/>
      <c r="I298" s="120"/>
    </row>
    <row r="299" spans="1:9" ht="12.75" customHeight="1" x14ac:dyDescent="0.25">
      <c r="A299" s="120"/>
      <c r="B299" s="175"/>
      <c r="C299" s="120"/>
      <c r="D299" s="120"/>
      <c r="E299" s="120"/>
      <c r="F299" s="176"/>
      <c r="G299" s="177"/>
      <c r="I299" s="120"/>
    </row>
    <row r="300" spans="1:9" ht="12.75" customHeight="1" x14ac:dyDescent="0.25">
      <c r="A300" s="120"/>
      <c r="B300" s="175"/>
      <c r="C300" s="120"/>
      <c r="D300" s="120"/>
      <c r="E300" s="120"/>
      <c r="F300" s="176"/>
      <c r="G300" s="177"/>
      <c r="I300" s="120"/>
    </row>
    <row r="301" spans="1:9" ht="12.75" customHeight="1" x14ac:dyDescent="0.25">
      <c r="A301" s="120"/>
      <c r="B301" s="175"/>
      <c r="C301" s="120"/>
      <c r="D301" s="120"/>
      <c r="E301" s="120"/>
      <c r="F301" s="176"/>
      <c r="G301" s="177"/>
      <c r="I301" s="120"/>
    </row>
    <row r="302" spans="1:9" ht="12.75" customHeight="1" x14ac:dyDescent="0.25">
      <c r="A302" s="120"/>
      <c r="B302" s="175"/>
      <c r="C302" s="120"/>
      <c r="D302" s="120"/>
      <c r="E302" s="120"/>
      <c r="F302" s="176"/>
      <c r="G302" s="177"/>
      <c r="I302" s="120"/>
    </row>
    <row r="303" spans="1:9" ht="12.75" customHeight="1" x14ac:dyDescent="0.25">
      <c r="A303" s="120"/>
      <c r="B303" s="175"/>
      <c r="C303" s="120"/>
      <c r="D303" s="120"/>
      <c r="E303" s="120"/>
      <c r="F303" s="176"/>
      <c r="G303" s="177"/>
      <c r="I303" s="120"/>
    </row>
    <row r="304" spans="1:9" ht="12.75" customHeight="1" x14ac:dyDescent="0.25">
      <c r="A304" s="120"/>
      <c r="B304" s="175"/>
      <c r="C304" s="120"/>
      <c r="D304" s="120"/>
      <c r="E304" s="120"/>
      <c r="F304" s="176"/>
      <c r="G304" s="177"/>
      <c r="I304" s="120"/>
    </row>
    <row r="305" spans="1:9" ht="12.75" customHeight="1" x14ac:dyDescent="0.25">
      <c r="A305" s="120"/>
      <c r="B305" s="175"/>
      <c r="C305" s="120"/>
      <c r="D305" s="120"/>
      <c r="E305" s="120"/>
      <c r="F305" s="176"/>
      <c r="G305" s="177"/>
      <c r="I305" s="120"/>
    </row>
    <row r="306" spans="1:9" ht="12.75" customHeight="1" x14ac:dyDescent="0.25">
      <c r="A306" s="120"/>
      <c r="B306" s="175"/>
      <c r="C306" s="120"/>
      <c r="D306" s="120"/>
      <c r="E306" s="120"/>
      <c r="F306" s="176"/>
      <c r="G306" s="177"/>
      <c r="I306" s="120"/>
    </row>
    <row r="307" spans="1:9" ht="12.75" customHeight="1" x14ac:dyDescent="0.25">
      <c r="A307" s="120"/>
      <c r="B307" s="175"/>
      <c r="C307" s="120"/>
      <c r="D307" s="120"/>
      <c r="E307" s="120"/>
      <c r="F307" s="176"/>
      <c r="G307" s="177"/>
      <c r="I307" s="120"/>
    </row>
    <row r="308" spans="1:9" ht="12.75" customHeight="1" x14ac:dyDescent="0.25">
      <c r="A308" s="120"/>
      <c r="B308" s="175"/>
      <c r="C308" s="120"/>
      <c r="D308" s="120"/>
      <c r="E308" s="120"/>
      <c r="F308" s="176"/>
      <c r="G308" s="177"/>
      <c r="I308" s="120"/>
    </row>
    <row r="309" spans="1:9" ht="12.75" customHeight="1" x14ac:dyDescent="0.25">
      <c r="A309" s="120"/>
      <c r="B309" s="175"/>
      <c r="C309" s="120"/>
      <c r="D309" s="120"/>
      <c r="E309" s="120"/>
      <c r="F309" s="176"/>
      <c r="G309" s="177"/>
      <c r="I309" s="120"/>
    </row>
    <row r="310" spans="1:9" ht="12.75" customHeight="1" x14ac:dyDescent="0.25">
      <c r="A310" s="120"/>
      <c r="B310" s="175"/>
      <c r="C310" s="120"/>
      <c r="D310" s="120"/>
      <c r="E310" s="120"/>
      <c r="F310" s="176"/>
      <c r="G310" s="177"/>
      <c r="I310" s="120"/>
    </row>
    <row r="311" spans="1:9" ht="12.75" customHeight="1" x14ac:dyDescent="0.25">
      <c r="A311" s="120"/>
      <c r="B311" s="175"/>
      <c r="C311" s="120"/>
      <c r="D311" s="120"/>
      <c r="E311" s="120"/>
      <c r="F311" s="176"/>
      <c r="G311" s="177"/>
      <c r="I311" s="120"/>
    </row>
    <row r="312" spans="1:9" ht="12.75" customHeight="1" x14ac:dyDescent="0.25">
      <c r="A312" s="120"/>
      <c r="B312" s="175"/>
      <c r="C312" s="120"/>
      <c r="D312" s="120"/>
      <c r="E312" s="120"/>
      <c r="F312" s="176"/>
      <c r="G312" s="177"/>
      <c r="I312" s="120"/>
    </row>
    <row r="313" spans="1:9" ht="12.75" customHeight="1" x14ac:dyDescent="0.25">
      <c r="A313" s="120"/>
      <c r="B313" s="175"/>
      <c r="C313" s="120"/>
      <c r="D313" s="120"/>
      <c r="E313" s="120"/>
      <c r="F313" s="176"/>
      <c r="G313" s="177"/>
      <c r="I313" s="120"/>
    </row>
    <row r="314" spans="1:9" ht="12.75" customHeight="1" x14ac:dyDescent="0.25">
      <c r="A314" s="120"/>
      <c r="B314" s="175"/>
      <c r="C314" s="120"/>
      <c r="D314" s="120"/>
      <c r="E314" s="120"/>
      <c r="F314" s="176"/>
      <c r="G314" s="177"/>
      <c r="I314" s="120"/>
    </row>
    <row r="315" spans="1:9" ht="12.75" customHeight="1" x14ac:dyDescent="0.25">
      <c r="A315" s="120"/>
      <c r="B315" s="175"/>
      <c r="C315" s="120"/>
      <c r="D315" s="120"/>
      <c r="E315" s="120"/>
      <c r="F315" s="176"/>
      <c r="G315" s="177"/>
      <c r="I315" s="120"/>
    </row>
    <row r="316" spans="1:9" ht="12.75" customHeight="1" x14ac:dyDescent="0.25">
      <c r="A316" s="120"/>
      <c r="B316" s="175"/>
      <c r="C316" s="120"/>
      <c r="D316" s="120"/>
      <c r="E316" s="120"/>
      <c r="F316" s="176"/>
      <c r="G316" s="177"/>
      <c r="I316" s="120"/>
    </row>
    <row r="317" spans="1:9" ht="12.75" customHeight="1" x14ac:dyDescent="0.25">
      <c r="A317" s="120"/>
      <c r="B317" s="175"/>
      <c r="C317" s="120"/>
      <c r="D317" s="120"/>
      <c r="E317" s="120"/>
      <c r="F317" s="176"/>
      <c r="G317" s="177"/>
      <c r="I317" s="120"/>
    </row>
    <row r="318" spans="1:9" ht="12.75" customHeight="1" x14ac:dyDescent="0.25">
      <c r="A318" s="120"/>
      <c r="B318" s="175"/>
      <c r="C318" s="120"/>
      <c r="D318" s="120"/>
      <c r="E318" s="120"/>
      <c r="F318" s="176"/>
      <c r="G318" s="177"/>
      <c r="I318" s="120"/>
    </row>
    <row r="319" spans="1:9" ht="12.75" customHeight="1" x14ac:dyDescent="0.25">
      <c r="A319" s="120"/>
      <c r="B319" s="175"/>
      <c r="C319" s="120"/>
      <c r="D319" s="120"/>
      <c r="E319" s="120"/>
      <c r="F319" s="176"/>
      <c r="G319" s="177"/>
      <c r="I319" s="120"/>
    </row>
    <row r="320" spans="1:9" ht="12.75" customHeight="1" x14ac:dyDescent="0.25">
      <c r="A320" s="120"/>
      <c r="B320" s="175"/>
      <c r="C320" s="120"/>
      <c r="D320" s="120"/>
      <c r="E320" s="120"/>
      <c r="F320" s="176"/>
      <c r="G320" s="177"/>
      <c r="I320" s="120"/>
    </row>
    <row r="321" spans="1:9" ht="12.75" customHeight="1" x14ac:dyDescent="0.25">
      <c r="A321" s="120"/>
      <c r="B321" s="175"/>
      <c r="C321" s="120"/>
      <c r="D321" s="120"/>
      <c r="E321" s="120"/>
      <c r="F321" s="176"/>
      <c r="G321" s="177"/>
      <c r="I321" s="120"/>
    </row>
    <row r="322" spans="1:9" ht="12.75" customHeight="1" x14ac:dyDescent="0.25">
      <c r="A322" s="120"/>
      <c r="B322" s="175"/>
      <c r="C322" s="120"/>
      <c r="D322" s="120"/>
      <c r="E322" s="120"/>
      <c r="F322" s="176"/>
      <c r="G322" s="177"/>
      <c r="I322" s="120"/>
    </row>
    <row r="323" spans="1:9" ht="12.75" customHeight="1" x14ac:dyDescent="0.25">
      <c r="A323" s="120"/>
      <c r="B323" s="175"/>
      <c r="C323" s="120"/>
      <c r="D323" s="120"/>
      <c r="E323" s="120"/>
      <c r="F323" s="176"/>
      <c r="G323" s="177"/>
      <c r="I323" s="120"/>
    </row>
    <row r="324" spans="1:9" ht="12.75" customHeight="1" x14ac:dyDescent="0.25">
      <c r="A324" s="120"/>
      <c r="B324" s="175"/>
      <c r="C324" s="120"/>
      <c r="D324" s="120"/>
      <c r="E324" s="120"/>
      <c r="F324" s="176"/>
      <c r="G324" s="177"/>
      <c r="I324" s="120"/>
    </row>
    <row r="325" spans="1:9" ht="12.75" customHeight="1" x14ac:dyDescent="0.25">
      <c r="A325" s="120"/>
      <c r="B325" s="175"/>
      <c r="C325" s="120"/>
      <c r="D325" s="120"/>
      <c r="E325" s="120"/>
      <c r="F325" s="176"/>
      <c r="G325" s="177"/>
      <c r="I325" s="120"/>
    </row>
    <row r="326" spans="1:9" ht="12.75" customHeight="1" x14ac:dyDescent="0.25">
      <c r="A326" s="120"/>
      <c r="B326" s="175"/>
      <c r="C326" s="120"/>
      <c r="D326" s="120"/>
      <c r="E326" s="120"/>
      <c r="F326" s="176"/>
      <c r="G326" s="177"/>
      <c r="I326" s="120"/>
    </row>
    <row r="327" spans="1:9" ht="12.75" customHeight="1" x14ac:dyDescent="0.25">
      <c r="A327" s="120"/>
      <c r="B327" s="175"/>
      <c r="C327" s="120"/>
      <c r="D327" s="120"/>
      <c r="E327" s="120"/>
      <c r="F327" s="176"/>
      <c r="G327" s="177"/>
      <c r="I327" s="120"/>
    </row>
    <row r="328" spans="1:9" ht="12.75" customHeight="1" x14ac:dyDescent="0.25">
      <c r="A328" s="120"/>
      <c r="B328" s="175"/>
      <c r="C328" s="120"/>
      <c r="D328" s="120"/>
      <c r="E328" s="120"/>
      <c r="F328" s="176"/>
      <c r="G328" s="177"/>
      <c r="I328" s="120"/>
    </row>
    <row r="329" spans="1:9" ht="12.75" customHeight="1" x14ac:dyDescent="0.25">
      <c r="A329" s="120"/>
      <c r="B329" s="175"/>
      <c r="C329" s="120"/>
      <c r="D329" s="120"/>
      <c r="E329" s="120"/>
      <c r="F329" s="176"/>
      <c r="G329" s="177"/>
      <c r="I329" s="120"/>
    </row>
    <row r="330" spans="1:9" ht="12.75" customHeight="1" x14ac:dyDescent="0.25">
      <c r="A330" s="120"/>
      <c r="B330" s="175"/>
      <c r="C330" s="120"/>
      <c r="D330" s="120"/>
      <c r="E330" s="120"/>
      <c r="F330" s="176"/>
      <c r="G330" s="177"/>
      <c r="I330" s="120"/>
    </row>
    <row r="331" spans="1:9" ht="12.75" customHeight="1" x14ac:dyDescent="0.25">
      <c r="A331" s="120"/>
      <c r="B331" s="175"/>
      <c r="C331" s="120"/>
      <c r="D331" s="120"/>
      <c r="E331" s="120"/>
      <c r="F331" s="176"/>
      <c r="G331" s="177"/>
      <c r="I331" s="120"/>
    </row>
    <row r="332" spans="1:9" ht="12.75" customHeight="1" x14ac:dyDescent="0.25">
      <c r="A332" s="120"/>
      <c r="B332" s="175"/>
      <c r="C332" s="120"/>
      <c r="D332" s="120"/>
      <c r="E332" s="120"/>
      <c r="F332" s="176"/>
      <c r="G332" s="177"/>
      <c r="I332" s="120"/>
    </row>
    <row r="333" spans="1:9" ht="12.75" customHeight="1" x14ac:dyDescent="0.25">
      <c r="A333" s="120"/>
      <c r="B333" s="175"/>
      <c r="C333" s="120"/>
      <c r="D333" s="120"/>
      <c r="E333" s="120"/>
      <c r="F333" s="176"/>
      <c r="G333" s="177"/>
      <c r="I333" s="120"/>
    </row>
    <row r="334" spans="1:9" ht="12.75" customHeight="1" x14ac:dyDescent="0.25">
      <c r="A334" s="120"/>
      <c r="B334" s="175"/>
      <c r="C334" s="120"/>
      <c r="D334" s="120"/>
      <c r="E334" s="120"/>
      <c r="F334" s="176"/>
      <c r="G334" s="177"/>
      <c r="I334" s="120"/>
    </row>
    <row r="335" spans="1:9" ht="12.75" customHeight="1" x14ac:dyDescent="0.25">
      <c r="A335" s="120"/>
      <c r="B335" s="175"/>
      <c r="C335" s="120"/>
      <c r="D335" s="120"/>
      <c r="E335" s="120"/>
      <c r="F335" s="176"/>
      <c r="G335" s="177"/>
      <c r="I335" s="120"/>
    </row>
    <row r="336" spans="1:9" ht="12.75" customHeight="1" x14ac:dyDescent="0.25">
      <c r="A336" s="120"/>
      <c r="B336" s="175"/>
      <c r="C336" s="120"/>
      <c r="D336" s="120"/>
      <c r="E336" s="120"/>
      <c r="F336" s="176"/>
      <c r="G336" s="177"/>
      <c r="I336" s="120"/>
    </row>
    <row r="337" spans="1:9" ht="12.75" customHeight="1" x14ac:dyDescent="0.25">
      <c r="A337" s="120"/>
      <c r="B337" s="175"/>
      <c r="C337" s="120"/>
      <c r="D337" s="120"/>
      <c r="E337" s="120"/>
      <c r="F337" s="176"/>
      <c r="G337" s="177"/>
      <c r="I337" s="120"/>
    </row>
    <row r="338" spans="1:9" ht="12.75" customHeight="1" x14ac:dyDescent="0.25">
      <c r="A338" s="120"/>
      <c r="B338" s="175"/>
      <c r="C338" s="120"/>
      <c r="D338" s="120"/>
      <c r="E338" s="120"/>
      <c r="F338" s="176"/>
      <c r="G338" s="177"/>
      <c r="I338" s="120"/>
    </row>
    <row r="339" spans="1:9" ht="12.75" customHeight="1" x14ac:dyDescent="0.25">
      <c r="A339" s="120"/>
      <c r="B339" s="175"/>
      <c r="C339" s="120"/>
      <c r="D339" s="120"/>
      <c r="E339" s="120"/>
      <c r="F339" s="176"/>
      <c r="G339" s="177"/>
      <c r="I339" s="120"/>
    </row>
    <row r="340" spans="1:9" ht="12.75" customHeight="1" x14ac:dyDescent="0.25">
      <c r="A340" s="120"/>
      <c r="B340" s="175"/>
      <c r="C340" s="120"/>
      <c r="D340" s="120"/>
      <c r="E340" s="120"/>
      <c r="F340" s="176"/>
      <c r="G340" s="177"/>
      <c r="I340" s="120"/>
    </row>
    <row r="341" spans="1:9" ht="12.75" customHeight="1" x14ac:dyDescent="0.25">
      <c r="A341" s="120"/>
      <c r="B341" s="175"/>
      <c r="C341" s="120"/>
      <c r="D341" s="120"/>
      <c r="E341" s="120"/>
      <c r="F341" s="176"/>
      <c r="G341" s="177"/>
      <c r="I341" s="120"/>
    </row>
    <row r="342" spans="1:9" ht="12.75" customHeight="1" x14ac:dyDescent="0.25">
      <c r="A342" s="120"/>
      <c r="B342" s="175"/>
      <c r="C342" s="120"/>
      <c r="D342" s="120"/>
      <c r="E342" s="120"/>
      <c r="F342" s="176"/>
      <c r="G342" s="177"/>
      <c r="I342" s="120"/>
    </row>
    <row r="343" spans="1:9" ht="12.75" customHeight="1" x14ac:dyDescent="0.25">
      <c r="A343" s="120"/>
      <c r="B343" s="175"/>
      <c r="C343" s="120"/>
      <c r="D343" s="120"/>
      <c r="E343" s="120"/>
      <c r="F343" s="176"/>
      <c r="G343" s="177"/>
      <c r="I343" s="120"/>
    </row>
    <row r="344" spans="1:9" ht="12.75" customHeight="1" x14ac:dyDescent="0.25">
      <c r="A344" s="120"/>
      <c r="B344" s="175"/>
      <c r="C344" s="120"/>
      <c r="D344" s="120"/>
      <c r="E344" s="120"/>
      <c r="F344" s="176"/>
      <c r="G344" s="177"/>
      <c r="I344" s="120"/>
    </row>
    <row r="345" spans="1:9" ht="12.75" customHeight="1" x14ac:dyDescent="0.25">
      <c r="A345" s="120"/>
      <c r="B345" s="175"/>
      <c r="C345" s="120"/>
      <c r="D345" s="120"/>
      <c r="E345" s="120"/>
      <c r="F345" s="176"/>
      <c r="G345" s="177"/>
      <c r="I345" s="120"/>
    </row>
    <row r="346" spans="1:9" ht="12.75" customHeight="1" x14ac:dyDescent="0.25">
      <c r="A346" s="120"/>
      <c r="B346" s="175"/>
      <c r="C346" s="120"/>
      <c r="D346" s="120"/>
      <c r="E346" s="120"/>
      <c r="F346" s="176"/>
      <c r="G346" s="177"/>
      <c r="I346" s="120"/>
    </row>
    <row r="347" spans="1:9" ht="12.75" customHeight="1" x14ac:dyDescent="0.25">
      <c r="A347" s="120"/>
      <c r="B347" s="175"/>
      <c r="C347" s="120"/>
      <c r="D347" s="120"/>
      <c r="E347" s="120"/>
      <c r="F347" s="176"/>
      <c r="G347" s="177"/>
      <c r="I347" s="120"/>
    </row>
    <row r="348" spans="1:9" ht="12.75" customHeight="1" x14ac:dyDescent="0.25">
      <c r="A348" s="120"/>
      <c r="B348" s="175"/>
      <c r="C348" s="120"/>
      <c r="D348" s="120"/>
      <c r="E348" s="120"/>
      <c r="F348" s="176"/>
      <c r="G348" s="177"/>
      <c r="I348" s="120"/>
    </row>
    <row r="349" spans="1:9" ht="12.75" customHeight="1" x14ac:dyDescent="0.25">
      <c r="A349" s="120"/>
      <c r="B349" s="175"/>
      <c r="C349" s="120"/>
      <c r="D349" s="120"/>
      <c r="E349" s="120"/>
      <c r="F349" s="176"/>
      <c r="G349" s="177"/>
      <c r="I349" s="120"/>
    </row>
    <row r="350" spans="1:9" ht="12.75" customHeight="1" x14ac:dyDescent="0.25">
      <c r="A350" s="120"/>
      <c r="B350" s="175"/>
      <c r="C350" s="120"/>
      <c r="D350" s="120"/>
      <c r="E350" s="120"/>
      <c r="F350" s="176"/>
      <c r="G350" s="177"/>
      <c r="I350" s="120"/>
    </row>
    <row r="351" spans="1:9" ht="12.75" customHeight="1" x14ac:dyDescent="0.25">
      <c r="A351" s="120"/>
      <c r="B351" s="175"/>
      <c r="C351" s="120"/>
      <c r="D351" s="120"/>
      <c r="E351" s="120"/>
      <c r="F351" s="176"/>
      <c r="G351" s="177"/>
      <c r="I351" s="120"/>
    </row>
    <row r="352" spans="1:9" ht="12.75" customHeight="1" x14ac:dyDescent="0.25">
      <c r="A352" s="120"/>
      <c r="B352" s="175"/>
      <c r="C352" s="120"/>
      <c r="D352" s="120"/>
      <c r="E352" s="120"/>
      <c r="F352" s="176"/>
      <c r="G352" s="177"/>
      <c r="I352" s="120"/>
    </row>
    <row r="353" spans="1:9" ht="12.75" customHeight="1" x14ac:dyDescent="0.25">
      <c r="A353" s="120"/>
      <c r="B353" s="175"/>
      <c r="C353" s="120"/>
      <c r="D353" s="120"/>
      <c r="E353" s="120"/>
      <c r="F353" s="176"/>
      <c r="G353" s="177"/>
      <c r="I353" s="120"/>
    </row>
    <row r="354" spans="1:9" ht="12.75" customHeight="1" x14ac:dyDescent="0.25">
      <c r="A354" s="120"/>
      <c r="B354" s="175"/>
      <c r="C354" s="120"/>
      <c r="D354" s="120"/>
      <c r="E354" s="120"/>
      <c r="F354" s="176"/>
      <c r="G354" s="177"/>
      <c r="I354" s="120"/>
    </row>
    <row r="355" spans="1:9" ht="12.75" customHeight="1" x14ac:dyDescent="0.25">
      <c r="A355" s="120"/>
      <c r="B355" s="175"/>
      <c r="C355" s="120"/>
      <c r="D355" s="120"/>
      <c r="E355" s="120"/>
      <c r="F355" s="176"/>
      <c r="G355" s="177"/>
      <c r="I355" s="120"/>
    </row>
    <row r="356" spans="1:9" ht="12.75" customHeight="1" x14ac:dyDescent="0.25">
      <c r="A356" s="120"/>
      <c r="B356" s="175"/>
      <c r="C356" s="120"/>
      <c r="D356" s="120"/>
      <c r="E356" s="120"/>
      <c r="F356" s="176"/>
      <c r="G356" s="177"/>
      <c r="I356" s="120"/>
    </row>
    <row r="357" spans="1:9" ht="12.75" customHeight="1" x14ac:dyDescent="0.25">
      <c r="A357" s="120"/>
      <c r="B357" s="175"/>
      <c r="C357" s="120"/>
      <c r="D357" s="120"/>
      <c r="E357" s="120"/>
      <c r="F357" s="176"/>
      <c r="G357" s="177"/>
      <c r="I357" s="120"/>
    </row>
    <row r="358" spans="1:9" ht="12.75" customHeight="1" x14ac:dyDescent="0.25">
      <c r="A358" s="120"/>
      <c r="B358" s="175"/>
      <c r="C358" s="120"/>
      <c r="D358" s="120"/>
      <c r="E358" s="120"/>
      <c r="F358" s="176"/>
      <c r="G358" s="177"/>
      <c r="I358" s="120"/>
    </row>
    <row r="359" spans="1:9" ht="12.75" customHeight="1" x14ac:dyDescent="0.25">
      <c r="A359" s="120"/>
      <c r="B359" s="175"/>
      <c r="C359" s="120"/>
      <c r="D359" s="120"/>
      <c r="E359" s="120"/>
      <c r="F359" s="176"/>
      <c r="G359" s="177"/>
      <c r="I359" s="120"/>
    </row>
    <row r="360" spans="1:9" ht="12.75" customHeight="1" x14ac:dyDescent="0.25">
      <c r="A360" s="120"/>
      <c r="B360" s="175"/>
      <c r="C360" s="120"/>
      <c r="D360" s="120"/>
      <c r="E360" s="120"/>
      <c r="F360" s="176"/>
      <c r="G360" s="177"/>
      <c r="I360" s="120"/>
    </row>
    <row r="361" spans="1:9" ht="12.75" customHeight="1" x14ac:dyDescent="0.25">
      <c r="A361" s="120"/>
      <c r="B361" s="175"/>
      <c r="C361" s="120"/>
      <c r="D361" s="120"/>
      <c r="E361" s="120"/>
      <c r="F361" s="176"/>
      <c r="G361" s="177"/>
      <c r="I361" s="120"/>
    </row>
    <row r="362" spans="1:9" ht="12.75" customHeight="1" x14ac:dyDescent="0.25">
      <c r="A362" s="120"/>
      <c r="B362" s="175"/>
      <c r="C362" s="120"/>
      <c r="D362" s="120"/>
      <c r="E362" s="120"/>
      <c r="F362" s="176"/>
      <c r="G362" s="177"/>
      <c r="I362" s="120"/>
    </row>
    <row r="363" spans="1:9" ht="12.75" customHeight="1" x14ac:dyDescent="0.25">
      <c r="A363" s="120"/>
      <c r="B363" s="175"/>
      <c r="C363" s="120"/>
      <c r="D363" s="120"/>
      <c r="E363" s="120"/>
      <c r="F363" s="176"/>
      <c r="G363" s="177"/>
      <c r="I363" s="120"/>
    </row>
    <row r="364" spans="1:9" ht="12.75" customHeight="1" x14ac:dyDescent="0.25">
      <c r="A364" s="120"/>
      <c r="B364" s="175"/>
      <c r="C364" s="120"/>
      <c r="D364" s="120"/>
      <c r="E364" s="120"/>
      <c r="F364" s="176"/>
      <c r="G364" s="177"/>
      <c r="I364" s="120"/>
    </row>
    <row r="365" spans="1:9" ht="12.75" customHeight="1" x14ac:dyDescent="0.25">
      <c r="A365" s="120"/>
      <c r="B365" s="175"/>
      <c r="C365" s="120"/>
      <c r="D365" s="120"/>
      <c r="E365" s="120"/>
      <c r="F365" s="176"/>
      <c r="G365" s="177"/>
      <c r="I365" s="120"/>
    </row>
    <row r="366" spans="1:9" ht="12.75" customHeight="1" x14ac:dyDescent="0.25">
      <c r="A366" s="120"/>
      <c r="B366" s="175"/>
      <c r="C366" s="120"/>
      <c r="D366" s="120"/>
      <c r="E366" s="120"/>
      <c r="F366" s="176"/>
      <c r="G366" s="177"/>
      <c r="I366" s="120"/>
    </row>
    <row r="367" spans="1:9" ht="12.75" customHeight="1" x14ac:dyDescent="0.25">
      <c r="A367" s="120"/>
      <c r="B367" s="175"/>
      <c r="C367" s="120"/>
      <c r="D367" s="120"/>
      <c r="E367" s="120"/>
      <c r="F367" s="176"/>
      <c r="G367" s="177"/>
      <c r="I367" s="120"/>
    </row>
    <row r="368" spans="1:9" ht="12.75" customHeight="1" x14ac:dyDescent="0.25">
      <c r="A368" s="120"/>
      <c r="B368" s="175"/>
      <c r="C368" s="120"/>
      <c r="D368" s="120"/>
      <c r="E368" s="120"/>
      <c r="F368" s="176"/>
      <c r="G368" s="177"/>
      <c r="I368" s="120"/>
    </row>
    <row r="369" spans="1:9" ht="12.75" customHeight="1" x14ac:dyDescent="0.25">
      <c r="A369" s="120"/>
      <c r="B369" s="175"/>
      <c r="C369" s="120"/>
      <c r="D369" s="120"/>
      <c r="E369" s="120"/>
      <c r="F369" s="176"/>
      <c r="G369" s="177"/>
      <c r="I369" s="120"/>
    </row>
    <row r="370" spans="1:9" ht="12.75" customHeight="1" x14ac:dyDescent="0.25">
      <c r="A370" s="120"/>
      <c r="B370" s="175"/>
      <c r="C370" s="120"/>
      <c r="D370" s="120"/>
      <c r="E370" s="120"/>
      <c r="F370" s="176"/>
      <c r="G370" s="177"/>
      <c r="I370" s="120"/>
    </row>
    <row r="371" spans="1:9" ht="12.75" customHeight="1" x14ac:dyDescent="0.25">
      <c r="A371" s="120"/>
      <c r="B371" s="175"/>
      <c r="C371" s="120"/>
      <c r="D371" s="120"/>
      <c r="E371" s="120"/>
      <c r="F371" s="176"/>
      <c r="G371" s="177"/>
      <c r="I371" s="120"/>
    </row>
    <row r="372" spans="1:9" ht="12.75" customHeight="1" x14ac:dyDescent="0.25">
      <c r="A372" s="120"/>
      <c r="B372" s="175"/>
      <c r="C372" s="120"/>
      <c r="D372" s="120"/>
      <c r="E372" s="120"/>
      <c r="F372" s="176"/>
      <c r="G372" s="177"/>
      <c r="I372" s="120"/>
    </row>
    <row r="373" spans="1:9" ht="12.75" customHeight="1" x14ac:dyDescent="0.25">
      <c r="A373" s="120"/>
      <c r="B373" s="175"/>
      <c r="C373" s="120"/>
      <c r="D373" s="120"/>
      <c r="E373" s="120"/>
      <c r="F373" s="176"/>
      <c r="G373" s="177"/>
      <c r="I373" s="120"/>
    </row>
    <row r="374" spans="1:9" ht="12.75" customHeight="1" x14ac:dyDescent="0.25">
      <c r="A374" s="120"/>
      <c r="B374" s="175"/>
      <c r="C374" s="120"/>
      <c r="D374" s="120"/>
      <c r="E374" s="120"/>
      <c r="F374" s="176"/>
      <c r="G374" s="177"/>
      <c r="I374" s="120"/>
    </row>
    <row r="375" spans="1:9" ht="12.75" customHeight="1" x14ac:dyDescent="0.25">
      <c r="A375" s="120"/>
      <c r="B375" s="175"/>
      <c r="C375" s="120"/>
      <c r="D375" s="120"/>
      <c r="E375" s="120"/>
      <c r="F375" s="176"/>
      <c r="G375" s="177"/>
      <c r="I375" s="120"/>
    </row>
    <row r="376" spans="1:9" ht="12.75" customHeight="1" x14ac:dyDescent="0.25">
      <c r="A376" s="120"/>
      <c r="B376" s="175"/>
      <c r="C376" s="120"/>
      <c r="D376" s="120"/>
      <c r="E376" s="120"/>
      <c r="F376" s="176"/>
      <c r="G376" s="177"/>
      <c r="I376" s="120"/>
    </row>
    <row r="377" spans="1:9" ht="12.75" customHeight="1" x14ac:dyDescent="0.25">
      <c r="A377" s="120"/>
      <c r="B377" s="175"/>
      <c r="C377" s="120"/>
      <c r="D377" s="120"/>
      <c r="E377" s="120"/>
      <c r="F377" s="176"/>
      <c r="G377" s="177"/>
      <c r="I377" s="120"/>
    </row>
    <row r="378" spans="1:9" ht="12.75" customHeight="1" x14ac:dyDescent="0.25">
      <c r="A378" s="120"/>
      <c r="B378" s="175"/>
      <c r="C378" s="120"/>
      <c r="D378" s="120"/>
      <c r="E378" s="120"/>
      <c r="F378" s="176"/>
      <c r="G378" s="177"/>
      <c r="I378" s="120"/>
    </row>
    <row r="379" spans="1:9" ht="12.75" customHeight="1" x14ac:dyDescent="0.25">
      <c r="A379" s="120"/>
      <c r="B379" s="175"/>
      <c r="C379" s="120"/>
      <c r="D379" s="120"/>
      <c r="E379" s="120"/>
      <c r="F379" s="176"/>
      <c r="G379" s="177"/>
      <c r="I379" s="120"/>
    </row>
    <row r="380" spans="1:9" ht="12.75" customHeight="1" x14ac:dyDescent="0.25">
      <c r="A380" s="120"/>
      <c r="B380" s="175"/>
      <c r="C380" s="120"/>
      <c r="D380" s="120"/>
      <c r="E380" s="120"/>
      <c r="F380" s="176"/>
      <c r="G380" s="177"/>
      <c r="I380" s="120"/>
    </row>
    <row r="381" spans="1:9" ht="12.75" customHeight="1" x14ac:dyDescent="0.25">
      <c r="A381" s="120"/>
      <c r="B381" s="175"/>
      <c r="C381" s="120"/>
      <c r="D381" s="120"/>
      <c r="E381" s="120"/>
      <c r="F381" s="176"/>
      <c r="G381" s="177"/>
      <c r="I381" s="120"/>
    </row>
    <row r="382" spans="1:9" ht="12.75" customHeight="1" x14ac:dyDescent="0.25">
      <c r="A382" s="120"/>
      <c r="B382" s="175"/>
      <c r="C382" s="120"/>
      <c r="D382" s="120"/>
      <c r="E382" s="120"/>
      <c r="F382" s="176"/>
      <c r="G382" s="177"/>
      <c r="I382" s="120"/>
    </row>
    <row r="383" spans="1:9" ht="12.75" customHeight="1" x14ac:dyDescent="0.25">
      <c r="A383" s="120"/>
      <c r="B383" s="175"/>
      <c r="C383" s="120"/>
      <c r="D383" s="120"/>
      <c r="E383" s="120"/>
      <c r="F383" s="176"/>
      <c r="G383" s="177"/>
      <c r="I383" s="120"/>
    </row>
    <row r="384" spans="1:9" ht="12.75" customHeight="1" x14ac:dyDescent="0.25">
      <c r="A384" s="120"/>
      <c r="B384" s="175"/>
      <c r="C384" s="120"/>
      <c r="D384" s="120"/>
      <c r="E384" s="120"/>
      <c r="F384" s="176"/>
      <c r="G384" s="177"/>
      <c r="I384" s="120"/>
    </row>
    <row r="385" spans="1:9" ht="12.75" customHeight="1" x14ac:dyDescent="0.25">
      <c r="A385" s="120"/>
      <c r="B385" s="175"/>
      <c r="C385" s="120"/>
      <c r="D385" s="120"/>
      <c r="E385" s="120"/>
      <c r="F385" s="176"/>
      <c r="G385" s="177"/>
      <c r="I385" s="120"/>
    </row>
    <row r="386" spans="1:9" ht="12.75" customHeight="1" x14ac:dyDescent="0.25">
      <c r="A386" s="120"/>
      <c r="B386" s="175"/>
      <c r="C386" s="120"/>
      <c r="D386" s="120"/>
      <c r="E386" s="120"/>
      <c r="F386" s="176"/>
      <c r="G386" s="177"/>
      <c r="I386" s="120"/>
    </row>
    <row r="387" spans="1:9" ht="12.75" customHeight="1" x14ac:dyDescent="0.25">
      <c r="A387" s="120"/>
      <c r="B387" s="175"/>
      <c r="C387" s="120"/>
      <c r="D387" s="120"/>
      <c r="E387" s="120"/>
      <c r="F387" s="176"/>
      <c r="G387" s="177"/>
      <c r="I387" s="120"/>
    </row>
    <row r="388" spans="1:9" ht="12.75" customHeight="1" x14ac:dyDescent="0.25">
      <c r="A388" s="120"/>
      <c r="B388" s="175"/>
      <c r="C388" s="120"/>
      <c r="D388" s="120"/>
      <c r="E388" s="120"/>
      <c r="F388" s="176"/>
      <c r="G388" s="177"/>
      <c r="I388" s="120"/>
    </row>
    <row r="389" spans="1:9" ht="12.75" customHeight="1" x14ac:dyDescent="0.25">
      <c r="A389" s="120"/>
      <c r="B389" s="175"/>
      <c r="C389" s="120"/>
      <c r="D389" s="120"/>
      <c r="E389" s="120"/>
      <c r="F389" s="176"/>
      <c r="G389" s="177"/>
      <c r="I389" s="120"/>
    </row>
    <row r="390" spans="1:9" ht="12.75" customHeight="1" x14ac:dyDescent="0.25">
      <c r="A390" s="120"/>
      <c r="B390" s="175"/>
      <c r="C390" s="120"/>
      <c r="D390" s="120"/>
      <c r="E390" s="120"/>
      <c r="F390" s="176"/>
      <c r="G390" s="177"/>
      <c r="I390" s="120"/>
    </row>
    <row r="391" spans="1:9" ht="12.75" customHeight="1" x14ac:dyDescent="0.25">
      <c r="A391" s="120"/>
      <c r="B391" s="175"/>
      <c r="C391" s="120"/>
      <c r="D391" s="120"/>
      <c r="E391" s="120"/>
      <c r="F391" s="176"/>
      <c r="G391" s="177"/>
      <c r="I391" s="120"/>
    </row>
    <row r="392" spans="1:9" ht="12.75" customHeight="1" x14ac:dyDescent="0.25">
      <c r="A392" s="120"/>
      <c r="B392" s="175"/>
      <c r="C392" s="120"/>
      <c r="D392" s="120"/>
      <c r="E392" s="120"/>
      <c r="F392" s="176"/>
      <c r="G392" s="177"/>
      <c r="I392" s="120"/>
    </row>
    <row r="393" spans="1:9" ht="12.75" customHeight="1" x14ac:dyDescent="0.25">
      <c r="A393" s="120"/>
      <c r="B393" s="175"/>
      <c r="C393" s="120"/>
      <c r="D393" s="120"/>
      <c r="E393" s="120"/>
      <c r="F393" s="176"/>
      <c r="G393" s="177"/>
      <c r="I393" s="120"/>
    </row>
    <row r="394" spans="1:9" ht="12.75" customHeight="1" x14ac:dyDescent="0.25">
      <c r="A394" s="120"/>
      <c r="B394" s="175"/>
      <c r="C394" s="120"/>
      <c r="D394" s="120"/>
      <c r="E394" s="120"/>
      <c r="F394" s="176"/>
      <c r="G394" s="177"/>
      <c r="I394" s="120"/>
    </row>
    <row r="395" spans="1:9" ht="12.75" customHeight="1" x14ac:dyDescent="0.25">
      <c r="A395" s="120"/>
      <c r="B395" s="175"/>
      <c r="C395" s="120"/>
      <c r="D395" s="120"/>
      <c r="E395" s="120"/>
      <c r="F395" s="176"/>
      <c r="G395" s="177"/>
      <c r="I395" s="120"/>
    </row>
    <row r="396" spans="1:9" ht="12.75" customHeight="1" x14ac:dyDescent="0.25">
      <c r="A396" s="120"/>
      <c r="B396" s="175"/>
      <c r="C396" s="120"/>
      <c r="D396" s="120"/>
      <c r="E396" s="120"/>
      <c r="F396" s="176"/>
      <c r="G396" s="177"/>
      <c r="I396" s="120"/>
    </row>
    <row r="397" spans="1:9" ht="12.75" customHeight="1" x14ac:dyDescent="0.25">
      <c r="A397" s="120"/>
      <c r="B397" s="175"/>
      <c r="C397" s="120"/>
      <c r="D397" s="120"/>
      <c r="E397" s="120"/>
      <c r="F397" s="176"/>
      <c r="G397" s="177"/>
      <c r="I397" s="120"/>
    </row>
    <row r="398" spans="1:9" ht="12.75" customHeight="1" x14ac:dyDescent="0.25">
      <c r="A398" s="120"/>
      <c r="B398" s="175"/>
      <c r="C398" s="120"/>
      <c r="D398" s="120"/>
      <c r="E398" s="120"/>
      <c r="F398" s="176"/>
      <c r="G398" s="177"/>
      <c r="I398" s="120"/>
    </row>
    <row r="399" spans="1:9" ht="12.75" customHeight="1" x14ac:dyDescent="0.25">
      <c r="A399" s="120"/>
      <c r="B399" s="175"/>
      <c r="C399" s="120"/>
      <c r="D399" s="120"/>
      <c r="E399" s="120"/>
      <c r="F399" s="176"/>
      <c r="G399" s="177"/>
      <c r="I399" s="120"/>
    </row>
    <row r="400" spans="1:9" ht="12.75" customHeight="1" x14ac:dyDescent="0.25">
      <c r="A400" s="120"/>
      <c r="B400" s="175"/>
      <c r="C400" s="120"/>
      <c r="D400" s="120"/>
      <c r="E400" s="120"/>
      <c r="F400" s="176"/>
      <c r="G400" s="177"/>
      <c r="I400" s="120"/>
    </row>
    <row r="401" spans="1:9" ht="12.75" customHeight="1" x14ac:dyDescent="0.25">
      <c r="A401" s="120"/>
      <c r="B401" s="175"/>
      <c r="C401" s="120"/>
      <c r="D401" s="120"/>
      <c r="E401" s="120"/>
      <c r="F401" s="176"/>
      <c r="G401" s="177"/>
      <c r="I401" s="120"/>
    </row>
    <row r="402" spans="1:9" ht="12.75" customHeight="1" x14ac:dyDescent="0.25">
      <c r="A402" s="120"/>
      <c r="B402" s="175"/>
      <c r="C402" s="120"/>
      <c r="D402" s="120"/>
      <c r="E402" s="120"/>
      <c r="F402" s="176"/>
      <c r="G402" s="177"/>
      <c r="I402" s="120"/>
    </row>
    <row r="403" spans="1:9" ht="12.75" customHeight="1" x14ac:dyDescent="0.25">
      <c r="A403" s="120"/>
      <c r="B403" s="175"/>
      <c r="C403" s="120"/>
      <c r="D403" s="120"/>
      <c r="E403" s="120"/>
      <c r="F403" s="176"/>
      <c r="G403" s="177"/>
      <c r="I403" s="120"/>
    </row>
    <row r="404" spans="1:9" ht="12.75" customHeight="1" x14ac:dyDescent="0.25">
      <c r="A404" s="120"/>
      <c r="B404" s="175"/>
      <c r="C404" s="120"/>
      <c r="D404" s="120"/>
      <c r="E404" s="120"/>
      <c r="F404" s="176"/>
      <c r="G404" s="177"/>
      <c r="I404" s="120"/>
    </row>
    <row r="405" spans="1:9" ht="12.75" customHeight="1" x14ac:dyDescent="0.25">
      <c r="A405" s="120"/>
      <c r="B405" s="175"/>
      <c r="C405" s="120"/>
      <c r="D405" s="120"/>
      <c r="E405" s="120"/>
      <c r="F405" s="176"/>
      <c r="G405" s="177"/>
      <c r="I405" s="120"/>
    </row>
    <row r="406" spans="1:9" ht="12.75" customHeight="1" x14ac:dyDescent="0.25">
      <c r="A406" s="120"/>
      <c r="B406" s="175"/>
      <c r="C406" s="120"/>
      <c r="D406" s="120"/>
      <c r="E406" s="120"/>
      <c r="F406" s="176"/>
      <c r="G406" s="177"/>
      <c r="I406" s="120"/>
    </row>
    <row r="407" spans="1:9" ht="12.75" customHeight="1" x14ac:dyDescent="0.25">
      <c r="A407" s="120"/>
      <c r="B407" s="175"/>
      <c r="C407" s="120"/>
      <c r="D407" s="120"/>
      <c r="E407" s="120"/>
      <c r="F407" s="176"/>
      <c r="G407" s="177"/>
      <c r="I407" s="120"/>
    </row>
    <row r="408" spans="1:9" ht="12.75" customHeight="1" x14ac:dyDescent="0.25">
      <c r="A408" s="120"/>
      <c r="B408" s="175"/>
      <c r="C408" s="120"/>
      <c r="D408" s="120"/>
      <c r="E408" s="120"/>
      <c r="F408" s="176"/>
      <c r="G408" s="177"/>
      <c r="I408" s="120"/>
    </row>
    <row r="409" spans="1:9" ht="12.75" customHeight="1" x14ac:dyDescent="0.25">
      <c r="A409" s="120"/>
      <c r="B409" s="175"/>
      <c r="C409" s="120"/>
      <c r="D409" s="120"/>
      <c r="E409" s="120"/>
      <c r="F409" s="176"/>
      <c r="G409" s="177"/>
      <c r="I409" s="120"/>
    </row>
    <row r="410" spans="1:9" ht="12.75" customHeight="1" x14ac:dyDescent="0.25">
      <c r="A410" s="120"/>
      <c r="B410" s="175"/>
      <c r="C410" s="120"/>
      <c r="D410" s="120"/>
      <c r="E410" s="120"/>
      <c r="F410" s="176"/>
      <c r="G410" s="177"/>
      <c r="I410" s="120"/>
    </row>
    <row r="411" spans="1:9" ht="12.75" customHeight="1" x14ac:dyDescent="0.25">
      <c r="A411" s="120"/>
      <c r="B411" s="175"/>
      <c r="C411" s="120"/>
      <c r="D411" s="120"/>
      <c r="E411" s="120"/>
      <c r="F411" s="176"/>
      <c r="G411" s="177"/>
      <c r="I411" s="120"/>
    </row>
    <row r="412" spans="1:9" ht="12.75" customHeight="1" x14ac:dyDescent="0.25">
      <c r="A412" s="120"/>
      <c r="B412" s="175"/>
      <c r="C412" s="120"/>
      <c r="D412" s="120"/>
      <c r="E412" s="120"/>
      <c r="F412" s="176"/>
      <c r="G412" s="177"/>
      <c r="I412" s="120"/>
    </row>
    <row r="413" spans="1:9" ht="12.75" customHeight="1" x14ac:dyDescent="0.25">
      <c r="A413" s="120"/>
      <c r="B413" s="175"/>
      <c r="C413" s="120"/>
      <c r="D413" s="120"/>
      <c r="E413" s="120"/>
      <c r="F413" s="176"/>
      <c r="G413" s="177"/>
      <c r="I413" s="120"/>
    </row>
    <row r="414" spans="1:9" ht="12.75" customHeight="1" x14ac:dyDescent="0.25">
      <c r="A414" s="120"/>
      <c r="B414" s="175"/>
      <c r="C414" s="120"/>
      <c r="D414" s="120"/>
      <c r="E414" s="120"/>
      <c r="F414" s="176"/>
      <c r="G414" s="177"/>
      <c r="I414" s="120"/>
    </row>
    <row r="415" spans="1:9" ht="12.75" customHeight="1" x14ac:dyDescent="0.25">
      <c r="A415" s="120"/>
      <c r="B415" s="175"/>
      <c r="C415" s="120"/>
      <c r="D415" s="120"/>
      <c r="E415" s="120"/>
      <c r="F415" s="176"/>
      <c r="G415" s="177"/>
      <c r="I415" s="120"/>
    </row>
    <row r="416" spans="1:9" ht="12.75" customHeight="1" x14ac:dyDescent="0.25">
      <c r="A416" s="120"/>
      <c r="B416" s="175"/>
      <c r="C416" s="120"/>
      <c r="D416" s="120"/>
      <c r="E416" s="120"/>
      <c r="F416" s="176"/>
      <c r="G416" s="177"/>
      <c r="I416" s="120"/>
    </row>
    <row r="417" spans="1:9" ht="12.75" customHeight="1" x14ac:dyDescent="0.25">
      <c r="A417" s="120"/>
      <c r="B417" s="175"/>
      <c r="C417" s="120"/>
      <c r="D417" s="120"/>
      <c r="E417" s="120"/>
      <c r="F417" s="176"/>
      <c r="G417" s="177"/>
      <c r="I417" s="120"/>
    </row>
    <row r="418" spans="1:9" ht="12.75" customHeight="1" x14ac:dyDescent="0.25">
      <c r="A418" s="120"/>
      <c r="B418" s="175"/>
      <c r="C418" s="120"/>
      <c r="D418" s="120"/>
      <c r="E418" s="120"/>
      <c r="F418" s="176"/>
      <c r="G418" s="177"/>
      <c r="I418" s="120"/>
    </row>
    <row r="419" spans="1:9" ht="12.75" customHeight="1" x14ac:dyDescent="0.25">
      <c r="A419" s="120"/>
      <c r="B419" s="175"/>
      <c r="C419" s="120"/>
      <c r="D419" s="120"/>
      <c r="E419" s="120"/>
      <c r="F419" s="176"/>
      <c r="G419" s="177"/>
      <c r="I419" s="120"/>
    </row>
    <row r="420" spans="1:9" ht="12.75" customHeight="1" x14ac:dyDescent="0.25">
      <c r="A420" s="120"/>
      <c r="B420" s="175"/>
      <c r="C420" s="120"/>
      <c r="D420" s="120"/>
      <c r="E420" s="120"/>
      <c r="F420" s="176"/>
      <c r="G420" s="177"/>
      <c r="I420" s="120"/>
    </row>
    <row r="421" spans="1:9" ht="12.75" customHeight="1" x14ac:dyDescent="0.25">
      <c r="A421" s="120"/>
      <c r="B421" s="175"/>
      <c r="C421" s="120"/>
      <c r="D421" s="120"/>
      <c r="E421" s="120"/>
      <c r="F421" s="176"/>
      <c r="G421" s="177"/>
      <c r="I421" s="120"/>
    </row>
    <row r="422" spans="1:9" ht="12.75" customHeight="1" x14ac:dyDescent="0.25">
      <c r="A422" s="120"/>
      <c r="B422" s="175"/>
      <c r="C422" s="120"/>
      <c r="D422" s="120"/>
      <c r="E422" s="120"/>
      <c r="F422" s="176"/>
      <c r="G422" s="177"/>
      <c r="I422" s="120"/>
    </row>
    <row r="423" spans="1:9" ht="12.75" customHeight="1" x14ac:dyDescent="0.25">
      <c r="A423" s="120"/>
      <c r="B423" s="175"/>
      <c r="C423" s="120"/>
      <c r="D423" s="120"/>
      <c r="E423" s="120"/>
      <c r="F423" s="176"/>
      <c r="G423" s="177"/>
      <c r="I423" s="120"/>
    </row>
    <row r="424" spans="1:9" ht="12.75" customHeight="1" x14ac:dyDescent="0.25">
      <c r="A424" s="120"/>
      <c r="B424" s="175"/>
      <c r="C424" s="120"/>
      <c r="D424" s="120"/>
      <c r="E424" s="120"/>
      <c r="F424" s="176"/>
      <c r="G424" s="177"/>
      <c r="I424" s="120"/>
    </row>
    <row r="425" spans="1:9" ht="12.75" customHeight="1" x14ac:dyDescent="0.25">
      <c r="A425" s="120"/>
      <c r="B425" s="175"/>
      <c r="C425" s="120"/>
      <c r="D425" s="120"/>
      <c r="E425" s="120"/>
      <c r="F425" s="176"/>
      <c r="G425" s="177"/>
      <c r="I425" s="120"/>
    </row>
    <row r="426" spans="1:9" ht="12.75" customHeight="1" x14ac:dyDescent="0.25">
      <c r="A426" s="120"/>
      <c r="B426" s="175"/>
      <c r="C426" s="120"/>
      <c r="D426" s="120"/>
      <c r="E426" s="120"/>
      <c r="F426" s="176"/>
      <c r="G426" s="177"/>
      <c r="I426" s="120"/>
    </row>
    <row r="427" spans="1:9" ht="12.75" customHeight="1" x14ac:dyDescent="0.25">
      <c r="A427" s="120"/>
      <c r="B427" s="175"/>
      <c r="C427" s="120"/>
      <c r="D427" s="120"/>
      <c r="E427" s="120"/>
      <c r="F427" s="176"/>
      <c r="G427" s="177"/>
      <c r="I427" s="120"/>
    </row>
    <row r="428" spans="1:9" ht="12.75" customHeight="1" x14ac:dyDescent="0.25">
      <c r="A428" s="120"/>
      <c r="B428" s="175"/>
      <c r="C428" s="120"/>
      <c r="D428" s="120"/>
      <c r="E428" s="120"/>
      <c r="F428" s="176"/>
      <c r="G428" s="177"/>
      <c r="I428" s="120"/>
    </row>
    <row r="429" spans="1:9" ht="12.75" customHeight="1" x14ac:dyDescent="0.25">
      <c r="A429" s="120"/>
      <c r="B429" s="175"/>
      <c r="C429" s="120"/>
      <c r="D429" s="120"/>
      <c r="E429" s="120"/>
      <c r="F429" s="176"/>
      <c r="G429" s="177"/>
      <c r="I429" s="120"/>
    </row>
    <row r="430" spans="1:9" ht="12.75" customHeight="1" x14ac:dyDescent="0.25">
      <c r="A430" s="120"/>
      <c r="B430" s="175"/>
      <c r="C430" s="120"/>
      <c r="D430" s="120"/>
      <c r="E430" s="120"/>
      <c r="F430" s="176"/>
      <c r="G430" s="177"/>
      <c r="I430" s="120"/>
    </row>
    <row r="431" spans="1:9" ht="12.75" customHeight="1" x14ac:dyDescent="0.25">
      <c r="A431" s="120"/>
      <c r="B431" s="175"/>
      <c r="C431" s="120"/>
      <c r="D431" s="120"/>
      <c r="E431" s="120"/>
      <c r="F431" s="176"/>
      <c r="G431" s="177"/>
      <c r="I431" s="120"/>
    </row>
    <row r="432" spans="1:9" ht="12.75" customHeight="1" x14ac:dyDescent="0.25">
      <c r="A432" s="120"/>
      <c r="B432" s="175"/>
      <c r="C432" s="120"/>
      <c r="D432" s="120"/>
      <c r="E432" s="120"/>
      <c r="F432" s="176"/>
      <c r="G432" s="177"/>
      <c r="I432" s="120"/>
    </row>
    <row r="433" spans="1:9" ht="12.75" customHeight="1" x14ac:dyDescent="0.25">
      <c r="A433" s="120"/>
      <c r="B433" s="175"/>
      <c r="C433" s="120"/>
      <c r="D433" s="120"/>
      <c r="E433" s="120"/>
      <c r="F433" s="176"/>
      <c r="G433" s="177"/>
      <c r="I433" s="120"/>
    </row>
    <row r="434" spans="1:9" ht="12.75" customHeight="1" x14ac:dyDescent="0.25">
      <c r="A434" s="120"/>
      <c r="B434" s="175"/>
      <c r="C434" s="120"/>
      <c r="D434" s="120"/>
      <c r="E434" s="120"/>
      <c r="F434" s="176"/>
      <c r="G434" s="177"/>
      <c r="I434" s="120"/>
    </row>
    <row r="435" spans="1:9" ht="12.75" customHeight="1" x14ac:dyDescent="0.25">
      <c r="A435" s="120"/>
      <c r="B435" s="175"/>
      <c r="C435" s="120"/>
      <c r="D435" s="120"/>
      <c r="E435" s="120"/>
      <c r="F435" s="176"/>
      <c r="G435" s="177"/>
      <c r="I435" s="120"/>
    </row>
    <row r="436" spans="1:9" ht="12.75" customHeight="1" x14ac:dyDescent="0.25">
      <c r="A436" s="120"/>
      <c r="B436" s="175"/>
      <c r="C436" s="120"/>
      <c r="D436" s="120"/>
      <c r="E436" s="120"/>
      <c r="F436" s="176"/>
      <c r="G436" s="177"/>
      <c r="I436" s="120"/>
    </row>
    <row r="437" spans="1:9" ht="12.75" customHeight="1" x14ac:dyDescent="0.25">
      <c r="A437" s="120"/>
      <c r="B437" s="175"/>
      <c r="C437" s="120"/>
      <c r="D437" s="120"/>
      <c r="E437" s="120"/>
      <c r="F437" s="176"/>
      <c r="G437" s="177"/>
      <c r="I437" s="120"/>
    </row>
    <row r="438" spans="1:9" ht="12.75" customHeight="1" x14ac:dyDescent="0.25">
      <c r="A438" s="120"/>
      <c r="B438" s="175"/>
      <c r="C438" s="120"/>
      <c r="D438" s="120"/>
      <c r="E438" s="120"/>
      <c r="F438" s="176"/>
      <c r="G438" s="177"/>
      <c r="I438" s="120"/>
    </row>
    <row r="439" spans="1:9" ht="12.75" customHeight="1" x14ac:dyDescent="0.25">
      <c r="A439" s="120"/>
      <c r="B439" s="175"/>
      <c r="C439" s="120"/>
      <c r="D439" s="120"/>
      <c r="E439" s="120"/>
      <c r="F439" s="176"/>
      <c r="G439" s="177"/>
      <c r="I439" s="120"/>
    </row>
    <row r="440" spans="1:9" ht="12.75" customHeight="1" x14ac:dyDescent="0.25">
      <c r="A440" s="120"/>
      <c r="B440" s="175"/>
      <c r="C440" s="120"/>
      <c r="D440" s="120"/>
      <c r="E440" s="120"/>
      <c r="F440" s="176"/>
      <c r="G440" s="177"/>
      <c r="I440" s="120"/>
    </row>
    <row r="441" spans="1:9" ht="12.75" customHeight="1" x14ac:dyDescent="0.25">
      <c r="A441" s="120"/>
      <c r="B441" s="175"/>
      <c r="C441" s="120"/>
      <c r="D441" s="120"/>
      <c r="E441" s="120"/>
      <c r="F441" s="176"/>
      <c r="G441" s="177"/>
      <c r="I441" s="120"/>
    </row>
    <row r="442" spans="1:9" ht="12.75" customHeight="1" x14ac:dyDescent="0.25">
      <c r="A442" s="120"/>
      <c r="B442" s="175"/>
      <c r="C442" s="120"/>
      <c r="D442" s="120"/>
      <c r="E442" s="120"/>
      <c r="F442" s="176"/>
      <c r="G442" s="177"/>
      <c r="I442" s="120"/>
    </row>
    <row r="443" spans="1:9" ht="12.75" customHeight="1" x14ac:dyDescent="0.25">
      <c r="A443" s="120"/>
      <c r="B443" s="175"/>
      <c r="C443" s="120"/>
      <c r="D443" s="120"/>
      <c r="E443" s="120"/>
      <c r="F443" s="176"/>
      <c r="G443" s="177"/>
      <c r="I443" s="120"/>
    </row>
    <row r="444" spans="1:9" ht="12.75" customHeight="1" x14ac:dyDescent="0.25">
      <c r="A444" s="120"/>
      <c r="B444" s="175"/>
      <c r="C444" s="120"/>
      <c r="D444" s="120"/>
      <c r="E444" s="120"/>
      <c r="F444" s="176"/>
      <c r="G444" s="177"/>
      <c r="I444" s="120"/>
    </row>
    <row r="445" spans="1:9" ht="12.75" customHeight="1" x14ac:dyDescent="0.25">
      <c r="A445" s="120"/>
      <c r="B445" s="175"/>
      <c r="C445" s="120"/>
      <c r="D445" s="120"/>
      <c r="E445" s="120"/>
      <c r="F445" s="176"/>
      <c r="G445" s="177"/>
      <c r="I445" s="120"/>
    </row>
    <row r="446" spans="1:9" ht="12.75" customHeight="1" x14ac:dyDescent="0.25">
      <c r="A446" s="120"/>
      <c r="B446" s="175"/>
      <c r="C446" s="120"/>
      <c r="D446" s="120"/>
      <c r="E446" s="120"/>
      <c r="F446" s="176"/>
      <c r="G446" s="177"/>
      <c r="I446" s="120"/>
    </row>
    <row r="447" spans="1:9" ht="12.75" customHeight="1" x14ac:dyDescent="0.25">
      <c r="A447" s="120"/>
      <c r="B447" s="175"/>
      <c r="C447" s="120"/>
      <c r="D447" s="120"/>
      <c r="E447" s="120"/>
      <c r="F447" s="176"/>
      <c r="G447" s="177"/>
      <c r="I447" s="120"/>
    </row>
    <row r="448" spans="1:9" ht="12.75" customHeight="1" x14ac:dyDescent="0.25">
      <c r="A448" s="120"/>
      <c r="B448" s="175"/>
      <c r="C448" s="120"/>
      <c r="D448" s="120"/>
      <c r="E448" s="120"/>
      <c r="F448" s="176"/>
      <c r="G448" s="177"/>
      <c r="I448" s="120"/>
    </row>
    <row r="449" spans="1:9" ht="12.75" customHeight="1" x14ac:dyDescent="0.25">
      <c r="A449" s="120"/>
      <c r="B449" s="175"/>
      <c r="C449" s="120"/>
      <c r="D449" s="120"/>
      <c r="E449" s="120"/>
      <c r="F449" s="176"/>
      <c r="G449" s="177"/>
      <c r="I449" s="120"/>
    </row>
    <row r="450" spans="1:9" ht="12.75" customHeight="1" x14ac:dyDescent="0.25">
      <c r="A450" s="120"/>
      <c r="B450" s="175"/>
      <c r="C450" s="120"/>
      <c r="D450" s="120"/>
      <c r="E450" s="120"/>
      <c r="F450" s="176"/>
      <c r="G450" s="177"/>
      <c r="I450" s="120"/>
    </row>
    <row r="451" spans="1:9" ht="12.75" customHeight="1" x14ac:dyDescent="0.25">
      <c r="A451" s="120"/>
      <c r="B451" s="175"/>
      <c r="C451" s="120"/>
      <c r="D451" s="120"/>
      <c r="E451" s="120"/>
      <c r="F451" s="176"/>
      <c r="G451" s="177"/>
      <c r="I451" s="120"/>
    </row>
    <row r="452" spans="1:9" ht="12.75" customHeight="1" x14ac:dyDescent="0.25">
      <c r="A452" s="120"/>
      <c r="B452" s="175"/>
      <c r="C452" s="120"/>
      <c r="D452" s="120"/>
      <c r="E452" s="120"/>
      <c r="F452" s="176"/>
      <c r="G452" s="177"/>
      <c r="I452" s="120"/>
    </row>
    <row r="453" spans="1:9" ht="12.75" customHeight="1" x14ac:dyDescent="0.25">
      <c r="A453" s="120"/>
      <c r="B453" s="175"/>
      <c r="C453" s="120"/>
      <c r="D453" s="120"/>
      <c r="E453" s="120"/>
      <c r="F453" s="176"/>
      <c r="G453" s="177"/>
      <c r="I453" s="120"/>
    </row>
    <row r="454" spans="1:9" ht="12.75" customHeight="1" x14ac:dyDescent="0.25">
      <c r="A454" s="120"/>
      <c r="B454" s="175"/>
      <c r="C454" s="120"/>
      <c r="D454" s="120"/>
      <c r="E454" s="120"/>
      <c r="F454" s="176"/>
      <c r="G454" s="177"/>
      <c r="I454" s="120"/>
    </row>
    <row r="455" spans="1:9" ht="12.75" customHeight="1" x14ac:dyDescent="0.25">
      <c r="A455" s="120"/>
      <c r="B455" s="175"/>
      <c r="C455" s="120"/>
      <c r="D455" s="120"/>
      <c r="E455" s="120"/>
      <c r="F455" s="176"/>
      <c r="G455" s="177"/>
      <c r="I455" s="120"/>
    </row>
    <row r="456" spans="1:9" ht="12.75" customHeight="1" x14ac:dyDescent="0.25">
      <c r="A456" s="120"/>
      <c r="B456" s="175"/>
      <c r="C456" s="120"/>
      <c r="D456" s="120"/>
      <c r="E456" s="120"/>
      <c r="F456" s="176"/>
      <c r="G456" s="177"/>
      <c r="I456" s="120"/>
    </row>
    <row r="457" spans="1:9" ht="12.75" customHeight="1" x14ac:dyDescent="0.25">
      <c r="A457" s="120"/>
      <c r="B457" s="175"/>
      <c r="C457" s="120"/>
      <c r="D457" s="120"/>
      <c r="E457" s="120"/>
      <c r="F457" s="176"/>
      <c r="G457" s="177"/>
      <c r="I457" s="120"/>
    </row>
    <row r="458" spans="1:9" ht="12.75" customHeight="1" x14ac:dyDescent="0.25">
      <c r="A458" s="120"/>
      <c r="B458" s="175"/>
      <c r="C458" s="120"/>
      <c r="D458" s="120"/>
      <c r="E458" s="120"/>
      <c r="F458" s="176"/>
      <c r="G458" s="177"/>
      <c r="I458" s="120"/>
    </row>
    <row r="459" spans="1:9" ht="12.75" customHeight="1" x14ac:dyDescent="0.25">
      <c r="A459" s="120"/>
      <c r="B459" s="175"/>
      <c r="C459" s="120"/>
      <c r="D459" s="120"/>
      <c r="E459" s="120"/>
      <c r="F459" s="176"/>
      <c r="G459" s="177"/>
      <c r="I459" s="120"/>
    </row>
    <row r="460" spans="1:9" ht="12.75" customHeight="1" x14ac:dyDescent="0.25">
      <c r="A460" s="120"/>
      <c r="B460" s="175"/>
      <c r="C460" s="120"/>
      <c r="D460" s="120"/>
      <c r="E460" s="120"/>
      <c r="F460" s="176"/>
      <c r="G460" s="177"/>
      <c r="I460" s="120"/>
    </row>
    <row r="461" spans="1:9" ht="12.75" customHeight="1" x14ac:dyDescent="0.25">
      <c r="A461" s="120"/>
      <c r="B461" s="175"/>
      <c r="C461" s="120"/>
      <c r="D461" s="120"/>
      <c r="E461" s="120"/>
      <c r="F461" s="176"/>
      <c r="G461" s="177"/>
      <c r="I461" s="120"/>
    </row>
    <row r="462" spans="1:9" ht="12.75" customHeight="1" x14ac:dyDescent="0.25">
      <c r="A462" s="120"/>
      <c r="B462" s="175"/>
      <c r="C462" s="120"/>
      <c r="D462" s="120"/>
      <c r="E462" s="120"/>
      <c r="F462" s="176"/>
      <c r="G462" s="177"/>
      <c r="I462" s="120"/>
    </row>
    <row r="463" spans="1:9" ht="12.75" customHeight="1" x14ac:dyDescent="0.25">
      <c r="A463" s="120"/>
      <c r="B463" s="175"/>
      <c r="C463" s="120"/>
      <c r="D463" s="120"/>
      <c r="E463" s="120"/>
      <c r="F463" s="176"/>
      <c r="G463" s="177"/>
      <c r="I463" s="120"/>
    </row>
    <row r="464" spans="1:9" ht="12.75" customHeight="1" x14ac:dyDescent="0.25">
      <c r="A464" s="120"/>
      <c r="B464" s="175"/>
      <c r="C464" s="120"/>
      <c r="D464" s="120"/>
      <c r="E464" s="120"/>
      <c r="F464" s="176"/>
      <c r="G464" s="177"/>
      <c r="I464" s="120"/>
    </row>
    <row r="465" spans="1:9" ht="12.75" customHeight="1" x14ac:dyDescent="0.25">
      <c r="A465" s="120"/>
      <c r="B465" s="175"/>
      <c r="C465" s="120"/>
      <c r="D465" s="120"/>
      <c r="E465" s="120"/>
      <c r="F465" s="176"/>
      <c r="G465" s="177"/>
      <c r="I465" s="120"/>
    </row>
    <row r="466" spans="1:9" ht="12.75" customHeight="1" x14ac:dyDescent="0.25">
      <c r="A466" s="120"/>
      <c r="B466" s="175"/>
      <c r="C466" s="120"/>
      <c r="D466" s="120"/>
      <c r="E466" s="120"/>
      <c r="F466" s="176"/>
      <c r="G466" s="177"/>
      <c r="I466" s="120"/>
    </row>
    <row r="467" spans="1:9" ht="12.75" customHeight="1" x14ac:dyDescent="0.25">
      <c r="A467" s="120"/>
      <c r="B467" s="175"/>
      <c r="C467" s="120"/>
      <c r="D467" s="120"/>
      <c r="E467" s="120"/>
      <c r="F467" s="176"/>
      <c r="G467" s="177"/>
      <c r="I467" s="120"/>
    </row>
    <row r="468" spans="1:9" ht="12.75" customHeight="1" x14ac:dyDescent="0.25">
      <c r="A468" s="120"/>
      <c r="B468" s="175"/>
      <c r="C468" s="120"/>
      <c r="D468" s="120"/>
      <c r="E468" s="120"/>
      <c r="F468" s="176"/>
      <c r="G468" s="177"/>
      <c r="I468" s="120"/>
    </row>
    <row r="469" spans="1:9" ht="12.75" customHeight="1" x14ac:dyDescent="0.25">
      <c r="A469" s="120"/>
      <c r="B469" s="175"/>
      <c r="C469" s="120"/>
      <c r="D469" s="120"/>
      <c r="E469" s="120"/>
      <c r="F469" s="176"/>
      <c r="G469" s="177"/>
      <c r="I469" s="120"/>
    </row>
    <row r="470" spans="1:9" ht="12.75" customHeight="1" x14ac:dyDescent="0.25">
      <c r="A470" s="120"/>
      <c r="B470" s="175"/>
      <c r="C470" s="120"/>
      <c r="D470" s="120"/>
      <c r="E470" s="120"/>
      <c r="F470" s="176"/>
      <c r="G470" s="177"/>
      <c r="I470" s="120"/>
    </row>
    <row r="471" spans="1:9" ht="12.75" customHeight="1" x14ac:dyDescent="0.25">
      <c r="A471" s="120"/>
      <c r="B471" s="175"/>
      <c r="C471" s="120"/>
      <c r="D471" s="120"/>
      <c r="E471" s="120"/>
      <c r="F471" s="176"/>
      <c r="G471" s="177"/>
      <c r="I471" s="120"/>
    </row>
    <row r="472" spans="1:9" ht="12.75" customHeight="1" x14ac:dyDescent="0.25">
      <c r="A472" s="120"/>
      <c r="B472" s="175"/>
      <c r="C472" s="120"/>
      <c r="D472" s="120"/>
      <c r="E472" s="120"/>
      <c r="F472" s="176"/>
      <c r="G472" s="177"/>
      <c r="I472" s="120"/>
    </row>
    <row r="473" spans="1:9" ht="12.75" customHeight="1" x14ac:dyDescent="0.25">
      <c r="A473" s="120"/>
      <c r="B473" s="175"/>
      <c r="C473" s="120"/>
      <c r="D473" s="120"/>
      <c r="E473" s="120"/>
      <c r="F473" s="176"/>
      <c r="G473" s="177"/>
      <c r="I473" s="120"/>
    </row>
    <row r="474" spans="1:9" ht="12.75" customHeight="1" x14ac:dyDescent="0.25">
      <c r="A474" s="120"/>
      <c r="B474" s="175"/>
      <c r="C474" s="120"/>
      <c r="D474" s="120"/>
      <c r="E474" s="120"/>
      <c r="F474" s="176"/>
      <c r="G474" s="177"/>
      <c r="I474" s="120"/>
    </row>
    <row r="475" spans="1:9" ht="12.75" customHeight="1" x14ac:dyDescent="0.25">
      <c r="A475" s="120"/>
      <c r="B475" s="175"/>
      <c r="C475" s="120"/>
      <c r="D475" s="120"/>
      <c r="E475" s="120"/>
      <c r="F475" s="176"/>
      <c r="G475" s="177"/>
      <c r="I475" s="120"/>
    </row>
    <row r="476" spans="1:9" ht="12.75" customHeight="1" x14ac:dyDescent="0.25">
      <c r="A476" s="120"/>
      <c r="B476" s="175"/>
      <c r="C476" s="120"/>
      <c r="D476" s="120"/>
      <c r="E476" s="120"/>
      <c r="F476" s="176"/>
      <c r="G476" s="177"/>
      <c r="I476" s="120"/>
    </row>
    <row r="477" spans="1:9" ht="12.75" customHeight="1" x14ac:dyDescent="0.25">
      <c r="A477" s="120"/>
      <c r="B477" s="175"/>
      <c r="C477" s="120"/>
      <c r="D477" s="120"/>
      <c r="E477" s="120"/>
      <c r="F477" s="176"/>
      <c r="G477" s="177"/>
      <c r="I477" s="120"/>
    </row>
    <row r="478" spans="1:9" ht="12.75" customHeight="1" x14ac:dyDescent="0.25">
      <c r="A478" s="120"/>
      <c r="B478" s="175"/>
      <c r="C478" s="120"/>
      <c r="D478" s="120"/>
      <c r="E478" s="120"/>
      <c r="F478" s="176"/>
      <c r="G478" s="177"/>
      <c r="I478" s="120"/>
    </row>
    <row r="479" spans="1:9" ht="12.75" customHeight="1" x14ac:dyDescent="0.25">
      <c r="A479" s="120"/>
      <c r="B479" s="175"/>
      <c r="C479" s="120"/>
      <c r="D479" s="120"/>
      <c r="E479" s="120"/>
      <c r="F479" s="176"/>
      <c r="G479" s="177"/>
      <c r="I479" s="120"/>
    </row>
    <row r="480" spans="1:9" ht="12.75" customHeight="1" x14ac:dyDescent="0.25">
      <c r="A480" s="120"/>
      <c r="B480" s="175"/>
      <c r="C480" s="120"/>
      <c r="D480" s="120"/>
      <c r="E480" s="120"/>
      <c r="F480" s="176"/>
      <c r="G480" s="177"/>
      <c r="I480" s="120"/>
    </row>
    <row r="481" spans="1:9" ht="12.75" customHeight="1" x14ac:dyDescent="0.25">
      <c r="A481" s="120"/>
      <c r="B481" s="175"/>
      <c r="C481" s="120"/>
      <c r="D481" s="120"/>
      <c r="E481" s="120"/>
      <c r="F481" s="176"/>
      <c r="G481" s="177"/>
      <c r="I481" s="120"/>
    </row>
    <row r="482" spans="1:9" ht="12.75" customHeight="1" x14ac:dyDescent="0.25">
      <c r="A482" s="120"/>
      <c r="B482" s="175"/>
      <c r="C482" s="120"/>
      <c r="D482" s="120"/>
      <c r="E482" s="120"/>
      <c r="F482" s="176"/>
      <c r="G482" s="177"/>
      <c r="I482" s="120"/>
    </row>
    <row r="483" spans="1:9" ht="12.75" customHeight="1" x14ac:dyDescent="0.25">
      <c r="A483" s="120"/>
      <c r="B483" s="175"/>
      <c r="C483" s="120"/>
      <c r="D483" s="120"/>
      <c r="E483" s="120"/>
      <c r="F483" s="176"/>
      <c r="G483" s="177"/>
      <c r="I483" s="120"/>
    </row>
    <row r="484" spans="1:9" ht="12.75" customHeight="1" x14ac:dyDescent="0.25">
      <c r="A484" s="120"/>
      <c r="B484" s="175"/>
      <c r="C484" s="120"/>
      <c r="D484" s="120"/>
      <c r="E484" s="120"/>
      <c r="F484" s="176"/>
      <c r="G484" s="177"/>
      <c r="I484" s="120"/>
    </row>
    <row r="485" spans="1:9" ht="12.75" customHeight="1" x14ac:dyDescent="0.25">
      <c r="A485" s="120"/>
      <c r="B485" s="175"/>
      <c r="C485" s="120"/>
      <c r="D485" s="120"/>
      <c r="E485" s="120"/>
      <c r="F485" s="176"/>
      <c r="G485" s="177"/>
      <c r="I485" s="120"/>
    </row>
    <row r="486" spans="1:9" ht="12.75" customHeight="1" x14ac:dyDescent="0.25">
      <c r="A486" s="120"/>
      <c r="B486" s="175"/>
      <c r="C486" s="120"/>
      <c r="D486" s="120"/>
      <c r="E486" s="120"/>
      <c r="F486" s="176"/>
      <c r="G486" s="177"/>
      <c r="I486" s="120"/>
    </row>
    <row r="487" spans="1:9" ht="12.75" customHeight="1" x14ac:dyDescent="0.25">
      <c r="A487" s="120"/>
      <c r="B487" s="175"/>
      <c r="C487" s="120"/>
      <c r="D487" s="120"/>
      <c r="E487" s="120"/>
      <c r="F487" s="176"/>
      <c r="G487" s="177"/>
      <c r="I487" s="120"/>
    </row>
    <row r="488" spans="1:9" ht="12.75" customHeight="1" x14ac:dyDescent="0.25">
      <c r="A488" s="120"/>
      <c r="B488" s="175"/>
      <c r="C488" s="120"/>
      <c r="D488" s="120"/>
      <c r="E488" s="120"/>
      <c r="F488" s="176"/>
      <c r="G488" s="177"/>
      <c r="I488" s="120"/>
    </row>
    <row r="489" spans="1:9" ht="12.75" customHeight="1" x14ac:dyDescent="0.25">
      <c r="A489" s="120"/>
      <c r="B489" s="175"/>
      <c r="C489" s="120"/>
      <c r="D489" s="120"/>
      <c r="E489" s="120"/>
      <c r="F489" s="176"/>
      <c r="G489" s="177"/>
      <c r="I489" s="120"/>
    </row>
    <row r="490" spans="1:9" ht="12.75" customHeight="1" x14ac:dyDescent="0.25">
      <c r="A490" s="120"/>
      <c r="B490" s="175"/>
      <c r="C490" s="120"/>
      <c r="D490" s="120"/>
      <c r="E490" s="120"/>
      <c r="F490" s="176"/>
      <c r="G490" s="177"/>
      <c r="I490" s="120"/>
    </row>
    <row r="491" spans="1:9" ht="12.75" customHeight="1" x14ac:dyDescent="0.25">
      <c r="A491" s="120"/>
      <c r="B491" s="175"/>
      <c r="C491" s="120"/>
      <c r="D491" s="120"/>
      <c r="E491" s="120"/>
      <c r="F491" s="176"/>
      <c r="G491" s="177"/>
      <c r="I491" s="120"/>
    </row>
    <row r="492" spans="1:9" ht="12.75" customHeight="1" x14ac:dyDescent="0.25">
      <c r="A492" s="120"/>
      <c r="B492" s="175"/>
      <c r="C492" s="120"/>
      <c r="D492" s="120"/>
      <c r="E492" s="120"/>
      <c r="F492" s="176"/>
      <c r="G492" s="177"/>
      <c r="I492" s="120"/>
    </row>
    <row r="493" spans="1:9" ht="12.75" customHeight="1" x14ac:dyDescent="0.25">
      <c r="A493" s="120"/>
      <c r="B493" s="175"/>
      <c r="C493" s="120"/>
      <c r="D493" s="120"/>
      <c r="E493" s="120"/>
      <c r="F493" s="176"/>
      <c r="G493" s="177"/>
      <c r="I493" s="120"/>
    </row>
    <row r="494" spans="1:9" ht="12.75" customHeight="1" x14ac:dyDescent="0.25">
      <c r="A494" s="120"/>
      <c r="B494" s="175"/>
      <c r="C494" s="120"/>
      <c r="D494" s="120"/>
      <c r="E494" s="120"/>
      <c r="F494" s="176"/>
      <c r="G494" s="177"/>
      <c r="I494" s="120"/>
    </row>
    <row r="495" spans="1:9" ht="12.75" customHeight="1" x14ac:dyDescent="0.25">
      <c r="A495" s="120"/>
      <c r="B495" s="175"/>
      <c r="C495" s="120"/>
      <c r="D495" s="120"/>
      <c r="E495" s="120"/>
      <c r="F495" s="176"/>
      <c r="G495" s="177"/>
      <c r="I495" s="120"/>
    </row>
    <row r="496" spans="1:9" ht="12.75" customHeight="1" x14ac:dyDescent="0.25">
      <c r="A496" s="120"/>
      <c r="B496" s="175"/>
      <c r="C496" s="120"/>
      <c r="D496" s="120"/>
      <c r="E496" s="120"/>
      <c r="F496" s="176"/>
      <c r="G496" s="177"/>
      <c r="I496" s="120"/>
    </row>
    <row r="497" spans="1:9" ht="12.75" customHeight="1" x14ac:dyDescent="0.25">
      <c r="A497" s="120"/>
      <c r="B497" s="175"/>
      <c r="C497" s="120"/>
      <c r="D497" s="120"/>
      <c r="E497" s="120"/>
      <c r="F497" s="176"/>
      <c r="G497" s="177"/>
      <c r="I497" s="120"/>
    </row>
    <row r="498" spans="1:9" ht="12.75" customHeight="1" x14ac:dyDescent="0.25">
      <c r="A498" s="120"/>
      <c r="B498" s="175"/>
      <c r="C498" s="120"/>
      <c r="D498" s="120"/>
      <c r="E498" s="120"/>
      <c r="F498" s="176"/>
      <c r="G498" s="177"/>
      <c r="I498" s="120"/>
    </row>
    <row r="499" spans="1:9" ht="12.75" customHeight="1" x14ac:dyDescent="0.25">
      <c r="A499" s="120"/>
      <c r="B499" s="175"/>
      <c r="C499" s="120"/>
      <c r="D499" s="120"/>
      <c r="E499" s="120"/>
      <c r="F499" s="176"/>
      <c r="G499" s="177"/>
      <c r="I499" s="120"/>
    </row>
    <row r="500" spans="1:9" ht="12.75" customHeight="1" x14ac:dyDescent="0.25">
      <c r="A500" s="120"/>
      <c r="B500" s="175"/>
      <c r="C500" s="120"/>
      <c r="D500" s="120"/>
      <c r="E500" s="120"/>
      <c r="F500" s="176"/>
      <c r="G500" s="177"/>
      <c r="I500" s="120"/>
    </row>
    <row r="501" spans="1:9" ht="12.75" customHeight="1" x14ac:dyDescent="0.25">
      <c r="A501" s="120"/>
      <c r="B501" s="175"/>
      <c r="C501" s="120"/>
      <c r="D501" s="120"/>
      <c r="E501" s="120"/>
      <c r="F501" s="176"/>
      <c r="G501" s="177"/>
      <c r="I501" s="120"/>
    </row>
    <row r="502" spans="1:9" ht="12.75" customHeight="1" x14ac:dyDescent="0.25">
      <c r="A502" s="120"/>
      <c r="B502" s="175"/>
      <c r="C502" s="120"/>
      <c r="D502" s="120"/>
      <c r="E502" s="120"/>
      <c r="F502" s="176"/>
      <c r="G502" s="177"/>
      <c r="I502" s="120"/>
    </row>
    <row r="503" spans="1:9" ht="12.75" customHeight="1" x14ac:dyDescent="0.25">
      <c r="A503" s="120"/>
      <c r="B503" s="175"/>
      <c r="C503" s="120"/>
      <c r="D503" s="120"/>
      <c r="E503" s="120"/>
      <c r="F503" s="176"/>
      <c r="G503" s="177"/>
      <c r="I503" s="120"/>
    </row>
    <row r="504" spans="1:9" ht="12.75" customHeight="1" x14ac:dyDescent="0.25">
      <c r="A504" s="120"/>
      <c r="B504" s="175"/>
      <c r="C504" s="120"/>
      <c r="D504" s="120"/>
      <c r="E504" s="120"/>
      <c r="F504" s="176"/>
      <c r="G504" s="177"/>
      <c r="I504" s="120"/>
    </row>
    <row r="505" spans="1:9" ht="12.75" customHeight="1" x14ac:dyDescent="0.25">
      <c r="A505" s="120"/>
      <c r="B505" s="175"/>
      <c r="C505" s="120"/>
      <c r="D505" s="120"/>
      <c r="E505" s="120"/>
      <c r="F505" s="176"/>
      <c r="G505" s="177"/>
      <c r="I505" s="120"/>
    </row>
    <row r="506" spans="1:9" ht="12.75" customHeight="1" x14ac:dyDescent="0.25">
      <c r="A506" s="120"/>
      <c r="B506" s="175"/>
      <c r="C506" s="120"/>
      <c r="D506" s="120"/>
      <c r="E506" s="120"/>
      <c r="F506" s="176"/>
      <c r="G506" s="177"/>
      <c r="I506" s="120"/>
    </row>
    <row r="507" spans="1:9" ht="12.75" customHeight="1" x14ac:dyDescent="0.25">
      <c r="A507" s="120"/>
      <c r="B507" s="175"/>
      <c r="C507" s="120"/>
      <c r="D507" s="120"/>
      <c r="E507" s="120"/>
      <c r="F507" s="176"/>
      <c r="G507" s="177"/>
      <c r="I507" s="120"/>
    </row>
    <row r="508" spans="1:9" ht="12.75" customHeight="1" x14ac:dyDescent="0.25">
      <c r="A508" s="120"/>
      <c r="B508" s="175"/>
      <c r="C508" s="120"/>
      <c r="D508" s="120"/>
      <c r="E508" s="120"/>
      <c r="F508" s="176"/>
      <c r="G508" s="177"/>
      <c r="I508" s="120"/>
    </row>
    <row r="509" spans="1:9" ht="12.75" customHeight="1" x14ac:dyDescent="0.25">
      <c r="A509" s="120"/>
      <c r="B509" s="175"/>
      <c r="C509" s="120"/>
      <c r="D509" s="120"/>
      <c r="E509" s="120"/>
      <c r="F509" s="176"/>
      <c r="G509" s="177"/>
      <c r="I509" s="120"/>
    </row>
    <row r="510" spans="1:9" ht="12.75" customHeight="1" x14ac:dyDescent="0.25">
      <c r="A510" s="120"/>
      <c r="B510" s="175"/>
      <c r="C510" s="120"/>
      <c r="D510" s="120"/>
      <c r="E510" s="120"/>
      <c r="F510" s="176"/>
      <c r="G510" s="177"/>
      <c r="I510" s="120"/>
    </row>
    <row r="511" spans="1:9" ht="12.75" customHeight="1" x14ac:dyDescent="0.25">
      <c r="A511" s="120"/>
      <c r="B511" s="175"/>
      <c r="C511" s="120"/>
      <c r="D511" s="120"/>
      <c r="E511" s="120"/>
      <c r="F511" s="176"/>
      <c r="G511" s="177"/>
      <c r="I511" s="120"/>
    </row>
    <row r="512" spans="1:9" ht="12.75" customHeight="1" x14ac:dyDescent="0.25">
      <c r="A512" s="120"/>
      <c r="B512" s="175"/>
      <c r="C512" s="120"/>
      <c r="D512" s="120"/>
      <c r="E512" s="120"/>
      <c r="F512" s="176"/>
      <c r="G512" s="177"/>
      <c r="I512" s="120"/>
    </row>
    <row r="513" spans="1:9" ht="12.75" customHeight="1" x14ac:dyDescent="0.25">
      <c r="A513" s="120"/>
      <c r="B513" s="175"/>
      <c r="C513" s="120"/>
      <c r="D513" s="120"/>
      <c r="E513" s="120"/>
      <c r="F513" s="176"/>
      <c r="G513" s="177"/>
      <c r="I513" s="120"/>
    </row>
    <row r="514" spans="1:9" ht="12.75" customHeight="1" x14ac:dyDescent="0.25">
      <c r="A514" s="120"/>
      <c r="B514" s="175"/>
      <c r="C514" s="120"/>
      <c r="D514" s="120"/>
      <c r="E514" s="120"/>
      <c r="F514" s="176"/>
      <c r="G514" s="177"/>
      <c r="I514" s="120"/>
    </row>
    <row r="515" spans="1:9" ht="12.75" customHeight="1" x14ac:dyDescent="0.25">
      <c r="A515" s="120"/>
      <c r="B515" s="175"/>
      <c r="C515" s="120"/>
      <c r="D515" s="120"/>
      <c r="E515" s="120"/>
      <c r="F515" s="176"/>
      <c r="G515" s="177"/>
      <c r="I515" s="120"/>
    </row>
    <row r="516" spans="1:9" ht="12.75" customHeight="1" x14ac:dyDescent="0.25">
      <c r="A516" s="120"/>
      <c r="B516" s="175"/>
      <c r="C516" s="120"/>
      <c r="D516" s="120"/>
      <c r="E516" s="120"/>
      <c r="F516" s="176"/>
      <c r="G516" s="177"/>
      <c r="I516" s="120"/>
    </row>
    <row r="517" spans="1:9" ht="12.75" customHeight="1" x14ac:dyDescent="0.25">
      <c r="A517" s="120"/>
      <c r="B517" s="175"/>
      <c r="C517" s="120"/>
      <c r="D517" s="120"/>
      <c r="E517" s="120"/>
      <c r="F517" s="176"/>
      <c r="G517" s="177"/>
      <c r="I517" s="120"/>
    </row>
    <row r="518" spans="1:9" ht="12.75" customHeight="1" x14ac:dyDescent="0.25">
      <c r="A518" s="120"/>
      <c r="B518" s="175"/>
      <c r="C518" s="120"/>
      <c r="D518" s="120"/>
      <c r="E518" s="120"/>
      <c r="F518" s="176"/>
      <c r="G518" s="177"/>
      <c r="I518" s="120"/>
    </row>
    <row r="519" spans="1:9" ht="12.75" customHeight="1" x14ac:dyDescent="0.25">
      <c r="A519" s="120"/>
      <c r="B519" s="175"/>
      <c r="C519" s="120"/>
      <c r="D519" s="120"/>
      <c r="E519" s="120"/>
      <c r="F519" s="176"/>
      <c r="G519" s="177"/>
      <c r="I519" s="120"/>
    </row>
    <row r="520" spans="1:9" ht="12.75" customHeight="1" x14ac:dyDescent="0.25">
      <c r="A520" s="120"/>
      <c r="B520" s="175"/>
      <c r="C520" s="120"/>
      <c r="D520" s="120"/>
      <c r="E520" s="120"/>
      <c r="F520" s="176"/>
      <c r="G520" s="177"/>
      <c r="I520" s="120"/>
    </row>
    <row r="521" spans="1:9" ht="12.75" customHeight="1" x14ac:dyDescent="0.25">
      <c r="A521" s="120"/>
      <c r="B521" s="175"/>
      <c r="C521" s="120"/>
      <c r="D521" s="120"/>
      <c r="E521" s="120"/>
      <c r="F521" s="176"/>
      <c r="G521" s="177"/>
      <c r="I521" s="120"/>
    </row>
    <row r="522" spans="1:9" ht="12.75" customHeight="1" x14ac:dyDescent="0.25">
      <c r="A522" s="120"/>
      <c r="B522" s="175"/>
      <c r="C522" s="120"/>
      <c r="D522" s="120"/>
      <c r="E522" s="120"/>
      <c r="F522" s="176"/>
      <c r="G522" s="177"/>
      <c r="I522" s="120"/>
    </row>
    <row r="523" spans="1:9" ht="12.75" customHeight="1" x14ac:dyDescent="0.25">
      <c r="A523" s="120"/>
      <c r="B523" s="175"/>
      <c r="C523" s="120"/>
      <c r="D523" s="120"/>
      <c r="E523" s="120"/>
      <c r="F523" s="176"/>
      <c r="G523" s="177"/>
      <c r="I523" s="120"/>
    </row>
    <row r="524" spans="1:9" ht="12.75" customHeight="1" x14ac:dyDescent="0.25">
      <c r="A524" s="120"/>
      <c r="B524" s="175"/>
      <c r="C524" s="120"/>
      <c r="D524" s="120"/>
      <c r="E524" s="120"/>
      <c r="F524" s="176"/>
      <c r="G524" s="177"/>
      <c r="I524" s="120"/>
    </row>
    <row r="525" spans="1:9" ht="12.75" customHeight="1" x14ac:dyDescent="0.25">
      <c r="A525" s="120"/>
      <c r="B525" s="175"/>
      <c r="C525" s="120"/>
      <c r="D525" s="120"/>
      <c r="E525" s="120"/>
      <c r="F525" s="176"/>
      <c r="G525" s="177"/>
      <c r="I525" s="120"/>
    </row>
    <row r="526" spans="1:9" ht="12.75" customHeight="1" x14ac:dyDescent="0.25">
      <c r="A526" s="120"/>
      <c r="B526" s="175"/>
      <c r="C526" s="120"/>
      <c r="D526" s="120"/>
      <c r="E526" s="120"/>
      <c r="F526" s="176"/>
      <c r="G526" s="177"/>
      <c r="I526" s="120"/>
    </row>
    <row r="527" spans="1:9" ht="12.75" customHeight="1" x14ac:dyDescent="0.25">
      <c r="A527" s="120"/>
      <c r="B527" s="175"/>
      <c r="C527" s="120"/>
      <c r="D527" s="120"/>
      <c r="E527" s="120"/>
      <c r="F527" s="176"/>
      <c r="G527" s="177"/>
      <c r="I527" s="120"/>
    </row>
    <row r="528" spans="1:9" ht="12.75" customHeight="1" x14ac:dyDescent="0.25">
      <c r="A528" s="120"/>
      <c r="B528" s="175"/>
      <c r="C528" s="120"/>
      <c r="D528" s="120"/>
      <c r="E528" s="120"/>
      <c r="F528" s="176"/>
      <c r="G528" s="177"/>
      <c r="I528" s="120"/>
    </row>
    <row r="529" spans="1:9" ht="12.75" customHeight="1" x14ac:dyDescent="0.25">
      <c r="A529" s="120"/>
      <c r="B529" s="175"/>
      <c r="C529" s="120"/>
      <c r="D529" s="120"/>
      <c r="E529" s="120"/>
      <c r="F529" s="176"/>
      <c r="G529" s="177"/>
      <c r="I529" s="120"/>
    </row>
    <row r="530" spans="1:9" ht="12.75" customHeight="1" x14ac:dyDescent="0.25">
      <c r="A530" s="120"/>
      <c r="B530" s="175"/>
      <c r="C530" s="120"/>
      <c r="D530" s="120"/>
      <c r="E530" s="120"/>
      <c r="F530" s="176"/>
      <c r="G530" s="177"/>
      <c r="I530" s="120"/>
    </row>
    <row r="531" spans="1:9" ht="12.75" customHeight="1" x14ac:dyDescent="0.25">
      <c r="A531" s="120"/>
      <c r="B531" s="175"/>
      <c r="C531" s="120"/>
      <c r="D531" s="120"/>
      <c r="E531" s="120"/>
      <c r="F531" s="176"/>
      <c r="G531" s="177"/>
      <c r="I531" s="120"/>
    </row>
    <row r="532" spans="1:9" ht="12.75" customHeight="1" x14ac:dyDescent="0.25">
      <c r="A532" s="120"/>
      <c r="B532" s="175"/>
      <c r="C532" s="120"/>
      <c r="D532" s="120"/>
      <c r="E532" s="120"/>
      <c r="F532" s="176"/>
      <c r="G532" s="177"/>
      <c r="I532" s="120"/>
    </row>
    <row r="533" spans="1:9" ht="12.75" customHeight="1" x14ac:dyDescent="0.25">
      <c r="A533" s="120"/>
      <c r="B533" s="175"/>
      <c r="C533" s="120"/>
      <c r="D533" s="120"/>
      <c r="E533" s="120"/>
      <c r="F533" s="176"/>
      <c r="G533" s="177"/>
      <c r="I533" s="120"/>
    </row>
    <row r="534" spans="1:9" ht="12.75" customHeight="1" x14ac:dyDescent="0.25">
      <c r="A534" s="120"/>
      <c r="B534" s="175"/>
      <c r="C534" s="120"/>
      <c r="D534" s="120"/>
      <c r="E534" s="120"/>
      <c r="F534" s="176"/>
      <c r="G534" s="177"/>
      <c r="I534" s="120"/>
    </row>
    <row r="535" spans="1:9" ht="12.75" customHeight="1" x14ac:dyDescent="0.25">
      <c r="A535" s="120"/>
      <c r="B535" s="175"/>
      <c r="C535" s="120"/>
      <c r="D535" s="120"/>
      <c r="E535" s="120"/>
      <c r="F535" s="176"/>
      <c r="G535" s="177"/>
      <c r="I535" s="120"/>
    </row>
    <row r="536" spans="1:9" ht="12.75" customHeight="1" x14ac:dyDescent="0.25">
      <c r="A536" s="120"/>
      <c r="B536" s="175"/>
      <c r="C536" s="120"/>
      <c r="D536" s="120"/>
      <c r="E536" s="120"/>
      <c r="F536" s="176"/>
      <c r="G536" s="177"/>
      <c r="I536" s="120"/>
    </row>
    <row r="537" spans="1:9" ht="12.75" customHeight="1" x14ac:dyDescent="0.25">
      <c r="A537" s="120"/>
      <c r="B537" s="175"/>
      <c r="C537" s="120"/>
      <c r="D537" s="120"/>
      <c r="E537" s="120"/>
      <c r="F537" s="176"/>
      <c r="G537" s="177"/>
      <c r="I537" s="120"/>
    </row>
    <row r="538" spans="1:9" ht="12.75" customHeight="1" x14ac:dyDescent="0.25">
      <c r="A538" s="120"/>
      <c r="B538" s="175"/>
      <c r="C538" s="120"/>
      <c r="D538" s="120"/>
      <c r="E538" s="120"/>
      <c r="F538" s="176"/>
      <c r="G538" s="177"/>
      <c r="I538" s="120"/>
    </row>
    <row r="539" spans="1:9" ht="12.75" customHeight="1" x14ac:dyDescent="0.25">
      <c r="A539" s="120"/>
      <c r="B539" s="175"/>
      <c r="C539" s="120"/>
      <c r="D539" s="120"/>
      <c r="E539" s="120"/>
      <c r="F539" s="176"/>
      <c r="G539" s="177"/>
      <c r="I539" s="120"/>
    </row>
    <row r="540" spans="1:9" ht="12.75" customHeight="1" x14ac:dyDescent="0.25">
      <c r="A540" s="120"/>
      <c r="B540" s="175"/>
      <c r="C540" s="120"/>
      <c r="D540" s="120"/>
      <c r="E540" s="120"/>
      <c r="F540" s="176"/>
      <c r="G540" s="177"/>
      <c r="I540" s="120"/>
    </row>
    <row r="541" spans="1:9" ht="12.75" customHeight="1" x14ac:dyDescent="0.25">
      <c r="A541" s="120"/>
      <c r="B541" s="175"/>
      <c r="C541" s="120"/>
      <c r="D541" s="120"/>
      <c r="E541" s="120"/>
      <c r="F541" s="176"/>
      <c r="G541" s="177"/>
      <c r="I541" s="120"/>
    </row>
    <row r="542" spans="1:9" ht="12.75" customHeight="1" x14ac:dyDescent="0.25">
      <c r="A542" s="120"/>
      <c r="B542" s="175"/>
      <c r="C542" s="120"/>
      <c r="D542" s="120"/>
      <c r="E542" s="120"/>
      <c r="F542" s="176"/>
      <c r="G542" s="177"/>
      <c r="I542" s="120"/>
    </row>
    <row r="543" spans="1:9" ht="12.75" customHeight="1" x14ac:dyDescent="0.25">
      <c r="A543" s="120"/>
      <c r="B543" s="175"/>
      <c r="C543" s="120"/>
      <c r="D543" s="120"/>
      <c r="E543" s="120"/>
      <c r="F543" s="176"/>
      <c r="G543" s="177"/>
      <c r="I543" s="120"/>
    </row>
    <row r="544" spans="1:9" ht="12.75" customHeight="1" x14ac:dyDescent="0.25">
      <c r="A544" s="120"/>
      <c r="B544" s="175"/>
      <c r="C544" s="120"/>
      <c r="D544" s="120"/>
      <c r="E544" s="120"/>
      <c r="F544" s="176"/>
      <c r="G544" s="177"/>
      <c r="I544" s="120"/>
    </row>
    <row r="545" spans="1:9" ht="12.75" customHeight="1" x14ac:dyDescent="0.25">
      <c r="A545" s="120"/>
      <c r="B545" s="175"/>
      <c r="C545" s="120"/>
      <c r="D545" s="120"/>
      <c r="E545" s="120"/>
      <c r="F545" s="176"/>
      <c r="G545" s="177"/>
      <c r="I545" s="120"/>
    </row>
    <row r="546" spans="1:9" ht="12.75" customHeight="1" x14ac:dyDescent="0.25">
      <c r="A546" s="120"/>
      <c r="B546" s="175"/>
      <c r="C546" s="120"/>
      <c r="D546" s="120"/>
      <c r="E546" s="120"/>
      <c r="F546" s="176"/>
      <c r="G546" s="177"/>
      <c r="I546" s="120"/>
    </row>
    <row r="547" spans="1:9" ht="12.75" customHeight="1" x14ac:dyDescent="0.25">
      <c r="A547" s="120"/>
      <c r="B547" s="175"/>
      <c r="C547" s="120"/>
      <c r="D547" s="120"/>
      <c r="E547" s="120"/>
      <c r="F547" s="176"/>
      <c r="G547" s="177"/>
      <c r="I547" s="120"/>
    </row>
    <row r="548" spans="1:9" ht="12.75" customHeight="1" x14ac:dyDescent="0.25">
      <c r="A548" s="120"/>
      <c r="B548" s="175"/>
      <c r="C548" s="120"/>
      <c r="D548" s="120"/>
      <c r="E548" s="120"/>
      <c r="F548" s="176"/>
      <c r="G548" s="177"/>
      <c r="I548" s="120"/>
    </row>
    <row r="549" spans="1:9" ht="12.75" customHeight="1" x14ac:dyDescent="0.25">
      <c r="A549" s="120"/>
      <c r="B549" s="175"/>
      <c r="C549" s="120"/>
      <c r="D549" s="120"/>
      <c r="E549" s="120"/>
      <c r="F549" s="176"/>
      <c r="G549" s="177"/>
      <c r="I549" s="120"/>
    </row>
    <row r="550" spans="1:9" ht="12.75" customHeight="1" x14ac:dyDescent="0.25">
      <c r="A550" s="120"/>
      <c r="B550" s="175"/>
      <c r="C550" s="120"/>
      <c r="D550" s="120"/>
      <c r="E550" s="120"/>
      <c r="F550" s="176"/>
      <c r="G550" s="177"/>
      <c r="I550" s="120"/>
    </row>
    <row r="551" spans="1:9" ht="12.75" customHeight="1" x14ac:dyDescent="0.25">
      <c r="A551" s="120"/>
      <c r="B551" s="175"/>
      <c r="C551" s="120"/>
      <c r="D551" s="120"/>
      <c r="E551" s="120"/>
      <c r="F551" s="176"/>
      <c r="G551" s="177"/>
      <c r="I551" s="120"/>
    </row>
    <row r="552" spans="1:9" ht="12.75" customHeight="1" x14ac:dyDescent="0.25">
      <c r="A552" s="120"/>
      <c r="B552" s="175"/>
      <c r="C552" s="120"/>
      <c r="D552" s="120"/>
      <c r="E552" s="120"/>
      <c r="F552" s="176"/>
      <c r="G552" s="177"/>
      <c r="I552" s="120"/>
    </row>
    <row r="553" spans="1:9" ht="12.75" customHeight="1" x14ac:dyDescent="0.25">
      <c r="A553" s="120"/>
      <c r="B553" s="175"/>
      <c r="C553" s="120"/>
      <c r="D553" s="120"/>
      <c r="E553" s="120"/>
      <c r="F553" s="176"/>
      <c r="G553" s="177"/>
      <c r="I553" s="120"/>
    </row>
    <row r="554" spans="1:9" ht="12.75" customHeight="1" x14ac:dyDescent="0.25">
      <c r="A554" s="120"/>
      <c r="B554" s="175"/>
      <c r="C554" s="120"/>
      <c r="D554" s="120"/>
      <c r="E554" s="120"/>
      <c r="F554" s="176"/>
      <c r="G554" s="177"/>
      <c r="I554" s="120"/>
    </row>
    <row r="555" spans="1:9" ht="12.75" customHeight="1" x14ac:dyDescent="0.25">
      <c r="A555" s="120"/>
      <c r="B555" s="175"/>
      <c r="C555" s="120"/>
      <c r="D555" s="120"/>
      <c r="E555" s="120"/>
      <c r="F555" s="176"/>
      <c r="G555" s="177"/>
      <c r="I555" s="120"/>
    </row>
    <row r="556" spans="1:9" ht="12.75" customHeight="1" x14ac:dyDescent="0.25">
      <c r="A556" s="120"/>
      <c r="B556" s="175"/>
      <c r="C556" s="120"/>
      <c r="D556" s="120"/>
      <c r="E556" s="120"/>
      <c r="F556" s="176"/>
      <c r="G556" s="177"/>
      <c r="I556" s="120"/>
    </row>
    <row r="557" spans="1:9" ht="12.75" customHeight="1" x14ac:dyDescent="0.25">
      <c r="A557" s="120"/>
      <c r="B557" s="175"/>
      <c r="C557" s="120"/>
      <c r="D557" s="120"/>
      <c r="E557" s="120"/>
      <c r="F557" s="176"/>
      <c r="G557" s="177"/>
      <c r="I557" s="120"/>
    </row>
    <row r="558" spans="1:9" ht="12.75" customHeight="1" x14ac:dyDescent="0.25">
      <c r="A558" s="120"/>
      <c r="B558" s="175"/>
      <c r="C558" s="120"/>
      <c r="D558" s="120"/>
      <c r="E558" s="120"/>
      <c r="F558" s="176"/>
      <c r="G558" s="177"/>
      <c r="I558" s="120"/>
    </row>
    <row r="559" spans="1:9" ht="12.75" customHeight="1" x14ac:dyDescent="0.25">
      <c r="A559" s="120"/>
      <c r="B559" s="175"/>
      <c r="C559" s="120"/>
      <c r="D559" s="120"/>
      <c r="E559" s="120"/>
      <c r="F559" s="176"/>
      <c r="G559" s="177"/>
      <c r="I559" s="120"/>
    </row>
    <row r="560" spans="1:9" ht="12.75" customHeight="1" x14ac:dyDescent="0.25">
      <c r="A560" s="120"/>
      <c r="B560" s="175"/>
      <c r="C560" s="120"/>
      <c r="D560" s="120"/>
      <c r="E560" s="120"/>
      <c r="F560" s="176"/>
      <c r="G560" s="177"/>
      <c r="I560" s="120"/>
    </row>
    <row r="561" spans="1:9" ht="12.75" customHeight="1" x14ac:dyDescent="0.25">
      <c r="A561" s="120"/>
      <c r="B561" s="175"/>
      <c r="C561" s="120"/>
      <c r="D561" s="120"/>
      <c r="E561" s="120"/>
      <c r="F561" s="176"/>
      <c r="G561" s="177"/>
      <c r="I561" s="120"/>
    </row>
    <row r="562" spans="1:9" ht="12.75" customHeight="1" x14ac:dyDescent="0.25">
      <c r="A562" s="120"/>
      <c r="B562" s="175"/>
      <c r="C562" s="120"/>
      <c r="D562" s="120"/>
      <c r="E562" s="120"/>
      <c r="F562" s="176"/>
      <c r="G562" s="177"/>
      <c r="I562" s="120"/>
    </row>
    <row r="563" spans="1:9" ht="12.75" customHeight="1" x14ac:dyDescent="0.25">
      <c r="A563" s="120"/>
      <c r="B563" s="175"/>
      <c r="C563" s="120"/>
      <c r="D563" s="120"/>
      <c r="E563" s="120"/>
      <c r="F563" s="176"/>
      <c r="G563" s="177"/>
      <c r="I563" s="120"/>
    </row>
    <row r="564" spans="1:9" ht="12.75" customHeight="1" x14ac:dyDescent="0.25">
      <c r="A564" s="120"/>
      <c r="B564" s="175"/>
      <c r="C564" s="120"/>
      <c r="D564" s="120"/>
      <c r="E564" s="120"/>
      <c r="F564" s="176"/>
      <c r="G564" s="177"/>
      <c r="I564" s="120"/>
    </row>
    <row r="565" spans="1:9" ht="12.75" customHeight="1" x14ac:dyDescent="0.25">
      <c r="A565" s="120"/>
      <c r="B565" s="175"/>
      <c r="C565" s="120"/>
      <c r="D565" s="120"/>
      <c r="E565" s="120"/>
      <c r="F565" s="176"/>
      <c r="G565" s="177"/>
      <c r="I565" s="120"/>
    </row>
    <row r="566" spans="1:9" ht="12.75" customHeight="1" x14ac:dyDescent="0.25">
      <c r="A566" s="120"/>
      <c r="B566" s="175"/>
      <c r="C566" s="120"/>
      <c r="D566" s="120"/>
      <c r="E566" s="120"/>
      <c r="F566" s="176"/>
      <c r="G566" s="177"/>
      <c r="I566" s="120"/>
    </row>
    <row r="567" spans="1:9" ht="12.75" customHeight="1" x14ac:dyDescent="0.25">
      <c r="A567" s="120"/>
      <c r="B567" s="175"/>
      <c r="C567" s="120"/>
      <c r="D567" s="120"/>
      <c r="E567" s="120"/>
      <c r="F567" s="176"/>
      <c r="G567" s="177"/>
      <c r="I567" s="120"/>
    </row>
    <row r="568" spans="1:9" ht="12.75" customHeight="1" x14ac:dyDescent="0.25">
      <c r="A568" s="120"/>
      <c r="B568" s="175"/>
      <c r="C568" s="120"/>
      <c r="D568" s="120"/>
      <c r="E568" s="120"/>
      <c r="F568" s="176"/>
      <c r="G568" s="177"/>
      <c r="I568" s="120"/>
    </row>
    <row r="569" spans="1:9" ht="12.75" customHeight="1" x14ac:dyDescent="0.25">
      <c r="A569" s="120"/>
      <c r="B569" s="175"/>
      <c r="C569" s="120"/>
      <c r="D569" s="120"/>
      <c r="E569" s="120"/>
      <c r="F569" s="176"/>
      <c r="G569" s="177"/>
      <c r="I569" s="120"/>
    </row>
    <row r="570" spans="1:9" ht="12.75" customHeight="1" x14ac:dyDescent="0.25">
      <c r="A570" s="120"/>
      <c r="B570" s="175"/>
      <c r="C570" s="120"/>
      <c r="D570" s="120"/>
      <c r="E570" s="120"/>
      <c r="F570" s="176"/>
      <c r="G570" s="177"/>
      <c r="I570" s="120"/>
    </row>
    <row r="571" spans="1:9" ht="12.75" customHeight="1" x14ac:dyDescent="0.25">
      <c r="A571" s="120"/>
      <c r="B571" s="175"/>
      <c r="C571" s="120"/>
      <c r="D571" s="120"/>
      <c r="E571" s="120"/>
      <c r="F571" s="176"/>
      <c r="G571" s="177"/>
      <c r="I571" s="120"/>
    </row>
    <row r="572" spans="1:9" ht="12.75" customHeight="1" x14ac:dyDescent="0.25">
      <c r="A572" s="120"/>
      <c r="B572" s="175"/>
      <c r="C572" s="120"/>
      <c r="D572" s="120"/>
      <c r="E572" s="120"/>
      <c r="F572" s="176"/>
      <c r="G572" s="177"/>
      <c r="I572" s="120"/>
    </row>
    <row r="573" spans="1:9" ht="12.75" customHeight="1" x14ac:dyDescent="0.25">
      <c r="A573" s="120"/>
      <c r="B573" s="175"/>
      <c r="C573" s="120"/>
      <c r="D573" s="120"/>
      <c r="E573" s="120"/>
      <c r="F573" s="176"/>
      <c r="G573" s="177"/>
      <c r="I573" s="120"/>
    </row>
    <row r="574" spans="1:9" ht="12.75" customHeight="1" x14ac:dyDescent="0.25">
      <c r="A574" s="120"/>
      <c r="B574" s="175"/>
      <c r="C574" s="120"/>
      <c r="D574" s="120"/>
      <c r="E574" s="120"/>
      <c r="F574" s="176"/>
      <c r="G574" s="177"/>
      <c r="I574" s="120"/>
    </row>
    <row r="575" spans="1:9" ht="12.75" customHeight="1" x14ac:dyDescent="0.25">
      <c r="A575" s="120"/>
      <c r="B575" s="175"/>
      <c r="C575" s="120"/>
      <c r="D575" s="120"/>
      <c r="E575" s="120"/>
      <c r="F575" s="176"/>
      <c r="G575" s="177"/>
      <c r="I575" s="120"/>
    </row>
    <row r="576" spans="1:9" ht="12.75" customHeight="1" x14ac:dyDescent="0.25">
      <c r="A576" s="120"/>
      <c r="B576" s="175"/>
      <c r="C576" s="120"/>
      <c r="D576" s="120"/>
      <c r="E576" s="120"/>
      <c r="F576" s="176"/>
      <c r="G576" s="177"/>
      <c r="I576" s="120"/>
    </row>
    <row r="577" spans="1:9" ht="12.75" customHeight="1" x14ac:dyDescent="0.25">
      <c r="A577" s="120"/>
      <c r="B577" s="175"/>
      <c r="C577" s="120"/>
      <c r="D577" s="120"/>
      <c r="E577" s="120"/>
      <c r="F577" s="176"/>
      <c r="G577" s="177"/>
      <c r="I577" s="120"/>
    </row>
    <row r="578" spans="1:9" ht="12.75" customHeight="1" x14ac:dyDescent="0.25">
      <c r="A578" s="120"/>
      <c r="B578" s="175"/>
      <c r="C578" s="120"/>
      <c r="D578" s="120"/>
      <c r="E578" s="120"/>
      <c r="F578" s="176"/>
      <c r="G578" s="177"/>
      <c r="I578" s="120"/>
    </row>
    <row r="579" spans="1:9" ht="12.75" customHeight="1" x14ac:dyDescent="0.25">
      <c r="A579" s="120"/>
      <c r="B579" s="175"/>
      <c r="C579" s="120"/>
      <c r="D579" s="120"/>
      <c r="E579" s="120"/>
      <c r="F579" s="176"/>
      <c r="G579" s="177"/>
      <c r="I579" s="120"/>
    </row>
    <row r="580" spans="1:9" ht="12.75" customHeight="1" x14ac:dyDescent="0.25">
      <c r="A580" s="120"/>
      <c r="B580" s="175"/>
      <c r="C580" s="120"/>
      <c r="D580" s="120"/>
      <c r="E580" s="120"/>
      <c r="F580" s="176"/>
      <c r="G580" s="177"/>
      <c r="I580" s="120"/>
    </row>
    <row r="581" spans="1:9" ht="12.75" customHeight="1" x14ac:dyDescent="0.25">
      <c r="A581" s="120"/>
      <c r="B581" s="175"/>
      <c r="C581" s="120"/>
      <c r="D581" s="120"/>
      <c r="E581" s="120"/>
      <c r="F581" s="176"/>
      <c r="G581" s="177"/>
      <c r="I581" s="120"/>
    </row>
    <row r="582" spans="1:9" ht="12.75" customHeight="1" x14ac:dyDescent="0.25">
      <c r="A582" s="120"/>
      <c r="B582" s="175"/>
      <c r="C582" s="120"/>
      <c r="D582" s="120"/>
      <c r="E582" s="120"/>
      <c r="F582" s="176"/>
      <c r="G582" s="177"/>
      <c r="I582" s="120"/>
    </row>
    <row r="583" spans="1:9" ht="12.75" customHeight="1" x14ac:dyDescent="0.25">
      <c r="A583" s="120"/>
      <c r="B583" s="175"/>
      <c r="C583" s="120"/>
      <c r="D583" s="120"/>
      <c r="E583" s="120"/>
      <c r="F583" s="176"/>
      <c r="G583" s="177"/>
      <c r="I583" s="120"/>
    </row>
    <row r="584" spans="1:9" ht="12.75" customHeight="1" x14ac:dyDescent="0.25">
      <c r="A584" s="120"/>
      <c r="B584" s="175"/>
      <c r="C584" s="120"/>
      <c r="D584" s="120"/>
      <c r="E584" s="120"/>
      <c r="F584" s="176"/>
      <c r="G584" s="177"/>
      <c r="I584" s="120"/>
    </row>
    <row r="585" spans="1:9" ht="12.75" customHeight="1" x14ac:dyDescent="0.25">
      <c r="A585" s="120"/>
      <c r="B585" s="175"/>
      <c r="C585" s="120"/>
      <c r="D585" s="120"/>
      <c r="E585" s="120"/>
      <c r="F585" s="176"/>
      <c r="G585" s="177"/>
      <c r="I585" s="120"/>
    </row>
    <row r="586" spans="1:9" ht="12.75" customHeight="1" x14ac:dyDescent="0.25">
      <c r="A586" s="120"/>
      <c r="B586" s="175"/>
      <c r="C586" s="120"/>
      <c r="D586" s="120"/>
      <c r="E586" s="120"/>
      <c r="F586" s="176"/>
      <c r="G586" s="177"/>
      <c r="I586" s="120"/>
    </row>
    <row r="587" spans="1:9" ht="12.75" customHeight="1" x14ac:dyDescent="0.25">
      <c r="A587" s="120"/>
      <c r="B587" s="175"/>
      <c r="C587" s="120"/>
      <c r="D587" s="120"/>
      <c r="E587" s="120"/>
      <c r="F587" s="176"/>
      <c r="G587" s="177"/>
      <c r="I587" s="120"/>
    </row>
    <row r="588" spans="1:9" ht="12.75" customHeight="1" x14ac:dyDescent="0.25">
      <c r="A588" s="120"/>
      <c r="B588" s="175"/>
      <c r="C588" s="120"/>
      <c r="D588" s="120"/>
      <c r="E588" s="120"/>
      <c r="F588" s="176"/>
      <c r="G588" s="177"/>
      <c r="I588" s="120"/>
    </row>
    <row r="589" spans="1:9" ht="12.75" customHeight="1" x14ac:dyDescent="0.25">
      <c r="A589" s="120"/>
      <c r="B589" s="175"/>
      <c r="C589" s="120"/>
      <c r="D589" s="120"/>
      <c r="E589" s="120"/>
      <c r="F589" s="176"/>
      <c r="G589" s="177"/>
      <c r="I589" s="120"/>
    </row>
    <row r="590" spans="1:9" ht="12.75" customHeight="1" x14ac:dyDescent="0.25">
      <c r="A590" s="120"/>
      <c r="B590" s="175"/>
      <c r="C590" s="120"/>
      <c r="D590" s="120"/>
      <c r="E590" s="120"/>
      <c r="F590" s="176"/>
      <c r="G590" s="177"/>
      <c r="I590" s="120"/>
    </row>
    <row r="591" spans="1:9" ht="12.75" customHeight="1" x14ac:dyDescent="0.25">
      <c r="A591" s="120"/>
      <c r="B591" s="175"/>
      <c r="C591" s="120"/>
      <c r="D591" s="120"/>
      <c r="E591" s="120"/>
      <c r="F591" s="176"/>
      <c r="G591" s="177"/>
      <c r="I591" s="120"/>
    </row>
    <row r="592" spans="1:9" ht="12.75" customHeight="1" x14ac:dyDescent="0.25">
      <c r="A592" s="120"/>
      <c r="B592" s="175"/>
      <c r="C592" s="120"/>
      <c r="D592" s="120"/>
      <c r="E592" s="120"/>
      <c r="F592" s="176"/>
      <c r="G592" s="177"/>
      <c r="I592" s="120"/>
    </row>
    <row r="593" spans="1:9" ht="12.75" customHeight="1" x14ac:dyDescent="0.25">
      <c r="A593" s="120"/>
      <c r="B593" s="175"/>
      <c r="C593" s="120"/>
      <c r="D593" s="120"/>
      <c r="E593" s="120"/>
      <c r="F593" s="176"/>
      <c r="G593" s="177"/>
      <c r="I593" s="120"/>
    </row>
    <row r="594" spans="1:9" ht="12.75" customHeight="1" x14ac:dyDescent="0.25">
      <c r="A594" s="120"/>
      <c r="B594" s="175"/>
      <c r="C594" s="120"/>
      <c r="D594" s="120"/>
      <c r="E594" s="120"/>
      <c r="F594" s="176"/>
      <c r="G594" s="177"/>
      <c r="I594" s="120"/>
    </row>
    <row r="595" spans="1:9" ht="12.75" customHeight="1" x14ac:dyDescent="0.25">
      <c r="A595" s="120"/>
      <c r="B595" s="175"/>
      <c r="C595" s="120"/>
      <c r="D595" s="120"/>
      <c r="E595" s="120"/>
      <c r="F595" s="176"/>
      <c r="G595" s="177"/>
      <c r="I595" s="120"/>
    </row>
    <row r="596" spans="1:9" ht="12.75" customHeight="1" x14ac:dyDescent="0.25">
      <c r="A596" s="120"/>
      <c r="B596" s="175"/>
      <c r="C596" s="120"/>
      <c r="D596" s="120"/>
      <c r="E596" s="120"/>
      <c r="F596" s="176"/>
      <c r="G596" s="177"/>
      <c r="I596" s="120"/>
    </row>
    <row r="597" spans="1:9" ht="12.75" customHeight="1" x14ac:dyDescent="0.25">
      <c r="A597" s="120"/>
      <c r="B597" s="175"/>
      <c r="C597" s="120"/>
      <c r="D597" s="120"/>
      <c r="E597" s="120"/>
      <c r="F597" s="176"/>
      <c r="G597" s="177"/>
      <c r="I597" s="120"/>
    </row>
    <row r="598" spans="1:9" ht="12.75" customHeight="1" x14ac:dyDescent="0.25">
      <c r="A598" s="120"/>
      <c r="B598" s="175"/>
      <c r="C598" s="120"/>
      <c r="D598" s="120"/>
      <c r="E598" s="120"/>
      <c r="F598" s="176"/>
      <c r="G598" s="177"/>
      <c r="I598" s="120"/>
    </row>
    <row r="599" spans="1:9" ht="12.75" customHeight="1" x14ac:dyDescent="0.25">
      <c r="A599" s="120"/>
      <c r="B599" s="175"/>
      <c r="C599" s="120"/>
      <c r="D599" s="120"/>
      <c r="E599" s="120"/>
      <c r="F599" s="176"/>
      <c r="G599" s="177"/>
      <c r="I599" s="120"/>
    </row>
    <row r="600" spans="1:9" ht="12.75" customHeight="1" x14ac:dyDescent="0.25">
      <c r="A600" s="120"/>
      <c r="B600" s="175"/>
      <c r="C600" s="120"/>
      <c r="D600" s="120"/>
      <c r="E600" s="120"/>
      <c r="F600" s="176"/>
      <c r="G600" s="177"/>
      <c r="I600" s="120"/>
    </row>
    <row r="601" spans="1:9" ht="12.75" customHeight="1" x14ac:dyDescent="0.25">
      <c r="A601" s="120"/>
      <c r="B601" s="175"/>
      <c r="C601" s="120"/>
      <c r="D601" s="120"/>
      <c r="E601" s="120"/>
      <c r="F601" s="176"/>
      <c r="G601" s="177"/>
      <c r="I601" s="120"/>
    </row>
    <row r="602" spans="1:9" ht="12.75" customHeight="1" x14ac:dyDescent="0.25">
      <c r="A602" s="120"/>
      <c r="B602" s="175"/>
      <c r="C602" s="120"/>
      <c r="D602" s="120"/>
      <c r="E602" s="120"/>
      <c r="F602" s="176"/>
      <c r="G602" s="177"/>
      <c r="I602" s="120"/>
    </row>
    <row r="603" spans="1:9" ht="12.75" customHeight="1" x14ac:dyDescent="0.25">
      <c r="A603" s="120"/>
      <c r="B603" s="175"/>
      <c r="C603" s="120"/>
      <c r="D603" s="120"/>
      <c r="E603" s="120"/>
      <c r="F603" s="176"/>
      <c r="G603" s="177"/>
      <c r="I603" s="120"/>
    </row>
    <row r="604" spans="1:9" ht="12.75" customHeight="1" x14ac:dyDescent="0.25">
      <c r="A604" s="120"/>
      <c r="B604" s="175"/>
      <c r="C604" s="120"/>
      <c r="D604" s="120"/>
      <c r="E604" s="120"/>
      <c r="F604" s="176"/>
      <c r="G604" s="177"/>
      <c r="I604" s="120"/>
    </row>
    <row r="605" spans="1:9" ht="12.75" customHeight="1" x14ac:dyDescent="0.25">
      <c r="A605" s="120"/>
      <c r="B605" s="175"/>
      <c r="C605" s="120"/>
      <c r="D605" s="120"/>
      <c r="E605" s="120"/>
      <c r="F605" s="176"/>
      <c r="G605" s="177"/>
      <c r="I605" s="120"/>
    </row>
    <row r="606" spans="1:9" ht="12.75" customHeight="1" x14ac:dyDescent="0.25">
      <c r="A606" s="120"/>
      <c r="B606" s="175"/>
      <c r="C606" s="120"/>
      <c r="D606" s="120"/>
      <c r="E606" s="120"/>
      <c r="F606" s="176"/>
      <c r="G606" s="177"/>
      <c r="I606" s="120"/>
    </row>
    <row r="607" spans="1:9" ht="12.75" customHeight="1" x14ac:dyDescent="0.25">
      <c r="A607" s="120"/>
      <c r="B607" s="175"/>
      <c r="C607" s="120"/>
      <c r="D607" s="120"/>
      <c r="E607" s="120"/>
      <c r="F607" s="176"/>
      <c r="G607" s="177"/>
      <c r="I607" s="120"/>
    </row>
    <row r="608" spans="1:9" ht="12.75" customHeight="1" x14ac:dyDescent="0.25">
      <c r="A608" s="120"/>
      <c r="B608" s="175"/>
      <c r="C608" s="120"/>
      <c r="D608" s="120"/>
      <c r="E608" s="120"/>
      <c r="F608" s="176"/>
      <c r="G608" s="177"/>
      <c r="I608" s="120"/>
    </row>
    <row r="609" spans="1:9" ht="12.75" customHeight="1" x14ac:dyDescent="0.25">
      <c r="A609" s="120"/>
      <c r="B609" s="175"/>
      <c r="C609" s="120"/>
      <c r="D609" s="120"/>
      <c r="E609" s="120"/>
      <c r="F609" s="176"/>
      <c r="G609" s="177"/>
      <c r="I609" s="120"/>
    </row>
    <row r="610" spans="1:9" ht="12.75" customHeight="1" x14ac:dyDescent="0.25">
      <c r="A610" s="120"/>
      <c r="B610" s="175"/>
      <c r="C610" s="120"/>
      <c r="D610" s="120"/>
      <c r="E610" s="120"/>
      <c r="F610" s="176"/>
      <c r="G610" s="177"/>
      <c r="I610" s="120"/>
    </row>
    <row r="611" spans="1:9" ht="12.75" customHeight="1" x14ac:dyDescent="0.25">
      <c r="A611" s="120"/>
      <c r="B611" s="175"/>
      <c r="C611" s="120"/>
      <c r="D611" s="120"/>
      <c r="E611" s="120"/>
      <c r="F611" s="176"/>
      <c r="G611" s="177"/>
      <c r="I611" s="120"/>
    </row>
    <row r="612" spans="1:9" ht="12.75" customHeight="1" x14ac:dyDescent="0.25">
      <c r="A612" s="120"/>
      <c r="B612" s="175"/>
      <c r="C612" s="120"/>
      <c r="D612" s="120"/>
      <c r="E612" s="120"/>
      <c r="F612" s="176"/>
      <c r="G612" s="177"/>
      <c r="I612" s="120"/>
    </row>
    <row r="613" spans="1:9" ht="12.75" customHeight="1" x14ac:dyDescent="0.25">
      <c r="A613" s="120"/>
      <c r="B613" s="175"/>
      <c r="C613" s="120"/>
      <c r="D613" s="120"/>
      <c r="E613" s="120"/>
      <c r="F613" s="176"/>
      <c r="G613" s="177"/>
      <c r="I613" s="120"/>
    </row>
    <row r="614" spans="1:9" ht="12.75" customHeight="1" x14ac:dyDescent="0.25">
      <c r="A614" s="120"/>
      <c r="B614" s="175"/>
      <c r="C614" s="120"/>
      <c r="D614" s="120"/>
      <c r="E614" s="120"/>
      <c r="F614" s="176"/>
      <c r="G614" s="177"/>
      <c r="I614" s="120"/>
    </row>
    <row r="615" spans="1:9" ht="12.75" customHeight="1" x14ac:dyDescent="0.25">
      <c r="A615" s="120"/>
      <c r="B615" s="175"/>
      <c r="C615" s="120"/>
      <c r="D615" s="120"/>
      <c r="E615" s="120"/>
      <c r="F615" s="176"/>
      <c r="G615" s="177"/>
      <c r="I615" s="120"/>
    </row>
    <row r="616" spans="1:9" ht="12.75" customHeight="1" x14ac:dyDescent="0.25">
      <c r="A616" s="120"/>
      <c r="B616" s="175"/>
      <c r="C616" s="120"/>
      <c r="D616" s="120"/>
      <c r="E616" s="120"/>
      <c r="F616" s="176"/>
      <c r="G616" s="177"/>
      <c r="I616" s="120"/>
    </row>
    <row r="617" spans="1:9" ht="12.75" customHeight="1" x14ac:dyDescent="0.25">
      <c r="A617" s="120"/>
      <c r="B617" s="175"/>
      <c r="C617" s="120"/>
      <c r="D617" s="120"/>
      <c r="E617" s="120"/>
      <c r="F617" s="176"/>
      <c r="G617" s="177"/>
      <c r="I617" s="120"/>
    </row>
    <row r="618" spans="1:9" ht="12.75" customHeight="1" x14ac:dyDescent="0.25">
      <c r="A618" s="120"/>
      <c r="B618" s="175"/>
      <c r="C618" s="120"/>
      <c r="D618" s="120"/>
      <c r="E618" s="120"/>
      <c r="F618" s="176"/>
      <c r="G618" s="177"/>
      <c r="I618" s="120"/>
    </row>
    <row r="619" spans="1:9" ht="12.75" customHeight="1" x14ac:dyDescent="0.25">
      <c r="A619" s="120"/>
      <c r="B619" s="175"/>
      <c r="C619" s="120"/>
      <c r="D619" s="120"/>
      <c r="E619" s="120"/>
      <c r="F619" s="176"/>
      <c r="G619" s="177"/>
      <c r="I619" s="120"/>
    </row>
    <row r="620" spans="1:9" ht="12.75" customHeight="1" x14ac:dyDescent="0.25">
      <c r="A620" s="120"/>
      <c r="B620" s="175"/>
      <c r="C620" s="120"/>
      <c r="D620" s="120"/>
      <c r="E620" s="120"/>
      <c r="F620" s="176"/>
      <c r="G620" s="177"/>
      <c r="I620" s="120"/>
    </row>
    <row r="621" spans="1:9" ht="12.75" customHeight="1" x14ac:dyDescent="0.25">
      <c r="A621" s="120"/>
      <c r="B621" s="175"/>
      <c r="C621" s="120"/>
      <c r="D621" s="120"/>
      <c r="E621" s="120"/>
      <c r="F621" s="176"/>
      <c r="G621" s="177"/>
      <c r="I621" s="120"/>
    </row>
    <row r="622" spans="1:9" ht="12.75" customHeight="1" x14ac:dyDescent="0.25">
      <c r="A622" s="120"/>
      <c r="B622" s="175"/>
      <c r="C622" s="120"/>
      <c r="D622" s="120"/>
      <c r="E622" s="120"/>
      <c r="F622" s="176"/>
      <c r="G622" s="177"/>
      <c r="I622" s="120"/>
    </row>
    <row r="623" spans="1:9" ht="12.75" customHeight="1" x14ac:dyDescent="0.25">
      <c r="A623" s="120"/>
      <c r="B623" s="175"/>
      <c r="C623" s="120"/>
      <c r="D623" s="120"/>
      <c r="E623" s="120"/>
      <c r="F623" s="176"/>
      <c r="G623" s="177"/>
      <c r="I623" s="120"/>
    </row>
    <row r="624" spans="1:9" ht="12.75" customHeight="1" x14ac:dyDescent="0.25">
      <c r="A624" s="120"/>
      <c r="B624" s="175"/>
      <c r="C624" s="120"/>
      <c r="D624" s="120"/>
      <c r="E624" s="120"/>
      <c r="F624" s="176"/>
      <c r="G624" s="177"/>
      <c r="I624" s="120"/>
    </row>
    <row r="625" spans="1:9" ht="12.75" customHeight="1" x14ac:dyDescent="0.25">
      <c r="A625" s="120"/>
      <c r="B625" s="175"/>
      <c r="C625" s="120"/>
      <c r="D625" s="120"/>
      <c r="E625" s="120"/>
      <c r="F625" s="176"/>
      <c r="G625" s="177"/>
      <c r="I625" s="120"/>
    </row>
    <row r="626" spans="1:9" ht="12.75" customHeight="1" x14ac:dyDescent="0.25">
      <c r="A626" s="120"/>
      <c r="B626" s="175"/>
      <c r="C626" s="120"/>
      <c r="D626" s="120"/>
      <c r="E626" s="120"/>
      <c r="F626" s="176"/>
      <c r="G626" s="177"/>
      <c r="I626" s="120"/>
    </row>
    <row r="627" spans="1:9" ht="12.75" customHeight="1" x14ac:dyDescent="0.25">
      <c r="A627" s="120"/>
      <c r="B627" s="175"/>
      <c r="C627" s="120"/>
      <c r="D627" s="120"/>
      <c r="E627" s="120"/>
      <c r="F627" s="176"/>
      <c r="G627" s="177"/>
      <c r="I627" s="120"/>
    </row>
    <row r="628" spans="1:9" ht="12.75" customHeight="1" x14ac:dyDescent="0.25">
      <c r="A628" s="120"/>
      <c r="B628" s="175"/>
      <c r="C628" s="120"/>
      <c r="D628" s="120"/>
      <c r="E628" s="120"/>
      <c r="F628" s="176"/>
      <c r="G628" s="177"/>
      <c r="I628" s="120"/>
    </row>
    <row r="629" spans="1:9" ht="12.75" customHeight="1" x14ac:dyDescent="0.25">
      <c r="A629" s="120"/>
      <c r="B629" s="175"/>
      <c r="C629" s="120"/>
      <c r="D629" s="120"/>
      <c r="E629" s="120"/>
      <c r="F629" s="176"/>
      <c r="G629" s="177"/>
      <c r="I629" s="120"/>
    </row>
    <row r="630" spans="1:9" ht="12.75" customHeight="1" x14ac:dyDescent="0.25">
      <c r="A630" s="120"/>
      <c r="B630" s="175"/>
      <c r="C630" s="120"/>
      <c r="D630" s="120"/>
      <c r="E630" s="120"/>
      <c r="F630" s="176"/>
      <c r="G630" s="177"/>
      <c r="I630" s="120"/>
    </row>
    <row r="631" spans="1:9" ht="12.75" customHeight="1" x14ac:dyDescent="0.25">
      <c r="A631" s="120"/>
      <c r="B631" s="175"/>
      <c r="C631" s="120"/>
      <c r="D631" s="120"/>
      <c r="E631" s="120"/>
      <c r="F631" s="176"/>
      <c r="G631" s="177"/>
      <c r="I631" s="120"/>
    </row>
    <row r="632" spans="1:9" ht="12.75" customHeight="1" x14ac:dyDescent="0.25">
      <c r="A632" s="120"/>
      <c r="B632" s="175"/>
      <c r="C632" s="120"/>
      <c r="D632" s="120"/>
      <c r="E632" s="120"/>
      <c r="F632" s="176"/>
      <c r="G632" s="177"/>
      <c r="I632" s="120"/>
    </row>
    <row r="633" spans="1:9" ht="12.75" customHeight="1" x14ac:dyDescent="0.25">
      <c r="A633" s="120"/>
      <c r="B633" s="175"/>
      <c r="C633" s="120"/>
      <c r="D633" s="120"/>
      <c r="E633" s="120"/>
      <c r="F633" s="176"/>
      <c r="G633" s="177"/>
      <c r="I633" s="120"/>
    </row>
    <row r="634" spans="1:9" ht="12.75" customHeight="1" x14ac:dyDescent="0.25">
      <c r="A634" s="120"/>
      <c r="B634" s="175"/>
      <c r="C634" s="120"/>
      <c r="D634" s="120"/>
      <c r="E634" s="120"/>
      <c r="F634" s="176"/>
      <c r="G634" s="177"/>
      <c r="I634" s="120"/>
    </row>
    <row r="635" spans="1:9" ht="12.75" customHeight="1" x14ac:dyDescent="0.25">
      <c r="A635" s="120"/>
      <c r="B635" s="175"/>
      <c r="C635" s="120"/>
      <c r="D635" s="120"/>
      <c r="E635" s="120"/>
      <c r="F635" s="176"/>
      <c r="G635" s="177"/>
      <c r="I635" s="120"/>
    </row>
    <row r="636" spans="1:9" ht="12.75" customHeight="1" x14ac:dyDescent="0.25">
      <c r="A636" s="120"/>
      <c r="B636" s="175"/>
      <c r="C636" s="120"/>
      <c r="D636" s="120"/>
      <c r="E636" s="120"/>
      <c r="F636" s="176"/>
      <c r="G636" s="177"/>
      <c r="I636" s="120"/>
    </row>
    <row r="637" spans="1:9" ht="12.75" customHeight="1" x14ac:dyDescent="0.25">
      <c r="A637" s="120"/>
      <c r="B637" s="175"/>
      <c r="C637" s="120"/>
      <c r="D637" s="120"/>
      <c r="E637" s="120"/>
      <c r="F637" s="176"/>
      <c r="G637" s="177"/>
      <c r="I637" s="120"/>
    </row>
    <row r="638" spans="1:9" ht="12.75" customHeight="1" x14ac:dyDescent="0.25">
      <c r="A638" s="120"/>
      <c r="B638" s="175"/>
      <c r="C638" s="120"/>
      <c r="D638" s="120"/>
      <c r="E638" s="120"/>
      <c r="F638" s="176"/>
      <c r="G638" s="177"/>
      <c r="I638" s="120"/>
    </row>
    <row r="639" spans="1:9" ht="12.75" customHeight="1" x14ac:dyDescent="0.25">
      <c r="A639" s="120"/>
      <c r="B639" s="175"/>
      <c r="C639" s="120"/>
      <c r="D639" s="120"/>
      <c r="E639" s="120"/>
      <c r="F639" s="176"/>
      <c r="G639" s="177"/>
      <c r="I639" s="120"/>
    </row>
    <row r="640" spans="1:9" ht="12.75" customHeight="1" x14ac:dyDescent="0.25">
      <c r="A640" s="120"/>
      <c r="B640" s="175"/>
      <c r="C640" s="120"/>
      <c r="D640" s="120"/>
      <c r="E640" s="120"/>
      <c r="F640" s="176"/>
      <c r="G640" s="177"/>
      <c r="I640" s="120"/>
    </row>
    <row r="641" spans="1:9" ht="12.75" customHeight="1" x14ac:dyDescent="0.25">
      <c r="A641" s="120"/>
      <c r="B641" s="175"/>
      <c r="C641" s="120"/>
      <c r="D641" s="120"/>
      <c r="E641" s="120"/>
      <c r="F641" s="176"/>
      <c r="G641" s="177"/>
      <c r="I641" s="120"/>
    </row>
    <row r="642" spans="1:9" ht="12.75" customHeight="1" x14ac:dyDescent="0.25">
      <c r="A642" s="120"/>
      <c r="B642" s="175"/>
      <c r="C642" s="120"/>
      <c r="D642" s="120"/>
      <c r="E642" s="120"/>
      <c r="F642" s="176"/>
      <c r="G642" s="177"/>
      <c r="I642" s="120"/>
    </row>
    <row r="643" spans="1:9" ht="12.75" customHeight="1" x14ac:dyDescent="0.25">
      <c r="A643" s="120"/>
      <c r="B643" s="175"/>
      <c r="C643" s="120"/>
      <c r="D643" s="120"/>
      <c r="E643" s="120"/>
      <c r="F643" s="176"/>
      <c r="G643" s="177"/>
      <c r="I643" s="120"/>
    </row>
    <row r="644" spans="1:9" ht="12.75" customHeight="1" x14ac:dyDescent="0.25">
      <c r="A644" s="120"/>
      <c r="B644" s="175"/>
      <c r="C644" s="120"/>
      <c r="D644" s="120"/>
      <c r="E644" s="120"/>
      <c r="F644" s="176"/>
      <c r="G644" s="177"/>
      <c r="I644" s="120"/>
    </row>
    <row r="645" spans="1:9" ht="12.75" customHeight="1" x14ac:dyDescent="0.25">
      <c r="A645" s="120"/>
      <c r="B645" s="175"/>
      <c r="C645" s="120"/>
      <c r="D645" s="120"/>
      <c r="E645" s="120"/>
      <c r="F645" s="176"/>
      <c r="G645" s="177"/>
      <c r="I645" s="120"/>
    </row>
    <row r="646" spans="1:9" ht="12.75" customHeight="1" x14ac:dyDescent="0.25">
      <c r="A646" s="120"/>
      <c r="B646" s="175"/>
      <c r="C646" s="120"/>
      <c r="D646" s="120"/>
      <c r="E646" s="120"/>
      <c r="F646" s="176"/>
      <c r="G646" s="177"/>
      <c r="I646" s="120"/>
    </row>
    <row r="647" spans="1:9" ht="12.75" customHeight="1" x14ac:dyDescent="0.25">
      <c r="A647" s="120"/>
      <c r="B647" s="175"/>
      <c r="C647" s="120"/>
      <c r="D647" s="120"/>
      <c r="E647" s="120"/>
      <c r="F647" s="176"/>
      <c r="G647" s="177"/>
      <c r="I647" s="120"/>
    </row>
    <row r="648" spans="1:9" ht="12.75" customHeight="1" x14ac:dyDescent="0.25">
      <c r="A648" s="120"/>
      <c r="B648" s="175"/>
      <c r="C648" s="120"/>
      <c r="D648" s="120"/>
      <c r="E648" s="120"/>
      <c r="F648" s="176"/>
      <c r="G648" s="177"/>
      <c r="I648" s="120"/>
    </row>
    <row r="649" spans="1:9" ht="12.75" customHeight="1" x14ac:dyDescent="0.25">
      <c r="A649" s="120"/>
      <c r="B649" s="175"/>
      <c r="C649" s="120"/>
      <c r="D649" s="120"/>
      <c r="E649" s="120"/>
      <c r="F649" s="176"/>
      <c r="G649" s="177"/>
      <c r="I649" s="120"/>
    </row>
    <row r="650" spans="1:9" ht="12.75" customHeight="1" x14ac:dyDescent="0.25">
      <c r="A650" s="120"/>
      <c r="B650" s="175"/>
      <c r="C650" s="120"/>
      <c r="D650" s="120"/>
      <c r="E650" s="120"/>
      <c r="F650" s="176"/>
      <c r="G650" s="177"/>
      <c r="I650" s="120"/>
    </row>
    <row r="651" spans="1:9" ht="12.75" customHeight="1" x14ac:dyDescent="0.25">
      <c r="A651" s="120"/>
      <c r="B651" s="175"/>
      <c r="C651" s="120"/>
      <c r="D651" s="120"/>
      <c r="E651" s="120"/>
      <c r="F651" s="176"/>
      <c r="G651" s="177"/>
      <c r="I651" s="120"/>
    </row>
    <row r="652" spans="1:9" ht="12.75" customHeight="1" x14ac:dyDescent="0.25">
      <c r="A652" s="120"/>
      <c r="B652" s="175"/>
      <c r="C652" s="120"/>
      <c r="D652" s="120"/>
      <c r="E652" s="120"/>
      <c r="F652" s="176"/>
      <c r="G652" s="177"/>
      <c r="I652" s="120"/>
    </row>
    <row r="653" spans="1:9" ht="12.75" customHeight="1" x14ac:dyDescent="0.25">
      <c r="A653" s="120"/>
      <c r="B653" s="175"/>
      <c r="C653" s="120"/>
      <c r="D653" s="120"/>
      <c r="E653" s="120"/>
      <c r="F653" s="176"/>
      <c r="G653" s="177"/>
      <c r="I653" s="120"/>
    </row>
    <row r="654" spans="1:9" ht="12.75" customHeight="1" x14ac:dyDescent="0.25">
      <c r="A654" s="120"/>
      <c r="B654" s="175"/>
      <c r="C654" s="120"/>
      <c r="D654" s="120"/>
      <c r="E654" s="120"/>
      <c r="F654" s="176"/>
      <c r="G654" s="177"/>
      <c r="I654" s="120"/>
    </row>
    <row r="655" spans="1:9" ht="12.75" customHeight="1" x14ac:dyDescent="0.25">
      <c r="A655" s="120"/>
      <c r="B655" s="175"/>
      <c r="C655" s="120"/>
      <c r="D655" s="120"/>
      <c r="E655" s="120"/>
      <c r="F655" s="176"/>
      <c r="G655" s="177"/>
      <c r="I655" s="120"/>
    </row>
    <row r="656" spans="1:9" ht="12.75" customHeight="1" x14ac:dyDescent="0.25">
      <c r="A656" s="120"/>
      <c r="B656" s="175"/>
      <c r="C656" s="120"/>
      <c r="D656" s="120"/>
      <c r="E656" s="120"/>
      <c r="F656" s="176"/>
      <c r="G656" s="177"/>
      <c r="I656" s="120"/>
    </row>
    <row r="657" spans="1:9" ht="12.75" customHeight="1" x14ac:dyDescent="0.25">
      <c r="A657" s="120"/>
      <c r="B657" s="175"/>
      <c r="C657" s="120"/>
      <c r="D657" s="120"/>
      <c r="E657" s="120"/>
      <c r="F657" s="176"/>
      <c r="G657" s="177"/>
      <c r="I657" s="120"/>
    </row>
    <row r="658" spans="1:9" ht="12.75" customHeight="1" x14ac:dyDescent="0.25">
      <c r="A658" s="120"/>
      <c r="B658" s="175"/>
      <c r="C658" s="120"/>
      <c r="D658" s="120"/>
      <c r="E658" s="120"/>
      <c r="F658" s="176"/>
      <c r="G658" s="177"/>
      <c r="I658" s="120"/>
    </row>
    <row r="659" spans="1:9" ht="12.75" customHeight="1" x14ac:dyDescent="0.25">
      <c r="A659" s="120"/>
      <c r="B659" s="175"/>
      <c r="C659" s="120"/>
      <c r="D659" s="120"/>
      <c r="E659" s="120"/>
      <c r="F659" s="176"/>
      <c r="G659" s="177"/>
      <c r="I659" s="120"/>
    </row>
    <row r="660" spans="1:9" ht="12.75" customHeight="1" x14ac:dyDescent="0.25">
      <c r="A660" s="120"/>
      <c r="B660" s="175"/>
      <c r="C660" s="120"/>
      <c r="D660" s="120"/>
      <c r="E660" s="120"/>
      <c r="F660" s="176"/>
      <c r="G660" s="177"/>
      <c r="I660" s="120"/>
    </row>
    <row r="661" spans="1:9" ht="12.75" customHeight="1" x14ac:dyDescent="0.25">
      <c r="A661" s="120"/>
      <c r="B661" s="175"/>
      <c r="C661" s="120"/>
      <c r="D661" s="120"/>
      <c r="E661" s="120"/>
      <c r="F661" s="176"/>
      <c r="G661" s="177"/>
      <c r="I661" s="120"/>
    </row>
    <row r="662" spans="1:9" ht="12.75" customHeight="1" x14ac:dyDescent="0.25">
      <c r="A662" s="120"/>
      <c r="B662" s="175"/>
      <c r="C662" s="120"/>
      <c r="D662" s="120"/>
      <c r="E662" s="120"/>
      <c r="F662" s="176"/>
      <c r="G662" s="177"/>
      <c r="I662" s="120"/>
    </row>
    <row r="663" spans="1:9" ht="12.75" customHeight="1" x14ac:dyDescent="0.25">
      <c r="A663" s="120"/>
      <c r="B663" s="175"/>
      <c r="C663" s="120"/>
      <c r="D663" s="120"/>
      <c r="E663" s="120"/>
      <c r="F663" s="176"/>
      <c r="G663" s="177"/>
      <c r="I663" s="120"/>
    </row>
    <row r="664" spans="1:9" ht="12.75" customHeight="1" x14ac:dyDescent="0.25">
      <c r="A664" s="120"/>
      <c r="B664" s="175"/>
      <c r="C664" s="120"/>
      <c r="D664" s="120"/>
      <c r="E664" s="120"/>
      <c r="F664" s="176"/>
      <c r="G664" s="177"/>
      <c r="I664" s="120"/>
    </row>
    <row r="665" spans="1:9" ht="12.75" customHeight="1" x14ac:dyDescent="0.25">
      <c r="A665" s="120"/>
      <c r="B665" s="175"/>
      <c r="C665" s="120"/>
      <c r="D665" s="120"/>
      <c r="E665" s="120"/>
      <c r="F665" s="176"/>
      <c r="G665" s="177"/>
      <c r="I665" s="120"/>
    </row>
    <row r="666" spans="1:9" ht="12.75" customHeight="1" x14ac:dyDescent="0.25">
      <c r="A666" s="120"/>
      <c r="B666" s="175"/>
      <c r="C666" s="120"/>
      <c r="D666" s="120"/>
      <c r="E666" s="120"/>
      <c r="F666" s="176"/>
      <c r="G666" s="177"/>
      <c r="I666" s="120"/>
    </row>
    <row r="667" spans="1:9" ht="12.75" customHeight="1" x14ac:dyDescent="0.25">
      <c r="A667" s="120"/>
      <c r="B667" s="175"/>
      <c r="C667" s="120"/>
      <c r="D667" s="120"/>
      <c r="E667" s="120"/>
      <c r="F667" s="176"/>
      <c r="G667" s="177"/>
      <c r="I667" s="120"/>
    </row>
    <row r="668" spans="1:9" ht="12.75" customHeight="1" x14ac:dyDescent="0.25">
      <c r="A668" s="120"/>
      <c r="B668" s="175"/>
      <c r="C668" s="120"/>
      <c r="D668" s="120"/>
      <c r="E668" s="120"/>
      <c r="F668" s="176"/>
      <c r="G668" s="177"/>
      <c r="I668" s="120"/>
    </row>
    <row r="669" spans="1:9" ht="12.75" customHeight="1" x14ac:dyDescent="0.25">
      <c r="A669" s="120"/>
      <c r="B669" s="175"/>
      <c r="C669" s="120"/>
      <c r="D669" s="120"/>
      <c r="E669" s="120"/>
      <c r="F669" s="176"/>
      <c r="G669" s="177"/>
      <c r="I669" s="120"/>
    </row>
    <row r="670" spans="1:9" ht="12.75" customHeight="1" x14ac:dyDescent="0.25">
      <c r="A670" s="120"/>
      <c r="B670" s="175"/>
      <c r="C670" s="120"/>
      <c r="D670" s="120"/>
      <c r="E670" s="120"/>
      <c r="F670" s="176"/>
      <c r="G670" s="177"/>
      <c r="I670" s="120"/>
    </row>
    <row r="671" spans="1:9" ht="12.75" customHeight="1" x14ac:dyDescent="0.25">
      <c r="A671" s="120"/>
      <c r="B671" s="175"/>
      <c r="C671" s="120"/>
      <c r="D671" s="120"/>
      <c r="E671" s="120"/>
      <c r="F671" s="176"/>
      <c r="G671" s="177"/>
      <c r="I671" s="120"/>
    </row>
    <row r="672" spans="1:9" ht="12.75" customHeight="1" x14ac:dyDescent="0.25">
      <c r="A672" s="120"/>
      <c r="B672" s="175"/>
      <c r="C672" s="120"/>
      <c r="D672" s="120"/>
      <c r="E672" s="120"/>
      <c r="F672" s="176"/>
      <c r="G672" s="177"/>
      <c r="I672" s="120"/>
    </row>
    <row r="673" spans="1:9" ht="12.75" customHeight="1" x14ac:dyDescent="0.25">
      <c r="A673" s="120"/>
      <c r="B673" s="175"/>
      <c r="C673" s="120"/>
      <c r="D673" s="120"/>
      <c r="E673" s="120"/>
      <c r="F673" s="176"/>
      <c r="G673" s="177"/>
      <c r="I673" s="120"/>
    </row>
    <row r="674" spans="1:9" ht="12.75" customHeight="1" x14ac:dyDescent="0.25">
      <c r="A674" s="120"/>
      <c r="B674" s="175"/>
      <c r="C674" s="120"/>
      <c r="D674" s="120"/>
      <c r="E674" s="120"/>
      <c r="F674" s="176"/>
      <c r="G674" s="177"/>
      <c r="I674" s="120"/>
    </row>
    <row r="675" spans="1:9" ht="12.75" customHeight="1" x14ac:dyDescent="0.25">
      <c r="A675" s="120"/>
      <c r="B675" s="175"/>
      <c r="C675" s="120"/>
      <c r="D675" s="120"/>
      <c r="E675" s="120"/>
      <c r="F675" s="176"/>
      <c r="G675" s="177"/>
      <c r="I675" s="120"/>
    </row>
    <row r="676" spans="1:9" ht="12.75" customHeight="1" x14ac:dyDescent="0.25">
      <c r="A676" s="120"/>
      <c r="B676" s="175"/>
      <c r="C676" s="120"/>
      <c r="D676" s="120"/>
      <c r="E676" s="120"/>
      <c r="F676" s="176"/>
      <c r="G676" s="177"/>
      <c r="I676" s="120"/>
    </row>
    <row r="677" spans="1:9" ht="12.75" customHeight="1" x14ac:dyDescent="0.25">
      <c r="A677" s="120"/>
      <c r="B677" s="175"/>
      <c r="C677" s="120"/>
      <c r="D677" s="120"/>
      <c r="E677" s="120"/>
      <c r="F677" s="176"/>
      <c r="G677" s="177"/>
      <c r="I677" s="120"/>
    </row>
    <row r="678" spans="1:9" ht="12.75" customHeight="1" x14ac:dyDescent="0.25">
      <c r="A678" s="120"/>
      <c r="B678" s="175"/>
      <c r="C678" s="120"/>
      <c r="D678" s="120"/>
      <c r="E678" s="120"/>
      <c r="F678" s="176"/>
      <c r="G678" s="177"/>
      <c r="I678" s="120"/>
    </row>
    <row r="679" spans="1:9" ht="12.75" customHeight="1" x14ac:dyDescent="0.25">
      <c r="A679" s="120"/>
      <c r="B679" s="175"/>
      <c r="C679" s="120"/>
      <c r="D679" s="120"/>
      <c r="E679" s="120"/>
      <c r="F679" s="176"/>
      <c r="G679" s="177"/>
      <c r="I679" s="120"/>
    </row>
    <row r="680" spans="1:9" ht="12.75" customHeight="1" x14ac:dyDescent="0.25">
      <c r="A680" s="120"/>
      <c r="B680" s="175"/>
      <c r="C680" s="120"/>
      <c r="D680" s="120"/>
      <c r="E680" s="120"/>
      <c r="F680" s="176"/>
      <c r="G680" s="177"/>
      <c r="I680" s="120"/>
    </row>
    <row r="681" spans="1:9" ht="12.75" customHeight="1" x14ac:dyDescent="0.25">
      <c r="A681" s="120"/>
      <c r="B681" s="175"/>
      <c r="C681" s="120"/>
      <c r="D681" s="120"/>
      <c r="E681" s="120"/>
      <c r="F681" s="176"/>
      <c r="G681" s="177"/>
      <c r="I681" s="120"/>
    </row>
    <row r="682" spans="1:9" ht="12.75" customHeight="1" x14ac:dyDescent="0.25">
      <c r="A682" s="120"/>
      <c r="B682" s="175"/>
      <c r="C682" s="120"/>
      <c r="D682" s="120"/>
      <c r="E682" s="120"/>
      <c r="F682" s="176"/>
      <c r="G682" s="177"/>
      <c r="I682" s="120"/>
    </row>
    <row r="683" spans="1:9" ht="12.75" customHeight="1" x14ac:dyDescent="0.25">
      <c r="A683" s="120"/>
      <c r="B683" s="175"/>
      <c r="C683" s="120"/>
      <c r="D683" s="120"/>
      <c r="E683" s="120"/>
      <c r="F683" s="176"/>
      <c r="G683" s="177"/>
      <c r="I683" s="120"/>
    </row>
    <row r="684" spans="1:9" ht="12.75" customHeight="1" x14ac:dyDescent="0.25">
      <c r="A684" s="120"/>
      <c r="B684" s="175"/>
      <c r="C684" s="120"/>
      <c r="D684" s="120"/>
      <c r="E684" s="120"/>
      <c r="F684" s="176"/>
      <c r="G684" s="177"/>
      <c r="I684" s="120"/>
    </row>
    <row r="685" spans="1:9" ht="12.75" customHeight="1" x14ac:dyDescent="0.25">
      <c r="A685" s="120"/>
      <c r="B685" s="175"/>
      <c r="C685" s="120"/>
      <c r="D685" s="120"/>
      <c r="E685" s="120"/>
      <c r="F685" s="176"/>
      <c r="G685" s="177"/>
      <c r="I685" s="120"/>
    </row>
    <row r="686" spans="1:9" ht="12.75" customHeight="1" x14ac:dyDescent="0.25">
      <c r="A686" s="120"/>
      <c r="B686" s="175"/>
      <c r="C686" s="120"/>
      <c r="D686" s="120"/>
      <c r="E686" s="120"/>
      <c r="F686" s="176"/>
      <c r="G686" s="177"/>
      <c r="I686" s="120"/>
    </row>
    <row r="687" spans="1:9" ht="12.75" customHeight="1" x14ac:dyDescent="0.25">
      <c r="A687" s="120"/>
      <c r="B687" s="175"/>
      <c r="C687" s="120"/>
      <c r="D687" s="120"/>
      <c r="E687" s="120"/>
      <c r="F687" s="176"/>
      <c r="G687" s="177"/>
      <c r="I687" s="120"/>
    </row>
    <row r="688" spans="1:9" ht="12.75" customHeight="1" x14ac:dyDescent="0.25">
      <c r="A688" s="120"/>
      <c r="B688" s="175"/>
      <c r="C688" s="120"/>
      <c r="D688" s="120"/>
      <c r="E688" s="120"/>
      <c r="F688" s="176"/>
      <c r="G688" s="177"/>
      <c r="I688" s="120"/>
    </row>
    <row r="689" spans="1:9" ht="12.75" customHeight="1" x14ac:dyDescent="0.25">
      <c r="A689" s="120"/>
      <c r="B689" s="175"/>
      <c r="C689" s="120"/>
      <c r="D689" s="120"/>
      <c r="E689" s="120"/>
      <c r="F689" s="176"/>
      <c r="G689" s="177"/>
      <c r="I689" s="120"/>
    </row>
    <row r="690" spans="1:9" ht="12.75" customHeight="1" x14ac:dyDescent="0.25">
      <c r="A690" s="120"/>
      <c r="B690" s="175"/>
      <c r="C690" s="120"/>
      <c r="D690" s="120"/>
      <c r="E690" s="120"/>
      <c r="F690" s="176"/>
      <c r="G690" s="177"/>
      <c r="I690" s="120"/>
    </row>
    <row r="691" spans="1:9" ht="12.75" customHeight="1" x14ac:dyDescent="0.25">
      <c r="A691" s="120"/>
      <c r="B691" s="175"/>
      <c r="C691" s="120"/>
      <c r="D691" s="120"/>
      <c r="E691" s="120"/>
      <c r="F691" s="176"/>
      <c r="G691" s="177"/>
      <c r="I691" s="120"/>
    </row>
    <row r="692" spans="1:9" ht="12.75" customHeight="1" x14ac:dyDescent="0.25">
      <c r="A692" s="120"/>
      <c r="B692" s="175"/>
      <c r="C692" s="120"/>
      <c r="D692" s="120"/>
      <c r="E692" s="120"/>
      <c r="F692" s="176"/>
      <c r="G692" s="177"/>
      <c r="I692" s="120"/>
    </row>
    <row r="693" spans="1:9" ht="12.75" customHeight="1" x14ac:dyDescent="0.25">
      <c r="A693" s="120"/>
      <c r="B693" s="175"/>
      <c r="C693" s="120"/>
      <c r="D693" s="120"/>
      <c r="E693" s="120"/>
      <c r="F693" s="176"/>
      <c r="G693" s="177"/>
      <c r="I693" s="120"/>
    </row>
    <row r="694" spans="1:9" ht="12.75" customHeight="1" x14ac:dyDescent="0.25">
      <c r="A694" s="120"/>
      <c r="B694" s="175"/>
      <c r="C694" s="120"/>
      <c r="D694" s="120"/>
      <c r="E694" s="120"/>
      <c r="F694" s="176"/>
      <c r="G694" s="177"/>
      <c r="I694" s="120"/>
    </row>
    <row r="695" spans="1:9" ht="12.75" customHeight="1" x14ac:dyDescent="0.25">
      <c r="A695" s="120"/>
      <c r="B695" s="175"/>
      <c r="C695" s="120"/>
      <c r="D695" s="120"/>
      <c r="E695" s="120"/>
      <c r="F695" s="176"/>
      <c r="G695" s="177"/>
      <c r="I695" s="120"/>
    </row>
    <row r="696" spans="1:9" ht="12.75" customHeight="1" x14ac:dyDescent="0.25">
      <c r="A696" s="120"/>
      <c r="B696" s="175"/>
      <c r="C696" s="120"/>
      <c r="D696" s="120"/>
      <c r="E696" s="120"/>
      <c r="F696" s="176"/>
      <c r="G696" s="177"/>
      <c r="I696" s="120"/>
    </row>
    <row r="697" spans="1:9" ht="12.75" customHeight="1" x14ac:dyDescent="0.25">
      <c r="A697" s="120"/>
      <c r="B697" s="175"/>
      <c r="C697" s="120"/>
      <c r="D697" s="120"/>
      <c r="E697" s="120"/>
      <c r="F697" s="176"/>
      <c r="G697" s="177"/>
      <c r="I697" s="120"/>
    </row>
    <row r="698" spans="1:9" ht="12.75" customHeight="1" x14ac:dyDescent="0.25">
      <c r="A698" s="120"/>
      <c r="B698" s="175"/>
      <c r="C698" s="120"/>
      <c r="D698" s="120"/>
      <c r="E698" s="120"/>
      <c r="F698" s="176"/>
      <c r="G698" s="177"/>
      <c r="I698" s="120"/>
    </row>
    <row r="699" spans="1:9" ht="12.75" customHeight="1" x14ac:dyDescent="0.25">
      <c r="A699" s="120"/>
      <c r="B699" s="175"/>
      <c r="C699" s="120"/>
      <c r="D699" s="120"/>
      <c r="E699" s="120"/>
      <c r="F699" s="176"/>
      <c r="G699" s="177"/>
      <c r="I699" s="120"/>
    </row>
    <row r="700" spans="1:9" ht="12.75" customHeight="1" x14ac:dyDescent="0.25">
      <c r="A700" s="120"/>
      <c r="B700" s="175"/>
      <c r="C700" s="120"/>
      <c r="D700" s="120"/>
      <c r="E700" s="120"/>
      <c r="F700" s="176"/>
      <c r="G700" s="177"/>
      <c r="I700" s="120"/>
    </row>
    <row r="701" spans="1:9" ht="12.75" customHeight="1" x14ac:dyDescent="0.25">
      <c r="A701" s="120"/>
      <c r="B701" s="175"/>
      <c r="C701" s="120"/>
      <c r="D701" s="120"/>
      <c r="E701" s="120"/>
      <c r="F701" s="176"/>
      <c r="G701" s="177"/>
      <c r="I701" s="120"/>
    </row>
    <row r="702" spans="1:9" ht="12.75" customHeight="1" x14ac:dyDescent="0.25">
      <c r="A702" s="120"/>
      <c r="B702" s="175"/>
      <c r="C702" s="120"/>
      <c r="D702" s="120"/>
      <c r="E702" s="120"/>
      <c r="F702" s="176"/>
      <c r="G702" s="177"/>
      <c r="I702" s="120"/>
    </row>
    <row r="703" spans="1:9" ht="12.75" customHeight="1" x14ac:dyDescent="0.25">
      <c r="A703" s="120"/>
      <c r="B703" s="175"/>
      <c r="C703" s="120"/>
      <c r="D703" s="120"/>
      <c r="E703" s="120"/>
      <c r="F703" s="176"/>
      <c r="G703" s="177"/>
      <c r="I703" s="120"/>
    </row>
    <row r="704" spans="1:9" ht="12.75" customHeight="1" x14ac:dyDescent="0.25">
      <c r="A704" s="120"/>
      <c r="B704" s="175"/>
      <c r="C704" s="120"/>
      <c r="D704" s="120"/>
      <c r="E704" s="120"/>
      <c r="F704" s="176"/>
      <c r="G704" s="177"/>
      <c r="I704" s="120"/>
    </row>
    <row r="705" spans="1:9" ht="12.75" customHeight="1" x14ac:dyDescent="0.25">
      <c r="A705" s="120"/>
      <c r="B705" s="175"/>
      <c r="C705" s="120"/>
      <c r="D705" s="120"/>
      <c r="E705" s="120"/>
      <c r="F705" s="176"/>
      <c r="G705" s="177"/>
      <c r="I705" s="120"/>
    </row>
    <row r="706" spans="1:9" ht="12.75" customHeight="1" x14ac:dyDescent="0.25">
      <c r="A706" s="120"/>
      <c r="B706" s="175"/>
      <c r="C706" s="120"/>
      <c r="D706" s="120"/>
      <c r="E706" s="120"/>
      <c r="F706" s="176"/>
      <c r="G706" s="177"/>
      <c r="I706" s="120"/>
    </row>
    <row r="707" spans="1:9" ht="12.75" customHeight="1" x14ac:dyDescent="0.25">
      <c r="A707" s="120"/>
      <c r="B707" s="175"/>
      <c r="C707" s="120"/>
      <c r="D707" s="120"/>
      <c r="E707" s="120"/>
      <c r="F707" s="176"/>
      <c r="G707" s="177"/>
      <c r="I707" s="120"/>
    </row>
    <row r="708" spans="1:9" ht="12.75" customHeight="1" x14ac:dyDescent="0.25">
      <c r="A708" s="120"/>
      <c r="B708" s="175"/>
      <c r="C708" s="120"/>
      <c r="D708" s="120"/>
      <c r="E708" s="120"/>
      <c r="F708" s="176"/>
      <c r="G708" s="177"/>
      <c r="I708" s="120"/>
    </row>
    <row r="709" spans="1:9" ht="12.75" customHeight="1" x14ac:dyDescent="0.25">
      <c r="A709" s="120"/>
      <c r="B709" s="175"/>
      <c r="C709" s="120"/>
      <c r="D709" s="120"/>
      <c r="E709" s="120"/>
      <c r="F709" s="176"/>
      <c r="G709" s="177"/>
      <c r="I709" s="120"/>
    </row>
    <row r="710" spans="1:9" ht="12.75" customHeight="1" x14ac:dyDescent="0.25">
      <c r="A710" s="120"/>
      <c r="B710" s="175"/>
      <c r="C710" s="120"/>
      <c r="D710" s="120"/>
      <c r="E710" s="120"/>
      <c r="F710" s="176"/>
      <c r="G710" s="177"/>
      <c r="I710" s="120"/>
    </row>
    <row r="711" spans="1:9" ht="12.75" customHeight="1" x14ac:dyDescent="0.25">
      <c r="A711" s="120"/>
      <c r="B711" s="175"/>
      <c r="C711" s="120"/>
      <c r="D711" s="120"/>
      <c r="E711" s="120"/>
      <c r="F711" s="176"/>
      <c r="G711" s="177"/>
      <c r="I711" s="120"/>
    </row>
    <row r="712" spans="1:9" ht="12.75" customHeight="1" x14ac:dyDescent="0.25">
      <c r="A712" s="120"/>
      <c r="B712" s="175"/>
      <c r="C712" s="120"/>
      <c r="D712" s="120"/>
      <c r="E712" s="120"/>
      <c r="F712" s="176"/>
      <c r="G712" s="177"/>
      <c r="I712" s="120"/>
    </row>
    <row r="713" spans="1:9" ht="12.75" customHeight="1" x14ac:dyDescent="0.25">
      <c r="A713" s="120"/>
      <c r="B713" s="175"/>
      <c r="C713" s="120"/>
      <c r="D713" s="120"/>
      <c r="E713" s="120"/>
      <c r="F713" s="176"/>
      <c r="G713" s="177"/>
      <c r="I713" s="120"/>
    </row>
    <row r="714" spans="1:9" ht="12.75" customHeight="1" x14ac:dyDescent="0.25">
      <c r="A714" s="120"/>
      <c r="B714" s="175"/>
      <c r="C714" s="120"/>
      <c r="D714" s="120"/>
      <c r="E714" s="120"/>
      <c r="F714" s="176"/>
      <c r="G714" s="177"/>
      <c r="I714" s="120"/>
    </row>
    <row r="715" spans="1:9" ht="12.75" customHeight="1" x14ac:dyDescent="0.25">
      <c r="A715" s="120"/>
      <c r="B715" s="175"/>
      <c r="C715" s="120"/>
      <c r="D715" s="120"/>
      <c r="E715" s="120"/>
      <c r="F715" s="176"/>
      <c r="G715" s="177"/>
      <c r="I715" s="120"/>
    </row>
    <row r="716" spans="1:9" ht="12.75" customHeight="1" x14ac:dyDescent="0.25">
      <c r="A716" s="120"/>
      <c r="B716" s="175"/>
      <c r="C716" s="120"/>
      <c r="D716" s="120"/>
      <c r="E716" s="120"/>
      <c r="F716" s="176"/>
      <c r="G716" s="177"/>
      <c r="I716" s="120"/>
    </row>
    <row r="717" spans="1:9" ht="12.75" customHeight="1" x14ac:dyDescent="0.25">
      <c r="A717" s="120"/>
      <c r="B717" s="175"/>
      <c r="C717" s="120"/>
      <c r="D717" s="120"/>
      <c r="E717" s="120"/>
      <c r="F717" s="176"/>
      <c r="G717" s="177"/>
      <c r="I717" s="120"/>
    </row>
    <row r="718" spans="1:9" ht="12.75" customHeight="1" x14ac:dyDescent="0.25">
      <c r="A718" s="120"/>
      <c r="B718" s="175"/>
      <c r="C718" s="120"/>
      <c r="D718" s="120"/>
      <c r="E718" s="120"/>
      <c r="F718" s="176"/>
      <c r="G718" s="177"/>
      <c r="I718" s="120"/>
    </row>
    <row r="719" spans="1:9" ht="12.75" customHeight="1" x14ac:dyDescent="0.25">
      <c r="A719" s="120"/>
      <c r="B719" s="175"/>
      <c r="C719" s="120"/>
      <c r="D719" s="120"/>
      <c r="E719" s="120"/>
      <c r="F719" s="176"/>
      <c r="G719" s="177"/>
      <c r="I719" s="120"/>
    </row>
    <row r="720" spans="1:9" ht="12.75" customHeight="1" x14ac:dyDescent="0.25">
      <c r="A720" s="120"/>
      <c r="B720" s="175"/>
      <c r="C720" s="120"/>
      <c r="D720" s="120"/>
      <c r="E720" s="120"/>
      <c r="F720" s="176"/>
      <c r="G720" s="177"/>
      <c r="I720" s="120"/>
    </row>
    <row r="721" spans="1:9" ht="12.75" customHeight="1" x14ac:dyDescent="0.25">
      <c r="A721" s="120"/>
      <c r="B721" s="175"/>
      <c r="C721" s="120"/>
      <c r="D721" s="120"/>
      <c r="E721" s="120"/>
      <c r="F721" s="176"/>
      <c r="G721" s="177"/>
      <c r="I721" s="120"/>
    </row>
    <row r="722" spans="1:9" ht="12.75" customHeight="1" x14ac:dyDescent="0.25">
      <c r="A722" s="120"/>
      <c r="B722" s="175"/>
      <c r="C722" s="120"/>
      <c r="D722" s="120"/>
      <c r="E722" s="120"/>
      <c r="F722" s="176"/>
      <c r="G722" s="177"/>
      <c r="I722" s="120"/>
    </row>
    <row r="723" spans="1:9" ht="12.75" customHeight="1" x14ac:dyDescent="0.25">
      <c r="A723" s="120"/>
      <c r="B723" s="175"/>
      <c r="C723" s="120"/>
      <c r="D723" s="120"/>
      <c r="E723" s="120"/>
      <c r="F723" s="176"/>
      <c r="G723" s="177"/>
      <c r="I723" s="120"/>
    </row>
    <row r="724" spans="1:9" ht="12.75" customHeight="1" x14ac:dyDescent="0.25">
      <c r="A724" s="120"/>
      <c r="B724" s="175"/>
      <c r="C724" s="120"/>
      <c r="D724" s="120"/>
      <c r="E724" s="120"/>
      <c r="F724" s="176"/>
      <c r="G724" s="177"/>
      <c r="I724" s="120"/>
    </row>
    <row r="725" spans="1:9" ht="12.75" customHeight="1" x14ac:dyDescent="0.25">
      <c r="A725" s="120"/>
      <c r="B725" s="175"/>
      <c r="C725" s="120"/>
      <c r="D725" s="120"/>
      <c r="E725" s="120"/>
      <c r="F725" s="176"/>
      <c r="G725" s="177"/>
      <c r="I725" s="120"/>
    </row>
    <row r="726" spans="1:9" ht="12.75" customHeight="1" x14ac:dyDescent="0.25">
      <c r="A726" s="120"/>
      <c r="B726" s="175"/>
      <c r="C726" s="120"/>
      <c r="D726" s="120"/>
      <c r="E726" s="120"/>
      <c r="F726" s="176"/>
      <c r="G726" s="177"/>
      <c r="I726" s="120"/>
    </row>
    <row r="727" spans="1:9" ht="12.75" customHeight="1" x14ac:dyDescent="0.25">
      <c r="A727" s="120"/>
      <c r="B727" s="175"/>
      <c r="C727" s="120"/>
      <c r="D727" s="120"/>
      <c r="E727" s="120"/>
      <c r="F727" s="176"/>
      <c r="G727" s="177"/>
      <c r="I727" s="120"/>
    </row>
    <row r="728" spans="1:9" ht="12.75" customHeight="1" x14ac:dyDescent="0.25">
      <c r="A728" s="120"/>
      <c r="B728" s="175"/>
      <c r="C728" s="120"/>
      <c r="D728" s="120"/>
      <c r="E728" s="120"/>
      <c r="F728" s="176"/>
      <c r="G728" s="177"/>
      <c r="I728" s="120"/>
    </row>
    <row r="729" spans="1:9" ht="12.75" customHeight="1" x14ac:dyDescent="0.25">
      <c r="A729" s="120"/>
      <c r="B729" s="175"/>
      <c r="C729" s="120"/>
      <c r="D729" s="120"/>
      <c r="E729" s="120"/>
      <c r="F729" s="176"/>
      <c r="G729" s="177"/>
      <c r="I729" s="120"/>
    </row>
    <row r="730" spans="1:9" ht="12.75" customHeight="1" x14ac:dyDescent="0.25">
      <c r="A730" s="120"/>
      <c r="B730" s="175"/>
      <c r="C730" s="120"/>
      <c r="D730" s="120"/>
      <c r="E730" s="120"/>
      <c r="F730" s="176"/>
      <c r="G730" s="177"/>
      <c r="I730" s="120"/>
    </row>
    <row r="731" spans="1:9" ht="12.75" customHeight="1" x14ac:dyDescent="0.25">
      <c r="A731" s="120"/>
      <c r="B731" s="175"/>
      <c r="C731" s="120"/>
      <c r="D731" s="120"/>
      <c r="E731" s="120"/>
      <c r="F731" s="176"/>
      <c r="G731" s="177"/>
      <c r="I731" s="120"/>
    </row>
    <row r="732" spans="1:9" ht="12.75" customHeight="1" x14ac:dyDescent="0.25">
      <c r="A732" s="120"/>
      <c r="B732" s="175"/>
      <c r="C732" s="120"/>
      <c r="D732" s="120"/>
      <c r="E732" s="120"/>
      <c r="F732" s="176"/>
      <c r="G732" s="177"/>
      <c r="I732" s="120"/>
    </row>
    <row r="733" spans="1:9" ht="12.75" customHeight="1" x14ac:dyDescent="0.25">
      <c r="A733" s="120"/>
      <c r="B733" s="175"/>
      <c r="C733" s="120"/>
      <c r="D733" s="120"/>
      <c r="E733" s="120"/>
      <c r="F733" s="176"/>
      <c r="G733" s="177"/>
      <c r="I733" s="120"/>
    </row>
    <row r="734" spans="1:9" ht="12.75" customHeight="1" x14ac:dyDescent="0.25">
      <c r="A734" s="120"/>
      <c r="B734" s="175"/>
      <c r="C734" s="120"/>
      <c r="D734" s="120"/>
      <c r="E734" s="120"/>
      <c r="F734" s="176"/>
      <c r="G734" s="177"/>
      <c r="I734" s="120"/>
    </row>
    <row r="735" spans="1:9" ht="12.75" customHeight="1" x14ac:dyDescent="0.25">
      <c r="A735" s="120"/>
      <c r="B735" s="175"/>
      <c r="C735" s="120"/>
      <c r="D735" s="120"/>
      <c r="E735" s="120"/>
      <c r="F735" s="176"/>
      <c r="G735" s="177"/>
      <c r="I735" s="120"/>
    </row>
    <row r="736" spans="1:9" ht="12.75" customHeight="1" x14ac:dyDescent="0.25">
      <c r="A736" s="120"/>
      <c r="B736" s="175"/>
      <c r="C736" s="120"/>
      <c r="D736" s="120"/>
      <c r="E736" s="120"/>
      <c r="F736" s="176"/>
      <c r="G736" s="177"/>
      <c r="I736" s="120"/>
    </row>
    <row r="737" spans="1:9" ht="12.75" customHeight="1" x14ac:dyDescent="0.25">
      <c r="A737" s="120"/>
      <c r="B737" s="175"/>
      <c r="C737" s="120"/>
      <c r="D737" s="120"/>
      <c r="E737" s="120"/>
      <c r="F737" s="176"/>
      <c r="G737" s="177"/>
      <c r="I737" s="120"/>
    </row>
    <row r="738" spans="1:9" ht="12.75" customHeight="1" x14ac:dyDescent="0.25">
      <c r="A738" s="120"/>
      <c r="B738" s="175"/>
      <c r="C738" s="120"/>
      <c r="D738" s="120"/>
      <c r="E738" s="120"/>
      <c r="F738" s="176"/>
      <c r="G738" s="177"/>
      <c r="I738" s="120"/>
    </row>
    <row r="739" spans="1:9" ht="12.75" customHeight="1" x14ac:dyDescent="0.25">
      <c r="A739" s="120"/>
      <c r="B739" s="175"/>
      <c r="C739" s="120"/>
      <c r="D739" s="120"/>
      <c r="E739" s="120"/>
      <c r="F739" s="176"/>
      <c r="G739" s="177"/>
      <c r="I739" s="120"/>
    </row>
    <row r="740" spans="1:9" ht="12.75" customHeight="1" x14ac:dyDescent="0.25">
      <c r="A740" s="120"/>
      <c r="B740" s="175"/>
      <c r="C740" s="120"/>
      <c r="D740" s="120"/>
      <c r="E740" s="120"/>
      <c r="F740" s="176"/>
      <c r="G740" s="177"/>
      <c r="I740" s="120"/>
    </row>
    <row r="741" spans="1:9" ht="12.75" customHeight="1" x14ac:dyDescent="0.25">
      <c r="A741" s="120"/>
      <c r="B741" s="175"/>
      <c r="C741" s="120"/>
      <c r="D741" s="120"/>
      <c r="E741" s="120"/>
      <c r="F741" s="176"/>
      <c r="G741" s="177"/>
      <c r="I741" s="120"/>
    </row>
    <row r="742" spans="1:9" ht="12.75" customHeight="1" x14ac:dyDescent="0.25">
      <c r="A742" s="120"/>
      <c r="B742" s="175"/>
      <c r="C742" s="120"/>
      <c r="D742" s="120"/>
      <c r="E742" s="120"/>
      <c r="F742" s="176"/>
      <c r="G742" s="177"/>
      <c r="I742" s="120"/>
    </row>
    <row r="743" spans="1:9" ht="12.75" customHeight="1" x14ac:dyDescent="0.25">
      <c r="A743" s="120"/>
      <c r="B743" s="175"/>
      <c r="C743" s="120"/>
      <c r="D743" s="120"/>
      <c r="E743" s="120"/>
      <c r="F743" s="176"/>
      <c r="G743" s="177"/>
      <c r="I743" s="120"/>
    </row>
    <row r="744" spans="1:9" ht="12.75" customHeight="1" x14ac:dyDescent="0.25">
      <c r="A744" s="120"/>
      <c r="B744" s="175"/>
      <c r="C744" s="120"/>
      <c r="D744" s="120"/>
      <c r="E744" s="120"/>
      <c r="F744" s="176"/>
      <c r="G744" s="177"/>
      <c r="I744" s="120"/>
    </row>
    <row r="745" spans="1:9" ht="12.75" customHeight="1" x14ac:dyDescent="0.25">
      <c r="A745" s="120"/>
      <c r="B745" s="175"/>
      <c r="C745" s="120"/>
      <c r="D745" s="120"/>
      <c r="E745" s="120"/>
      <c r="F745" s="176"/>
      <c r="G745" s="177"/>
      <c r="I745" s="120"/>
    </row>
    <row r="746" spans="1:9" ht="12.75" customHeight="1" x14ac:dyDescent="0.25">
      <c r="A746" s="120"/>
      <c r="B746" s="175"/>
      <c r="C746" s="120"/>
      <c r="D746" s="120"/>
      <c r="E746" s="120"/>
      <c r="F746" s="176"/>
      <c r="G746" s="177"/>
      <c r="I746" s="120"/>
    </row>
    <row r="747" spans="1:9" ht="12.75" customHeight="1" x14ac:dyDescent="0.25">
      <c r="A747" s="120"/>
      <c r="B747" s="175"/>
      <c r="C747" s="120"/>
      <c r="D747" s="120"/>
      <c r="E747" s="120"/>
      <c r="F747" s="176"/>
      <c r="G747" s="177"/>
      <c r="I747" s="120"/>
    </row>
    <row r="748" spans="1:9" ht="12.75" customHeight="1" x14ac:dyDescent="0.25">
      <c r="A748" s="120"/>
      <c r="B748" s="175"/>
      <c r="C748" s="120"/>
      <c r="D748" s="120"/>
      <c r="E748" s="120"/>
      <c r="F748" s="176"/>
      <c r="G748" s="177"/>
      <c r="I748" s="120"/>
    </row>
    <row r="749" spans="1:9" ht="12.75" customHeight="1" x14ac:dyDescent="0.25">
      <c r="A749" s="120"/>
      <c r="B749" s="175"/>
      <c r="C749" s="120"/>
      <c r="D749" s="120"/>
      <c r="E749" s="120"/>
      <c r="F749" s="176"/>
      <c r="G749" s="177"/>
      <c r="I749" s="120"/>
    </row>
    <row r="750" spans="1:9" ht="12.75" customHeight="1" x14ac:dyDescent="0.25">
      <c r="A750" s="120"/>
      <c r="B750" s="175"/>
      <c r="C750" s="120"/>
      <c r="D750" s="120"/>
      <c r="E750" s="120"/>
      <c r="F750" s="176"/>
      <c r="G750" s="177"/>
      <c r="I750" s="120"/>
    </row>
    <row r="751" spans="1:9" ht="12.75" customHeight="1" x14ac:dyDescent="0.25">
      <c r="A751" s="120"/>
      <c r="B751" s="175"/>
      <c r="C751" s="120"/>
      <c r="D751" s="120"/>
      <c r="E751" s="120"/>
      <c r="F751" s="176"/>
      <c r="G751" s="177"/>
      <c r="I751" s="120"/>
    </row>
    <row r="752" spans="1:9" ht="12.75" customHeight="1" x14ac:dyDescent="0.25">
      <c r="A752" s="120"/>
      <c r="B752" s="175"/>
      <c r="C752" s="120"/>
      <c r="D752" s="120"/>
      <c r="E752" s="120"/>
      <c r="F752" s="176"/>
      <c r="G752" s="177"/>
      <c r="I752" s="120"/>
    </row>
    <row r="753" spans="1:9" ht="12.75" customHeight="1" x14ac:dyDescent="0.25">
      <c r="A753" s="120"/>
      <c r="B753" s="175"/>
      <c r="C753" s="120"/>
      <c r="D753" s="120"/>
      <c r="E753" s="120"/>
      <c r="F753" s="176"/>
      <c r="G753" s="177"/>
      <c r="I753" s="120"/>
    </row>
    <row r="754" spans="1:9" ht="12.75" customHeight="1" x14ac:dyDescent="0.25">
      <c r="A754" s="120"/>
      <c r="B754" s="175"/>
      <c r="C754" s="120"/>
      <c r="D754" s="120"/>
      <c r="E754" s="120"/>
      <c r="F754" s="176"/>
      <c r="G754" s="177"/>
      <c r="I754" s="120"/>
    </row>
    <row r="755" spans="1:9" ht="12.75" customHeight="1" x14ac:dyDescent="0.25">
      <c r="A755" s="120"/>
      <c r="B755" s="175"/>
      <c r="C755" s="120"/>
      <c r="D755" s="120"/>
      <c r="E755" s="120"/>
      <c r="F755" s="176"/>
      <c r="G755" s="177"/>
      <c r="I755" s="120"/>
    </row>
    <row r="756" spans="1:9" ht="12.75" customHeight="1" x14ac:dyDescent="0.25">
      <c r="A756" s="120"/>
      <c r="B756" s="175"/>
      <c r="C756" s="120"/>
      <c r="D756" s="120"/>
      <c r="E756" s="120"/>
      <c r="F756" s="176"/>
      <c r="G756" s="177"/>
      <c r="I756" s="120"/>
    </row>
    <row r="757" spans="1:9" ht="12.75" customHeight="1" x14ac:dyDescent="0.25">
      <c r="A757" s="120"/>
      <c r="B757" s="175"/>
      <c r="C757" s="120"/>
      <c r="D757" s="120"/>
      <c r="E757" s="120"/>
      <c r="F757" s="176"/>
      <c r="G757" s="177"/>
      <c r="I757" s="120"/>
    </row>
    <row r="758" spans="1:9" ht="12.75" customHeight="1" x14ac:dyDescent="0.25">
      <c r="A758" s="120"/>
      <c r="B758" s="175"/>
      <c r="C758" s="120"/>
      <c r="D758" s="120"/>
      <c r="E758" s="120"/>
      <c r="F758" s="176"/>
      <c r="G758" s="177"/>
      <c r="I758" s="120"/>
    </row>
    <row r="759" spans="1:9" ht="12.75" customHeight="1" x14ac:dyDescent="0.25">
      <c r="A759" s="120"/>
      <c r="B759" s="175"/>
      <c r="C759" s="120"/>
      <c r="D759" s="120"/>
      <c r="E759" s="120"/>
      <c r="F759" s="176"/>
      <c r="G759" s="177"/>
      <c r="I759" s="120"/>
    </row>
    <row r="760" spans="1:9" ht="12.75" customHeight="1" x14ac:dyDescent="0.25">
      <c r="A760" s="120"/>
      <c r="B760" s="175"/>
      <c r="C760" s="120"/>
      <c r="D760" s="120"/>
      <c r="E760" s="120"/>
      <c r="F760" s="176"/>
      <c r="G760" s="177"/>
      <c r="I760" s="120"/>
    </row>
    <row r="761" spans="1:9" ht="12.75" customHeight="1" x14ac:dyDescent="0.25">
      <c r="A761" s="120"/>
      <c r="B761" s="175"/>
      <c r="C761" s="120"/>
      <c r="D761" s="120"/>
      <c r="E761" s="120"/>
      <c r="F761" s="176"/>
      <c r="G761" s="177"/>
      <c r="I761" s="120"/>
    </row>
    <row r="762" spans="1:9" ht="12.75" customHeight="1" x14ac:dyDescent="0.25">
      <c r="A762" s="120"/>
      <c r="B762" s="175"/>
      <c r="C762" s="120"/>
      <c r="D762" s="120"/>
      <c r="E762" s="120"/>
      <c r="F762" s="176"/>
      <c r="G762" s="177"/>
      <c r="I762" s="120"/>
    </row>
    <row r="763" spans="1:9" ht="12.75" customHeight="1" x14ac:dyDescent="0.25">
      <c r="A763" s="120"/>
      <c r="B763" s="175"/>
      <c r="C763" s="120"/>
      <c r="D763" s="120"/>
      <c r="E763" s="120"/>
      <c r="F763" s="176"/>
      <c r="G763" s="177"/>
      <c r="I763" s="120"/>
    </row>
    <row r="764" spans="1:9" ht="12.75" customHeight="1" x14ac:dyDescent="0.25">
      <c r="A764" s="120"/>
      <c r="B764" s="175"/>
      <c r="C764" s="120"/>
      <c r="D764" s="120"/>
      <c r="E764" s="120"/>
      <c r="F764" s="176"/>
      <c r="G764" s="177"/>
      <c r="I764" s="120"/>
    </row>
    <row r="765" spans="1:9" ht="12.75" customHeight="1" x14ac:dyDescent="0.25">
      <c r="A765" s="120"/>
      <c r="B765" s="175"/>
      <c r="C765" s="120"/>
      <c r="D765" s="120"/>
      <c r="E765" s="120"/>
      <c r="F765" s="176"/>
      <c r="G765" s="177"/>
      <c r="I765" s="120"/>
    </row>
    <row r="766" spans="1:9" ht="12.75" customHeight="1" x14ac:dyDescent="0.25">
      <c r="A766" s="120"/>
      <c r="B766" s="175"/>
      <c r="C766" s="120"/>
      <c r="D766" s="120"/>
      <c r="E766" s="120"/>
      <c r="F766" s="176"/>
      <c r="G766" s="177"/>
      <c r="I766" s="120"/>
    </row>
    <row r="767" spans="1:9" ht="12.75" customHeight="1" x14ac:dyDescent="0.25">
      <c r="A767" s="120"/>
      <c r="B767" s="175"/>
      <c r="C767" s="120"/>
      <c r="D767" s="120"/>
      <c r="E767" s="120"/>
      <c r="F767" s="176"/>
      <c r="G767" s="177"/>
      <c r="I767" s="120"/>
    </row>
    <row r="768" spans="1:9" ht="12.75" customHeight="1" x14ac:dyDescent="0.25">
      <c r="A768" s="120"/>
      <c r="B768" s="175"/>
      <c r="C768" s="120"/>
      <c r="D768" s="120"/>
      <c r="E768" s="120"/>
      <c r="F768" s="176"/>
      <c r="G768" s="177"/>
      <c r="I768" s="120"/>
    </row>
    <row r="769" spans="1:9" ht="12.75" customHeight="1" x14ac:dyDescent="0.25">
      <c r="A769" s="120"/>
      <c r="B769" s="175"/>
      <c r="C769" s="120"/>
      <c r="D769" s="120"/>
      <c r="E769" s="120"/>
      <c r="F769" s="176"/>
      <c r="G769" s="177"/>
      <c r="I769" s="120"/>
    </row>
    <row r="770" spans="1:9" ht="12.75" customHeight="1" x14ac:dyDescent="0.25">
      <c r="A770" s="120"/>
      <c r="B770" s="175"/>
      <c r="C770" s="120"/>
      <c r="D770" s="120"/>
      <c r="E770" s="120"/>
      <c r="F770" s="176"/>
      <c r="G770" s="177"/>
      <c r="I770" s="120"/>
    </row>
    <row r="771" spans="1:9" ht="12.75" customHeight="1" x14ac:dyDescent="0.25">
      <c r="A771" s="120"/>
      <c r="B771" s="175"/>
      <c r="C771" s="120"/>
      <c r="D771" s="120"/>
      <c r="E771" s="120"/>
      <c r="F771" s="176"/>
      <c r="G771" s="177"/>
      <c r="I771" s="120"/>
    </row>
    <row r="772" spans="1:9" ht="12.75" customHeight="1" x14ac:dyDescent="0.25">
      <c r="A772" s="120"/>
      <c r="B772" s="175"/>
      <c r="C772" s="120"/>
      <c r="D772" s="120"/>
      <c r="E772" s="120"/>
      <c r="F772" s="176"/>
      <c r="G772" s="177"/>
      <c r="I772" s="120"/>
    </row>
    <row r="773" spans="1:9" ht="12.75" customHeight="1" x14ac:dyDescent="0.25">
      <c r="A773" s="120"/>
      <c r="B773" s="175"/>
      <c r="C773" s="120"/>
      <c r="D773" s="120"/>
      <c r="E773" s="120"/>
      <c r="F773" s="176"/>
      <c r="G773" s="177"/>
      <c r="I773" s="120"/>
    </row>
    <row r="774" spans="1:9" ht="12.75" customHeight="1" x14ac:dyDescent="0.25">
      <c r="A774" s="120"/>
      <c r="B774" s="175"/>
      <c r="C774" s="120"/>
      <c r="D774" s="120"/>
      <c r="E774" s="120"/>
      <c r="F774" s="176"/>
      <c r="G774" s="177"/>
      <c r="I774" s="120"/>
    </row>
    <row r="775" spans="1:9" ht="12.75" customHeight="1" x14ac:dyDescent="0.25">
      <c r="A775" s="120"/>
      <c r="B775" s="175"/>
      <c r="C775" s="120"/>
      <c r="D775" s="120"/>
      <c r="E775" s="120"/>
      <c r="F775" s="176"/>
      <c r="G775" s="177"/>
      <c r="I775" s="120"/>
    </row>
    <row r="776" spans="1:9" ht="12.75" customHeight="1" x14ac:dyDescent="0.25">
      <c r="A776" s="120"/>
      <c r="B776" s="175"/>
      <c r="C776" s="120"/>
      <c r="D776" s="120"/>
      <c r="E776" s="120"/>
      <c r="F776" s="176"/>
      <c r="G776" s="177"/>
      <c r="I776" s="120"/>
    </row>
    <row r="777" spans="1:9" ht="12.75" customHeight="1" x14ac:dyDescent="0.25">
      <c r="A777" s="120"/>
      <c r="B777" s="175"/>
      <c r="C777" s="120"/>
      <c r="D777" s="120"/>
      <c r="E777" s="120"/>
      <c r="F777" s="176"/>
      <c r="G777" s="177"/>
      <c r="I777" s="120"/>
    </row>
    <row r="778" spans="1:9" ht="12.75" customHeight="1" x14ac:dyDescent="0.25">
      <c r="A778" s="120"/>
      <c r="B778" s="175"/>
      <c r="C778" s="120"/>
      <c r="D778" s="120"/>
      <c r="E778" s="120"/>
      <c r="F778" s="176"/>
      <c r="G778" s="177"/>
      <c r="I778" s="120"/>
    </row>
    <row r="779" spans="1:9" ht="12.75" customHeight="1" x14ac:dyDescent="0.25">
      <c r="A779" s="120"/>
      <c r="B779" s="175"/>
      <c r="C779" s="120"/>
      <c r="D779" s="120"/>
      <c r="E779" s="120"/>
      <c r="F779" s="176"/>
      <c r="G779" s="177"/>
      <c r="I779" s="120"/>
    </row>
    <row r="780" spans="1:9" ht="12.75" customHeight="1" x14ac:dyDescent="0.25">
      <c r="A780" s="120"/>
      <c r="B780" s="175"/>
      <c r="C780" s="120"/>
      <c r="D780" s="120"/>
      <c r="E780" s="120"/>
      <c r="F780" s="176"/>
      <c r="G780" s="177"/>
      <c r="I780" s="120"/>
    </row>
    <row r="781" spans="1:9" ht="12.75" customHeight="1" x14ac:dyDescent="0.25">
      <c r="A781" s="120"/>
      <c r="B781" s="175"/>
      <c r="C781" s="120"/>
      <c r="D781" s="120"/>
      <c r="E781" s="120"/>
      <c r="F781" s="176"/>
      <c r="G781" s="177"/>
      <c r="I781" s="120"/>
    </row>
    <row r="782" spans="1:9" ht="12.75" customHeight="1" x14ac:dyDescent="0.25">
      <c r="A782" s="120"/>
      <c r="B782" s="175"/>
      <c r="C782" s="120"/>
      <c r="D782" s="120"/>
      <c r="E782" s="120"/>
      <c r="F782" s="176"/>
      <c r="G782" s="177"/>
      <c r="I782" s="120"/>
    </row>
    <row r="783" spans="1:9" ht="12.75" customHeight="1" x14ac:dyDescent="0.25">
      <c r="A783" s="120"/>
      <c r="B783" s="175"/>
      <c r="C783" s="120"/>
      <c r="D783" s="120"/>
      <c r="E783" s="120"/>
      <c r="F783" s="176"/>
      <c r="G783" s="177"/>
      <c r="I783" s="120"/>
    </row>
    <row r="784" spans="1:9" ht="12.75" customHeight="1" x14ac:dyDescent="0.25">
      <c r="A784" s="120"/>
      <c r="B784" s="175"/>
      <c r="C784" s="120"/>
      <c r="D784" s="120"/>
      <c r="E784" s="120"/>
      <c r="F784" s="176"/>
      <c r="G784" s="177"/>
      <c r="I784" s="120"/>
    </row>
    <row r="785" spans="1:9" ht="12.75" customHeight="1" x14ac:dyDescent="0.25">
      <c r="A785" s="120"/>
      <c r="B785" s="175"/>
      <c r="C785" s="120"/>
      <c r="D785" s="120"/>
      <c r="E785" s="120"/>
      <c r="F785" s="176"/>
      <c r="G785" s="177"/>
      <c r="I785" s="120"/>
    </row>
    <row r="786" spans="1:9" ht="12.75" customHeight="1" x14ac:dyDescent="0.25">
      <c r="A786" s="120"/>
      <c r="B786" s="175"/>
      <c r="C786" s="120"/>
      <c r="D786" s="120"/>
      <c r="E786" s="120"/>
      <c r="F786" s="176"/>
      <c r="G786" s="177"/>
      <c r="I786" s="120"/>
    </row>
    <row r="787" spans="1:9" ht="12.75" customHeight="1" x14ac:dyDescent="0.25">
      <c r="A787" s="120"/>
      <c r="B787" s="175"/>
      <c r="C787" s="120"/>
      <c r="D787" s="120"/>
      <c r="E787" s="120"/>
      <c r="F787" s="176"/>
      <c r="G787" s="177"/>
      <c r="I787" s="120"/>
    </row>
    <row r="788" spans="1:9" ht="12.75" customHeight="1" x14ac:dyDescent="0.25">
      <c r="A788" s="120"/>
      <c r="B788" s="175"/>
      <c r="C788" s="120"/>
      <c r="D788" s="120"/>
      <c r="E788" s="120"/>
      <c r="F788" s="176"/>
      <c r="G788" s="177"/>
      <c r="I788" s="120"/>
    </row>
    <row r="789" spans="1:9" ht="12.75" customHeight="1" x14ac:dyDescent="0.25">
      <c r="A789" s="120"/>
      <c r="B789" s="175"/>
      <c r="C789" s="120"/>
      <c r="D789" s="120"/>
      <c r="E789" s="120"/>
      <c r="F789" s="176"/>
      <c r="G789" s="177"/>
      <c r="I789" s="120"/>
    </row>
    <row r="790" spans="1:9" ht="12.75" customHeight="1" x14ac:dyDescent="0.25">
      <c r="A790" s="120"/>
      <c r="B790" s="175"/>
      <c r="C790" s="120"/>
      <c r="D790" s="120"/>
      <c r="E790" s="120"/>
      <c r="F790" s="176"/>
      <c r="G790" s="177"/>
      <c r="I790" s="120"/>
    </row>
    <row r="791" spans="1:9" ht="12.75" customHeight="1" x14ac:dyDescent="0.25">
      <c r="A791" s="120"/>
      <c r="B791" s="175"/>
      <c r="C791" s="120"/>
      <c r="D791" s="120"/>
      <c r="E791" s="120"/>
      <c r="F791" s="176"/>
      <c r="G791" s="177"/>
      <c r="I791" s="120"/>
    </row>
    <row r="792" spans="1:9" ht="12.75" customHeight="1" x14ac:dyDescent="0.25">
      <c r="A792" s="120"/>
      <c r="B792" s="175"/>
      <c r="C792" s="120"/>
      <c r="D792" s="120"/>
      <c r="E792" s="120"/>
      <c r="F792" s="176"/>
      <c r="G792" s="177"/>
      <c r="I792" s="120"/>
    </row>
    <row r="793" spans="1:9" ht="12.75" customHeight="1" x14ac:dyDescent="0.25">
      <c r="A793" s="120"/>
      <c r="B793" s="175"/>
      <c r="C793" s="120"/>
      <c r="D793" s="120"/>
      <c r="E793" s="120"/>
      <c r="F793" s="176"/>
      <c r="G793" s="177"/>
      <c r="I793" s="120"/>
    </row>
    <row r="794" spans="1:9" ht="12.75" customHeight="1" x14ac:dyDescent="0.25">
      <c r="A794" s="120"/>
      <c r="B794" s="175"/>
      <c r="C794" s="120"/>
      <c r="D794" s="120"/>
      <c r="E794" s="120"/>
      <c r="F794" s="176"/>
      <c r="G794" s="177"/>
      <c r="I794" s="120"/>
    </row>
    <row r="795" spans="1:9" ht="12.75" customHeight="1" x14ac:dyDescent="0.25">
      <c r="A795" s="120"/>
      <c r="B795" s="175"/>
      <c r="C795" s="120"/>
      <c r="D795" s="120"/>
      <c r="E795" s="120"/>
      <c r="F795" s="176"/>
      <c r="G795" s="177"/>
      <c r="I795" s="120"/>
    </row>
    <row r="796" spans="1:9" ht="12.75" customHeight="1" x14ac:dyDescent="0.25">
      <c r="A796" s="120"/>
      <c r="B796" s="175"/>
      <c r="C796" s="120"/>
      <c r="D796" s="120"/>
      <c r="E796" s="120"/>
      <c r="F796" s="176"/>
      <c r="G796" s="177"/>
      <c r="I796" s="120"/>
    </row>
    <row r="797" spans="1:9" ht="12.75" customHeight="1" x14ac:dyDescent="0.25">
      <c r="A797" s="120"/>
      <c r="B797" s="175"/>
      <c r="C797" s="120"/>
      <c r="D797" s="120"/>
      <c r="E797" s="120"/>
      <c r="F797" s="176"/>
      <c r="G797" s="177"/>
      <c r="I797" s="120"/>
    </row>
    <row r="798" spans="1:9" ht="12.75" customHeight="1" x14ac:dyDescent="0.25">
      <c r="A798" s="120"/>
      <c r="B798" s="175"/>
      <c r="C798" s="120"/>
      <c r="D798" s="120"/>
      <c r="E798" s="120"/>
      <c r="F798" s="176"/>
      <c r="G798" s="177"/>
      <c r="I798" s="120"/>
    </row>
    <row r="799" spans="1:9" ht="12.75" customHeight="1" x14ac:dyDescent="0.25">
      <c r="A799" s="120"/>
      <c r="B799" s="175"/>
      <c r="C799" s="120"/>
      <c r="D799" s="120"/>
      <c r="E799" s="120"/>
      <c r="F799" s="176"/>
      <c r="G799" s="177"/>
      <c r="I799" s="120"/>
    </row>
    <row r="800" spans="1:9" ht="12.75" customHeight="1" x14ac:dyDescent="0.25">
      <c r="A800" s="120"/>
      <c r="B800" s="175"/>
      <c r="C800" s="120"/>
      <c r="D800" s="120"/>
      <c r="E800" s="120"/>
      <c r="F800" s="176"/>
      <c r="G800" s="177"/>
      <c r="I800" s="120"/>
    </row>
    <row r="801" spans="1:9" ht="12.75" customHeight="1" x14ac:dyDescent="0.25">
      <c r="A801" s="120"/>
      <c r="B801" s="175"/>
      <c r="C801" s="120"/>
      <c r="D801" s="120"/>
      <c r="E801" s="120"/>
      <c r="F801" s="176"/>
      <c r="G801" s="177"/>
      <c r="I801" s="120"/>
    </row>
    <row r="802" spans="1:9" ht="12.75" customHeight="1" x14ac:dyDescent="0.25">
      <c r="A802" s="120"/>
      <c r="B802" s="175"/>
      <c r="C802" s="120"/>
      <c r="D802" s="120"/>
      <c r="E802" s="120"/>
      <c r="F802" s="176"/>
      <c r="G802" s="177"/>
      <c r="I802" s="120"/>
    </row>
    <row r="803" spans="1:9" ht="12.75" customHeight="1" x14ac:dyDescent="0.25">
      <c r="A803" s="120"/>
      <c r="B803" s="175"/>
      <c r="C803" s="120"/>
      <c r="D803" s="120"/>
      <c r="E803" s="120"/>
      <c r="F803" s="176"/>
      <c r="G803" s="177"/>
      <c r="I803" s="120"/>
    </row>
    <row r="804" spans="1:9" ht="12.75" customHeight="1" x14ac:dyDescent="0.25">
      <c r="A804" s="120"/>
      <c r="B804" s="175"/>
      <c r="C804" s="120"/>
      <c r="D804" s="120"/>
      <c r="E804" s="120"/>
      <c r="F804" s="176"/>
      <c r="G804" s="177"/>
      <c r="I804" s="120"/>
    </row>
    <row r="805" spans="1:9" ht="12.75" customHeight="1" x14ac:dyDescent="0.25">
      <c r="A805" s="120"/>
      <c r="B805" s="175"/>
      <c r="C805" s="120"/>
      <c r="D805" s="120"/>
      <c r="E805" s="120"/>
      <c r="F805" s="176"/>
      <c r="G805" s="177"/>
      <c r="I805" s="120"/>
    </row>
    <row r="806" spans="1:9" ht="12.75" customHeight="1" x14ac:dyDescent="0.25">
      <c r="A806" s="120"/>
      <c r="B806" s="175"/>
      <c r="C806" s="120"/>
      <c r="D806" s="120"/>
      <c r="E806" s="120"/>
      <c r="F806" s="176"/>
      <c r="G806" s="177"/>
      <c r="I806" s="120"/>
    </row>
    <row r="807" spans="1:9" ht="12.75" customHeight="1" x14ac:dyDescent="0.25">
      <c r="A807" s="120"/>
      <c r="B807" s="175"/>
      <c r="C807" s="120"/>
      <c r="D807" s="120"/>
      <c r="E807" s="120"/>
      <c r="F807" s="176"/>
      <c r="G807" s="177"/>
      <c r="I807" s="120"/>
    </row>
    <row r="808" spans="1:9" ht="12.75" customHeight="1" x14ac:dyDescent="0.25">
      <c r="A808" s="120"/>
      <c r="B808" s="175"/>
      <c r="C808" s="120"/>
      <c r="D808" s="120"/>
      <c r="E808" s="120"/>
      <c r="F808" s="176"/>
      <c r="G808" s="177"/>
      <c r="I808" s="120"/>
    </row>
    <row r="809" spans="1:9" ht="12.75" customHeight="1" x14ac:dyDescent="0.25">
      <c r="A809" s="120"/>
      <c r="B809" s="175"/>
      <c r="C809" s="120"/>
      <c r="D809" s="120"/>
      <c r="E809" s="120"/>
      <c r="F809" s="176"/>
      <c r="G809" s="177"/>
      <c r="I809" s="120"/>
    </row>
    <row r="810" spans="1:9" ht="12.75" customHeight="1" x14ac:dyDescent="0.25">
      <c r="A810" s="120"/>
      <c r="B810" s="175"/>
      <c r="C810" s="120"/>
      <c r="D810" s="120"/>
      <c r="E810" s="120"/>
      <c r="F810" s="176"/>
      <c r="G810" s="177"/>
      <c r="I810" s="120"/>
    </row>
    <row r="811" spans="1:9" ht="12.75" customHeight="1" x14ac:dyDescent="0.25">
      <c r="A811" s="120"/>
      <c r="B811" s="175"/>
      <c r="C811" s="120"/>
      <c r="D811" s="120"/>
      <c r="E811" s="120"/>
      <c r="F811" s="176"/>
      <c r="G811" s="177"/>
      <c r="I811" s="120"/>
    </row>
    <row r="812" spans="1:9" ht="12.75" customHeight="1" x14ac:dyDescent="0.25">
      <c r="A812" s="120"/>
      <c r="B812" s="175"/>
      <c r="C812" s="120"/>
      <c r="D812" s="120"/>
      <c r="E812" s="120"/>
      <c r="F812" s="176"/>
      <c r="G812" s="177"/>
      <c r="I812" s="120"/>
    </row>
    <row r="813" spans="1:9" ht="12.75" customHeight="1" x14ac:dyDescent="0.25">
      <c r="A813" s="120"/>
      <c r="B813" s="175"/>
      <c r="C813" s="120"/>
      <c r="D813" s="120"/>
      <c r="E813" s="120"/>
      <c r="F813" s="176"/>
      <c r="G813" s="177"/>
      <c r="I813" s="120"/>
    </row>
    <row r="814" spans="1:9" ht="12.75" customHeight="1" x14ac:dyDescent="0.25">
      <c r="A814" s="120"/>
      <c r="B814" s="175"/>
      <c r="C814" s="120"/>
      <c r="D814" s="120"/>
      <c r="E814" s="120"/>
      <c r="F814" s="176"/>
      <c r="G814" s="177"/>
      <c r="I814" s="120"/>
    </row>
    <row r="815" spans="1:9" ht="12.75" customHeight="1" x14ac:dyDescent="0.25">
      <c r="A815" s="120"/>
      <c r="B815" s="175"/>
      <c r="C815" s="120"/>
      <c r="D815" s="120"/>
      <c r="E815" s="120"/>
      <c r="F815" s="176"/>
      <c r="G815" s="177"/>
      <c r="I815" s="120"/>
    </row>
    <row r="816" spans="1:9" ht="12.75" customHeight="1" x14ac:dyDescent="0.25">
      <c r="A816" s="120"/>
      <c r="B816" s="175"/>
      <c r="C816" s="120"/>
      <c r="D816" s="120"/>
      <c r="E816" s="120"/>
      <c r="F816" s="176"/>
      <c r="G816" s="177"/>
      <c r="I816" s="120"/>
    </row>
    <row r="817" spans="1:9" ht="12.75" customHeight="1" x14ac:dyDescent="0.25">
      <c r="A817" s="120"/>
      <c r="B817" s="175"/>
      <c r="C817" s="120"/>
      <c r="D817" s="120"/>
      <c r="E817" s="120"/>
      <c r="F817" s="176"/>
      <c r="G817" s="177"/>
      <c r="I817" s="120"/>
    </row>
    <row r="818" spans="1:9" ht="12.75" customHeight="1" x14ac:dyDescent="0.25">
      <c r="A818" s="120"/>
      <c r="B818" s="175"/>
      <c r="C818" s="120"/>
      <c r="D818" s="120"/>
      <c r="E818" s="120"/>
      <c r="F818" s="176"/>
      <c r="G818" s="177"/>
      <c r="I818" s="120"/>
    </row>
    <row r="819" spans="1:9" ht="12.75" customHeight="1" x14ac:dyDescent="0.25">
      <c r="A819" s="120"/>
      <c r="B819" s="175"/>
      <c r="C819" s="120"/>
      <c r="D819" s="120"/>
      <c r="E819" s="120"/>
      <c r="F819" s="176"/>
      <c r="G819" s="177"/>
      <c r="I819" s="120"/>
    </row>
    <row r="820" spans="1:9" ht="12.75" customHeight="1" x14ac:dyDescent="0.25">
      <c r="A820" s="120"/>
      <c r="B820" s="175"/>
      <c r="C820" s="120"/>
      <c r="D820" s="120"/>
      <c r="E820" s="120"/>
      <c r="F820" s="176"/>
      <c r="G820" s="177"/>
      <c r="I820" s="120"/>
    </row>
    <row r="821" spans="1:9" ht="12.75" customHeight="1" x14ac:dyDescent="0.25">
      <c r="A821" s="120"/>
      <c r="B821" s="175"/>
      <c r="C821" s="120"/>
      <c r="D821" s="120"/>
      <c r="E821" s="120"/>
      <c r="F821" s="176"/>
      <c r="G821" s="177"/>
      <c r="I821" s="120"/>
    </row>
    <row r="822" spans="1:9" ht="12.75" customHeight="1" x14ac:dyDescent="0.25">
      <c r="A822" s="120"/>
      <c r="B822" s="175"/>
      <c r="C822" s="120"/>
      <c r="D822" s="120"/>
      <c r="E822" s="120"/>
      <c r="F822" s="176"/>
      <c r="G822" s="177"/>
      <c r="I822" s="120"/>
    </row>
    <row r="823" spans="1:9" ht="12.75" customHeight="1" x14ac:dyDescent="0.25">
      <c r="A823" s="120"/>
      <c r="B823" s="175"/>
      <c r="C823" s="120"/>
      <c r="D823" s="120"/>
      <c r="E823" s="120"/>
      <c r="F823" s="176"/>
      <c r="G823" s="177"/>
      <c r="I823" s="120"/>
    </row>
    <row r="824" spans="1:9" ht="12.75" customHeight="1" x14ac:dyDescent="0.25">
      <c r="A824" s="120"/>
      <c r="B824" s="175"/>
      <c r="C824" s="120"/>
      <c r="D824" s="120"/>
      <c r="E824" s="120"/>
      <c r="F824" s="176"/>
      <c r="G824" s="177"/>
      <c r="I824" s="120"/>
    </row>
    <row r="825" spans="1:9" ht="12.75" customHeight="1" x14ac:dyDescent="0.25">
      <c r="A825" s="120"/>
      <c r="B825" s="175"/>
      <c r="C825" s="120"/>
      <c r="D825" s="120"/>
      <c r="E825" s="120"/>
      <c r="F825" s="176"/>
      <c r="G825" s="177"/>
      <c r="I825" s="120"/>
    </row>
    <row r="826" spans="1:9" ht="12.75" customHeight="1" x14ac:dyDescent="0.25">
      <c r="A826" s="120"/>
      <c r="B826" s="175"/>
      <c r="C826" s="120"/>
      <c r="D826" s="120"/>
      <c r="E826" s="120"/>
      <c r="F826" s="176"/>
      <c r="G826" s="177"/>
      <c r="I826" s="120"/>
    </row>
    <row r="827" spans="1:9" ht="12.75" customHeight="1" x14ac:dyDescent="0.25">
      <c r="A827" s="120"/>
      <c r="B827" s="175"/>
      <c r="C827" s="120"/>
      <c r="D827" s="120"/>
      <c r="E827" s="120"/>
      <c r="F827" s="176"/>
      <c r="G827" s="177"/>
      <c r="I827" s="120"/>
    </row>
    <row r="828" spans="1:9" ht="12.75" customHeight="1" x14ac:dyDescent="0.25">
      <c r="A828" s="120"/>
      <c r="B828" s="175"/>
      <c r="C828" s="120"/>
      <c r="D828" s="120"/>
      <c r="E828" s="120"/>
      <c r="F828" s="176"/>
      <c r="G828" s="177"/>
      <c r="I828" s="120"/>
    </row>
    <row r="829" spans="1:9" ht="12.75" customHeight="1" x14ac:dyDescent="0.25">
      <c r="A829" s="120"/>
      <c r="B829" s="175"/>
      <c r="C829" s="120"/>
      <c r="D829" s="120"/>
      <c r="E829" s="120"/>
      <c r="F829" s="176"/>
      <c r="G829" s="177"/>
      <c r="I829" s="120"/>
    </row>
    <row r="830" spans="1:9" ht="12.75" customHeight="1" x14ac:dyDescent="0.25">
      <c r="A830" s="120"/>
      <c r="B830" s="175"/>
      <c r="C830" s="120"/>
      <c r="D830" s="120"/>
      <c r="E830" s="120"/>
      <c r="F830" s="176"/>
      <c r="G830" s="177"/>
      <c r="I830" s="120"/>
    </row>
    <row r="831" spans="1:9" ht="12.75" customHeight="1" x14ac:dyDescent="0.25">
      <c r="A831" s="120"/>
      <c r="B831" s="175"/>
      <c r="C831" s="120"/>
      <c r="D831" s="120"/>
      <c r="E831" s="120"/>
      <c r="F831" s="176"/>
      <c r="G831" s="177"/>
      <c r="I831" s="120"/>
    </row>
    <row r="832" spans="1:9" ht="12.75" customHeight="1" x14ac:dyDescent="0.25">
      <c r="A832" s="120"/>
      <c r="B832" s="175"/>
      <c r="C832" s="120"/>
      <c r="D832" s="120"/>
      <c r="E832" s="120"/>
      <c r="F832" s="176"/>
      <c r="G832" s="177"/>
      <c r="I832" s="120"/>
    </row>
    <row r="833" spans="1:9" ht="12.75" customHeight="1" x14ac:dyDescent="0.25">
      <c r="A833" s="120"/>
      <c r="B833" s="175"/>
      <c r="C833" s="120"/>
      <c r="D833" s="120"/>
      <c r="E833" s="120"/>
      <c r="F833" s="176"/>
      <c r="G833" s="177"/>
      <c r="I833" s="120"/>
    </row>
    <row r="834" spans="1:9" ht="12.75" customHeight="1" x14ac:dyDescent="0.25">
      <c r="A834" s="120"/>
      <c r="B834" s="175"/>
      <c r="C834" s="120"/>
      <c r="D834" s="120"/>
      <c r="E834" s="120"/>
      <c r="F834" s="176"/>
      <c r="G834" s="177"/>
      <c r="I834" s="120"/>
    </row>
    <row r="835" spans="1:9" ht="12.75" customHeight="1" x14ac:dyDescent="0.25">
      <c r="A835" s="120"/>
      <c r="B835" s="175"/>
      <c r="C835" s="120"/>
      <c r="D835" s="120"/>
      <c r="E835" s="120"/>
      <c r="F835" s="176"/>
      <c r="G835" s="177"/>
      <c r="I835" s="120"/>
    </row>
    <row r="836" spans="1:9" ht="12.75" customHeight="1" x14ac:dyDescent="0.25">
      <c r="A836" s="120"/>
      <c r="B836" s="175"/>
      <c r="C836" s="120"/>
      <c r="D836" s="120"/>
      <c r="E836" s="120"/>
      <c r="F836" s="176"/>
      <c r="G836" s="177"/>
      <c r="I836" s="120"/>
    </row>
    <row r="837" spans="1:9" ht="12.75" customHeight="1" x14ac:dyDescent="0.25">
      <c r="A837" s="120"/>
      <c r="B837" s="175"/>
      <c r="C837" s="120"/>
      <c r="D837" s="120"/>
      <c r="E837" s="120"/>
      <c r="F837" s="176"/>
      <c r="G837" s="177"/>
      <c r="I837" s="120"/>
    </row>
    <row r="838" spans="1:9" ht="12.75" customHeight="1" x14ac:dyDescent="0.25">
      <c r="A838" s="120"/>
      <c r="B838" s="175"/>
      <c r="C838" s="120"/>
      <c r="D838" s="120"/>
      <c r="E838" s="120"/>
      <c r="F838" s="176"/>
      <c r="G838" s="177"/>
      <c r="I838" s="120"/>
    </row>
    <row r="839" spans="1:9" ht="12.75" customHeight="1" x14ac:dyDescent="0.25">
      <c r="A839" s="120"/>
      <c r="B839" s="175"/>
      <c r="C839" s="120"/>
      <c r="D839" s="120"/>
      <c r="E839" s="120"/>
      <c r="F839" s="176"/>
      <c r="G839" s="177"/>
      <c r="I839" s="120"/>
    </row>
    <row r="840" spans="1:9" ht="12.75" customHeight="1" x14ac:dyDescent="0.25">
      <c r="A840" s="120"/>
      <c r="B840" s="175"/>
      <c r="C840" s="120"/>
      <c r="D840" s="120"/>
      <c r="E840" s="120"/>
      <c r="F840" s="176"/>
      <c r="G840" s="177"/>
      <c r="I840" s="120"/>
    </row>
    <row r="841" spans="1:9" ht="12.75" customHeight="1" x14ac:dyDescent="0.25">
      <c r="A841" s="120"/>
      <c r="B841" s="175"/>
      <c r="C841" s="120"/>
      <c r="D841" s="120"/>
      <c r="E841" s="120"/>
      <c r="F841" s="176"/>
      <c r="G841" s="177"/>
      <c r="I841" s="120"/>
    </row>
    <row r="842" spans="1:9" ht="12.75" customHeight="1" x14ac:dyDescent="0.25">
      <c r="A842" s="120"/>
      <c r="B842" s="175"/>
      <c r="C842" s="120"/>
      <c r="D842" s="120"/>
      <c r="E842" s="120"/>
      <c r="F842" s="176"/>
      <c r="G842" s="177"/>
      <c r="I842" s="120"/>
    </row>
    <row r="843" spans="1:9" ht="12.75" customHeight="1" x14ac:dyDescent="0.25">
      <c r="A843" s="120"/>
      <c r="B843" s="175"/>
      <c r="C843" s="120"/>
      <c r="D843" s="120"/>
      <c r="E843" s="120"/>
      <c r="F843" s="176"/>
      <c r="G843" s="177"/>
      <c r="I843" s="120"/>
    </row>
    <row r="844" spans="1:9" ht="12.75" customHeight="1" x14ac:dyDescent="0.25">
      <c r="A844" s="120"/>
      <c r="B844" s="175"/>
      <c r="C844" s="120"/>
      <c r="D844" s="120"/>
      <c r="E844" s="120"/>
      <c r="F844" s="176"/>
      <c r="G844" s="177"/>
      <c r="I844" s="120"/>
    </row>
    <row r="845" spans="1:9" ht="12.75" customHeight="1" x14ac:dyDescent="0.25">
      <c r="A845" s="120"/>
      <c r="B845" s="175"/>
      <c r="C845" s="120"/>
      <c r="D845" s="120"/>
      <c r="E845" s="120"/>
      <c r="F845" s="176"/>
      <c r="G845" s="177"/>
      <c r="I845" s="120"/>
    </row>
    <row r="846" spans="1:9" ht="12.75" customHeight="1" x14ac:dyDescent="0.25">
      <c r="A846" s="120"/>
      <c r="B846" s="175"/>
      <c r="C846" s="120"/>
      <c r="D846" s="120"/>
      <c r="E846" s="120"/>
      <c r="F846" s="176"/>
      <c r="G846" s="177"/>
      <c r="I846" s="120"/>
    </row>
    <row r="847" spans="1:9" ht="12.75" customHeight="1" x14ac:dyDescent="0.25">
      <c r="A847" s="120"/>
      <c r="B847" s="175"/>
      <c r="C847" s="120"/>
      <c r="D847" s="120"/>
      <c r="E847" s="120"/>
      <c r="F847" s="176"/>
      <c r="G847" s="177"/>
      <c r="I847" s="120"/>
    </row>
    <row r="848" spans="1:9" ht="12.75" customHeight="1" x14ac:dyDescent="0.25">
      <c r="A848" s="120"/>
      <c r="B848" s="175"/>
      <c r="C848" s="120"/>
      <c r="D848" s="120"/>
      <c r="E848" s="120"/>
      <c r="F848" s="176"/>
      <c r="G848" s="177"/>
      <c r="I848" s="120"/>
    </row>
    <row r="849" spans="1:9" ht="12.75" customHeight="1" x14ac:dyDescent="0.25">
      <c r="A849" s="120"/>
      <c r="B849" s="175"/>
      <c r="C849" s="120"/>
      <c r="D849" s="120"/>
      <c r="E849" s="120"/>
      <c r="F849" s="176"/>
      <c r="G849" s="177"/>
      <c r="I849" s="120"/>
    </row>
    <row r="850" spans="1:9" ht="12.75" customHeight="1" x14ac:dyDescent="0.25">
      <c r="A850" s="120"/>
      <c r="B850" s="175"/>
      <c r="C850" s="120"/>
      <c r="D850" s="120"/>
      <c r="E850" s="120"/>
      <c r="F850" s="176"/>
      <c r="G850" s="177"/>
      <c r="I850" s="120"/>
    </row>
    <row r="851" spans="1:9" ht="12.75" customHeight="1" x14ac:dyDescent="0.25">
      <c r="A851" s="120"/>
      <c r="B851" s="175"/>
      <c r="C851" s="120"/>
      <c r="D851" s="120"/>
      <c r="E851" s="120"/>
      <c r="F851" s="176"/>
      <c r="G851" s="177"/>
      <c r="I851" s="120"/>
    </row>
    <row r="852" spans="1:9" ht="12.75" customHeight="1" x14ac:dyDescent="0.25">
      <c r="A852" s="120"/>
      <c r="B852" s="175"/>
      <c r="C852" s="120"/>
      <c r="D852" s="120"/>
      <c r="E852" s="120"/>
      <c r="F852" s="176"/>
      <c r="G852" s="177"/>
      <c r="I852" s="120"/>
    </row>
    <row r="853" spans="1:9" ht="12.75" customHeight="1" x14ac:dyDescent="0.25">
      <c r="A853" s="120"/>
      <c r="B853" s="175"/>
      <c r="C853" s="120"/>
      <c r="D853" s="120"/>
      <c r="E853" s="120"/>
      <c r="F853" s="176"/>
      <c r="G853" s="177"/>
      <c r="I853" s="120"/>
    </row>
    <row r="854" spans="1:9" ht="12.75" customHeight="1" x14ac:dyDescent="0.25">
      <c r="A854" s="120"/>
      <c r="B854" s="175"/>
      <c r="C854" s="120"/>
      <c r="D854" s="120"/>
      <c r="E854" s="120"/>
      <c r="F854" s="176"/>
      <c r="G854" s="177"/>
      <c r="I854" s="120"/>
    </row>
    <row r="855" spans="1:9" ht="12.75" customHeight="1" x14ac:dyDescent="0.25">
      <c r="A855" s="120"/>
      <c r="B855" s="175"/>
      <c r="C855" s="120"/>
      <c r="D855" s="120"/>
      <c r="E855" s="120"/>
      <c r="F855" s="176"/>
      <c r="G855" s="177"/>
      <c r="I855" s="120"/>
    </row>
    <row r="856" spans="1:9" ht="12.75" customHeight="1" x14ac:dyDescent="0.25">
      <c r="A856" s="120"/>
      <c r="B856" s="175"/>
      <c r="C856" s="120"/>
      <c r="D856" s="120"/>
      <c r="E856" s="120"/>
      <c r="F856" s="176"/>
      <c r="G856" s="177"/>
      <c r="I856" s="120"/>
    </row>
    <row r="857" spans="1:9" ht="12.75" customHeight="1" x14ac:dyDescent="0.25">
      <c r="A857" s="120"/>
      <c r="B857" s="175"/>
      <c r="C857" s="120"/>
      <c r="D857" s="120"/>
      <c r="E857" s="120"/>
      <c r="F857" s="176"/>
      <c r="G857" s="177"/>
      <c r="I857" s="120"/>
    </row>
    <row r="858" spans="1:9" ht="12.75" customHeight="1" x14ac:dyDescent="0.25">
      <c r="A858" s="120"/>
      <c r="B858" s="175"/>
      <c r="C858" s="120"/>
      <c r="D858" s="120"/>
      <c r="E858" s="120"/>
      <c r="F858" s="176"/>
      <c r="G858" s="177"/>
      <c r="I858" s="120"/>
    </row>
    <row r="859" spans="1:9" ht="12.75" customHeight="1" x14ac:dyDescent="0.25">
      <c r="A859" s="120"/>
      <c r="B859" s="175"/>
      <c r="C859" s="120"/>
      <c r="D859" s="120"/>
      <c r="E859" s="120"/>
      <c r="F859" s="176"/>
      <c r="G859" s="177"/>
      <c r="I859" s="120"/>
    </row>
    <row r="860" spans="1:9" ht="12.75" customHeight="1" x14ac:dyDescent="0.25">
      <c r="A860" s="120"/>
      <c r="B860" s="175"/>
      <c r="C860" s="120"/>
      <c r="D860" s="120"/>
      <c r="E860" s="120"/>
      <c r="F860" s="176"/>
      <c r="G860" s="177"/>
      <c r="I860" s="120"/>
    </row>
    <row r="861" spans="1:9" ht="12.75" customHeight="1" x14ac:dyDescent="0.25">
      <c r="A861" s="120"/>
      <c r="B861" s="175"/>
      <c r="C861" s="120"/>
      <c r="D861" s="120"/>
      <c r="E861" s="120"/>
      <c r="F861" s="176"/>
      <c r="G861" s="177"/>
      <c r="I861" s="120"/>
    </row>
    <row r="862" spans="1:9" ht="12.75" customHeight="1" x14ac:dyDescent="0.25">
      <c r="A862" s="120"/>
      <c r="B862" s="175"/>
      <c r="C862" s="120"/>
      <c r="D862" s="120"/>
      <c r="E862" s="120"/>
      <c r="F862" s="176"/>
      <c r="G862" s="177"/>
      <c r="I862" s="120"/>
    </row>
    <row r="863" spans="1:9" ht="12.75" customHeight="1" x14ac:dyDescent="0.25">
      <c r="A863" s="120"/>
      <c r="B863" s="175"/>
      <c r="C863" s="120"/>
      <c r="D863" s="120"/>
      <c r="E863" s="120"/>
      <c r="F863" s="176"/>
      <c r="G863" s="177"/>
      <c r="I863" s="120"/>
    </row>
    <row r="864" spans="1:9" ht="12.75" customHeight="1" x14ac:dyDescent="0.25">
      <c r="A864" s="120"/>
      <c r="B864" s="175"/>
      <c r="C864" s="120"/>
      <c r="D864" s="120"/>
      <c r="E864" s="120"/>
      <c r="F864" s="176"/>
      <c r="G864" s="177"/>
      <c r="I864" s="120"/>
    </row>
    <row r="865" spans="1:9" ht="12.75" customHeight="1" x14ac:dyDescent="0.25">
      <c r="A865" s="120"/>
      <c r="B865" s="175"/>
      <c r="C865" s="120"/>
      <c r="D865" s="120"/>
      <c r="E865" s="120"/>
      <c r="F865" s="176"/>
      <c r="G865" s="177"/>
      <c r="I865" s="120"/>
    </row>
    <row r="866" spans="1:9" ht="12.75" customHeight="1" x14ac:dyDescent="0.25">
      <c r="A866" s="120"/>
      <c r="B866" s="175"/>
      <c r="C866" s="120"/>
      <c r="D866" s="120"/>
      <c r="E866" s="120"/>
      <c r="F866" s="176"/>
      <c r="G866" s="177"/>
      <c r="I866" s="120"/>
    </row>
    <row r="867" spans="1:9" ht="12.75" customHeight="1" x14ac:dyDescent="0.25">
      <c r="A867" s="120"/>
      <c r="B867" s="175"/>
      <c r="C867" s="120"/>
      <c r="D867" s="120"/>
      <c r="E867" s="120"/>
      <c r="F867" s="176"/>
      <c r="G867" s="177"/>
      <c r="I867" s="120"/>
    </row>
    <row r="868" spans="1:9" ht="12.75" customHeight="1" x14ac:dyDescent="0.25">
      <c r="A868" s="120"/>
      <c r="B868" s="175"/>
      <c r="C868" s="120"/>
      <c r="D868" s="120"/>
      <c r="E868" s="120"/>
      <c r="F868" s="176"/>
      <c r="G868" s="177"/>
      <c r="I868" s="120"/>
    </row>
    <row r="869" spans="1:9" ht="12.75" customHeight="1" x14ac:dyDescent="0.25">
      <c r="A869" s="120"/>
      <c r="B869" s="175"/>
      <c r="C869" s="120"/>
      <c r="D869" s="120"/>
      <c r="E869" s="120"/>
      <c r="F869" s="176"/>
      <c r="G869" s="177"/>
      <c r="I869" s="120"/>
    </row>
    <row r="870" spans="1:9" ht="12.75" customHeight="1" x14ac:dyDescent="0.25">
      <c r="A870" s="120"/>
      <c r="B870" s="175"/>
      <c r="C870" s="120"/>
      <c r="D870" s="120"/>
      <c r="E870" s="120"/>
      <c r="F870" s="176"/>
      <c r="G870" s="177"/>
      <c r="I870" s="120"/>
    </row>
    <row r="871" spans="1:9" ht="12.75" customHeight="1" x14ac:dyDescent="0.25">
      <c r="A871" s="120"/>
      <c r="B871" s="175"/>
      <c r="C871" s="120"/>
      <c r="D871" s="120"/>
      <c r="E871" s="120"/>
      <c r="F871" s="176"/>
      <c r="G871" s="177"/>
      <c r="I871" s="120"/>
    </row>
    <row r="872" spans="1:9" ht="12.75" customHeight="1" x14ac:dyDescent="0.25">
      <c r="A872" s="120"/>
      <c r="B872" s="175"/>
      <c r="C872" s="120"/>
      <c r="D872" s="120"/>
      <c r="E872" s="120"/>
      <c r="F872" s="176"/>
      <c r="G872" s="177"/>
      <c r="I872" s="120"/>
    </row>
    <row r="873" spans="1:9" ht="12.75" customHeight="1" x14ac:dyDescent="0.25">
      <c r="A873" s="120"/>
      <c r="B873" s="175"/>
      <c r="C873" s="120"/>
      <c r="D873" s="120"/>
      <c r="E873" s="120"/>
      <c r="F873" s="176"/>
      <c r="G873" s="177"/>
      <c r="I873" s="120"/>
    </row>
    <row r="874" spans="1:9" ht="12.75" customHeight="1" x14ac:dyDescent="0.25">
      <c r="A874" s="120"/>
      <c r="B874" s="175"/>
      <c r="C874" s="120"/>
      <c r="D874" s="120"/>
      <c r="E874" s="120"/>
      <c r="F874" s="176"/>
      <c r="G874" s="177"/>
      <c r="I874" s="120"/>
    </row>
    <row r="875" spans="1:9" ht="12.75" customHeight="1" x14ac:dyDescent="0.25">
      <c r="A875" s="120"/>
      <c r="B875" s="175"/>
      <c r="C875" s="120"/>
      <c r="D875" s="120"/>
      <c r="E875" s="120"/>
      <c r="F875" s="176"/>
      <c r="G875" s="177"/>
      <c r="I875" s="120"/>
    </row>
    <row r="876" spans="1:9" ht="12.75" customHeight="1" x14ac:dyDescent="0.25">
      <c r="A876" s="120"/>
      <c r="B876" s="175"/>
      <c r="C876" s="120"/>
      <c r="D876" s="120"/>
      <c r="E876" s="120"/>
      <c r="F876" s="176"/>
      <c r="G876" s="177"/>
      <c r="I876" s="120"/>
    </row>
    <row r="877" spans="1:9" ht="12.75" customHeight="1" x14ac:dyDescent="0.25">
      <c r="A877" s="120"/>
      <c r="B877" s="175"/>
      <c r="C877" s="120"/>
      <c r="D877" s="120"/>
      <c r="E877" s="120"/>
      <c r="F877" s="176"/>
      <c r="G877" s="177"/>
      <c r="I877" s="120"/>
    </row>
    <row r="878" spans="1:9" ht="12.75" customHeight="1" x14ac:dyDescent="0.25">
      <c r="A878" s="120"/>
      <c r="B878" s="175"/>
      <c r="C878" s="120"/>
      <c r="D878" s="120"/>
      <c r="E878" s="120"/>
      <c r="F878" s="176"/>
      <c r="G878" s="177"/>
      <c r="I878" s="120"/>
    </row>
    <row r="879" spans="1:9" ht="12.75" customHeight="1" x14ac:dyDescent="0.25">
      <c r="A879" s="120"/>
      <c r="B879" s="175"/>
      <c r="C879" s="120"/>
      <c r="D879" s="120"/>
      <c r="E879" s="120"/>
      <c r="F879" s="176"/>
      <c r="G879" s="177"/>
      <c r="I879" s="120"/>
    </row>
    <row r="880" spans="1:9" ht="12.75" customHeight="1" x14ac:dyDescent="0.25">
      <c r="A880" s="120"/>
      <c r="B880" s="175"/>
      <c r="C880" s="120"/>
      <c r="D880" s="120"/>
      <c r="E880" s="120"/>
      <c r="F880" s="176"/>
      <c r="G880" s="177"/>
      <c r="I880" s="120"/>
    </row>
    <row r="881" spans="1:9" ht="12.75" customHeight="1" x14ac:dyDescent="0.25">
      <c r="A881" s="120"/>
      <c r="B881" s="175"/>
      <c r="C881" s="120"/>
      <c r="D881" s="120"/>
      <c r="E881" s="120"/>
      <c r="F881" s="176"/>
      <c r="G881" s="177"/>
      <c r="I881" s="120"/>
    </row>
    <row r="882" spans="1:9" ht="12.75" customHeight="1" x14ac:dyDescent="0.25">
      <c r="A882" s="120"/>
      <c r="B882" s="175"/>
      <c r="C882" s="120"/>
      <c r="D882" s="120"/>
      <c r="E882" s="120"/>
      <c r="F882" s="176"/>
      <c r="G882" s="177"/>
      <c r="I882" s="120"/>
    </row>
    <row r="883" spans="1:9" ht="12.75" customHeight="1" x14ac:dyDescent="0.25">
      <c r="A883" s="120"/>
      <c r="B883" s="175"/>
      <c r="C883" s="120"/>
      <c r="D883" s="120"/>
      <c r="E883" s="120"/>
      <c r="F883" s="176"/>
      <c r="G883" s="177"/>
      <c r="I883" s="120"/>
    </row>
    <row r="884" spans="1:9" ht="12.75" customHeight="1" x14ac:dyDescent="0.25">
      <c r="A884" s="120"/>
      <c r="B884" s="175"/>
      <c r="C884" s="120"/>
      <c r="D884" s="120"/>
      <c r="E884" s="120"/>
      <c r="F884" s="176"/>
      <c r="G884" s="177"/>
      <c r="I884" s="120"/>
    </row>
    <row r="885" spans="1:9" ht="12.75" customHeight="1" x14ac:dyDescent="0.25">
      <c r="A885" s="120"/>
      <c r="B885" s="175"/>
      <c r="C885" s="120"/>
      <c r="D885" s="120"/>
      <c r="E885" s="120"/>
      <c r="F885" s="176"/>
      <c r="G885" s="177"/>
      <c r="I885" s="120"/>
    </row>
    <row r="886" spans="1:9" ht="12.75" customHeight="1" x14ac:dyDescent="0.25">
      <c r="A886" s="120"/>
      <c r="B886" s="175"/>
      <c r="C886" s="120"/>
      <c r="D886" s="120"/>
      <c r="E886" s="120"/>
      <c r="F886" s="176"/>
      <c r="G886" s="177"/>
      <c r="I886" s="120"/>
    </row>
    <row r="887" spans="1:9" ht="12.75" customHeight="1" x14ac:dyDescent="0.25">
      <c r="A887" s="120"/>
      <c r="B887" s="175"/>
      <c r="C887" s="120"/>
      <c r="D887" s="120"/>
      <c r="E887" s="120"/>
      <c r="F887" s="176"/>
      <c r="G887" s="177"/>
      <c r="I887" s="120"/>
    </row>
    <row r="888" spans="1:9" ht="12.75" customHeight="1" x14ac:dyDescent="0.25">
      <c r="A888" s="120"/>
      <c r="B888" s="175"/>
      <c r="C888" s="120"/>
      <c r="D888" s="120"/>
      <c r="E888" s="120"/>
      <c r="F888" s="176"/>
      <c r="G888" s="177"/>
      <c r="I888" s="120"/>
    </row>
    <row r="889" spans="1:9" ht="12.75" customHeight="1" x14ac:dyDescent="0.25">
      <c r="A889" s="120"/>
      <c r="B889" s="175"/>
      <c r="C889" s="120"/>
      <c r="D889" s="120"/>
      <c r="E889" s="120"/>
      <c r="F889" s="176"/>
      <c r="G889" s="177"/>
      <c r="I889" s="120"/>
    </row>
    <row r="890" spans="1:9" ht="12.75" customHeight="1" x14ac:dyDescent="0.25">
      <c r="A890" s="120"/>
      <c r="B890" s="175"/>
      <c r="C890" s="120"/>
      <c r="D890" s="120"/>
      <c r="E890" s="120"/>
      <c r="F890" s="176"/>
      <c r="G890" s="177"/>
      <c r="I890" s="120"/>
    </row>
    <row r="891" spans="1:9" ht="12.75" customHeight="1" x14ac:dyDescent="0.25">
      <c r="A891" s="120"/>
      <c r="B891" s="175"/>
      <c r="C891" s="120"/>
      <c r="D891" s="120"/>
      <c r="E891" s="120"/>
      <c r="F891" s="176"/>
      <c r="G891" s="177"/>
      <c r="I891" s="120"/>
    </row>
    <row r="892" spans="1:9" ht="12.75" customHeight="1" x14ac:dyDescent="0.25">
      <c r="A892" s="120"/>
      <c r="B892" s="175"/>
      <c r="C892" s="120"/>
      <c r="D892" s="120"/>
      <c r="E892" s="120"/>
      <c r="F892" s="176"/>
      <c r="G892" s="177"/>
      <c r="I892" s="120"/>
    </row>
    <row r="893" spans="1:9" ht="12.75" customHeight="1" x14ac:dyDescent="0.25">
      <c r="A893" s="120"/>
      <c r="B893" s="175"/>
      <c r="C893" s="120"/>
      <c r="D893" s="120"/>
      <c r="E893" s="120"/>
      <c r="F893" s="176"/>
      <c r="G893" s="177"/>
      <c r="I893" s="120"/>
    </row>
    <row r="894" spans="1:9" ht="12.75" customHeight="1" x14ac:dyDescent="0.25">
      <c r="A894" s="120"/>
      <c r="B894" s="175"/>
      <c r="C894" s="120"/>
      <c r="D894" s="120"/>
      <c r="E894" s="120"/>
      <c r="F894" s="176"/>
      <c r="G894" s="177"/>
      <c r="I894" s="120"/>
    </row>
    <row r="895" spans="1:9" ht="12.75" customHeight="1" x14ac:dyDescent="0.25">
      <c r="A895" s="120"/>
      <c r="B895" s="175"/>
      <c r="C895" s="120"/>
      <c r="D895" s="120"/>
      <c r="E895" s="120"/>
      <c r="F895" s="176"/>
      <c r="G895" s="177"/>
      <c r="I895" s="120"/>
    </row>
    <row r="896" spans="1:9" ht="12.75" customHeight="1" x14ac:dyDescent="0.25">
      <c r="A896" s="120"/>
      <c r="B896" s="175"/>
      <c r="C896" s="120"/>
      <c r="D896" s="120"/>
      <c r="E896" s="120"/>
      <c r="F896" s="176"/>
      <c r="G896" s="177"/>
      <c r="I896" s="120"/>
    </row>
    <row r="897" spans="1:9" ht="12.75" customHeight="1" x14ac:dyDescent="0.25">
      <c r="A897" s="120"/>
      <c r="B897" s="175"/>
      <c r="C897" s="120"/>
      <c r="D897" s="120"/>
      <c r="E897" s="120"/>
      <c r="F897" s="176"/>
      <c r="G897" s="177"/>
      <c r="I897" s="120"/>
    </row>
    <row r="898" spans="1:9" ht="12.75" customHeight="1" x14ac:dyDescent="0.25">
      <c r="A898" s="120"/>
      <c r="B898" s="175"/>
      <c r="C898" s="120"/>
      <c r="D898" s="120"/>
      <c r="E898" s="120"/>
      <c r="F898" s="176"/>
      <c r="G898" s="177"/>
      <c r="I898" s="120"/>
    </row>
    <row r="899" spans="1:9" ht="12.75" customHeight="1" x14ac:dyDescent="0.25">
      <c r="A899" s="120"/>
      <c r="B899" s="175"/>
      <c r="C899" s="120"/>
      <c r="D899" s="120"/>
      <c r="E899" s="120"/>
      <c r="F899" s="176"/>
      <c r="G899" s="177"/>
      <c r="I899" s="120"/>
    </row>
    <row r="900" spans="1:9" ht="12.75" customHeight="1" x14ac:dyDescent="0.25">
      <c r="A900" s="120"/>
      <c r="B900" s="175"/>
      <c r="C900" s="120"/>
      <c r="D900" s="120"/>
      <c r="E900" s="120"/>
      <c r="F900" s="176"/>
      <c r="G900" s="177"/>
      <c r="I900" s="120"/>
    </row>
    <row r="901" spans="1:9" ht="12.75" customHeight="1" x14ac:dyDescent="0.25">
      <c r="A901" s="120"/>
      <c r="B901" s="175"/>
      <c r="C901" s="120"/>
      <c r="D901" s="120"/>
      <c r="E901" s="120"/>
      <c r="F901" s="176"/>
      <c r="G901" s="177"/>
      <c r="I901" s="120"/>
    </row>
    <row r="902" spans="1:9" ht="12.75" customHeight="1" x14ac:dyDescent="0.25">
      <c r="A902" s="120"/>
      <c r="B902" s="175"/>
      <c r="C902" s="120"/>
      <c r="D902" s="120"/>
      <c r="E902" s="120"/>
      <c r="F902" s="176"/>
      <c r="G902" s="177"/>
      <c r="I902" s="120"/>
    </row>
    <row r="903" spans="1:9" ht="12.75" customHeight="1" x14ac:dyDescent="0.25">
      <c r="A903" s="120"/>
      <c r="B903" s="175"/>
      <c r="C903" s="120"/>
      <c r="D903" s="120"/>
      <c r="E903" s="120"/>
      <c r="F903" s="176"/>
      <c r="G903" s="177"/>
      <c r="I903" s="120"/>
    </row>
    <row r="904" spans="1:9" ht="12.75" customHeight="1" x14ac:dyDescent="0.25">
      <c r="A904" s="120"/>
      <c r="B904" s="175"/>
      <c r="C904" s="120"/>
      <c r="D904" s="120"/>
      <c r="E904" s="120"/>
      <c r="F904" s="176"/>
      <c r="G904" s="177"/>
      <c r="I904" s="120"/>
    </row>
    <row r="905" spans="1:9" ht="12.75" customHeight="1" x14ac:dyDescent="0.25">
      <c r="A905" s="120"/>
      <c r="B905" s="175"/>
      <c r="C905" s="120"/>
      <c r="D905" s="120"/>
      <c r="E905" s="120"/>
      <c r="F905" s="176"/>
      <c r="G905" s="177"/>
      <c r="I905" s="120"/>
    </row>
    <row r="906" spans="1:9" ht="12.75" customHeight="1" x14ac:dyDescent="0.25">
      <c r="A906" s="120"/>
      <c r="B906" s="175"/>
      <c r="C906" s="120"/>
      <c r="D906" s="120"/>
      <c r="E906" s="120"/>
      <c r="F906" s="176"/>
      <c r="G906" s="177"/>
      <c r="I906" s="120"/>
    </row>
    <row r="907" spans="1:9" ht="12.75" customHeight="1" x14ac:dyDescent="0.25">
      <c r="A907" s="120"/>
      <c r="B907" s="175"/>
      <c r="C907" s="120"/>
      <c r="D907" s="120"/>
      <c r="E907" s="120"/>
      <c r="F907" s="176"/>
      <c r="G907" s="177"/>
      <c r="I907" s="120"/>
    </row>
    <row r="908" spans="1:9" ht="12.75" customHeight="1" x14ac:dyDescent="0.25">
      <c r="A908" s="120"/>
      <c r="B908" s="175"/>
      <c r="C908" s="120"/>
      <c r="D908" s="120"/>
      <c r="E908" s="120"/>
      <c r="F908" s="176"/>
      <c r="G908" s="177"/>
      <c r="I908" s="120"/>
    </row>
    <row r="909" spans="1:9" ht="12.75" customHeight="1" x14ac:dyDescent="0.25">
      <c r="A909" s="120"/>
      <c r="B909" s="175"/>
      <c r="C909" s="120"/>
      <c r="D909" s="120"/>
      <c r="E909" s="120"/>
      <c r="F909" s="176"/>
      <c r="G909" s="177"/>
      <c r="I909" s="120"/>
    </row>
    <row r="910" spans="1:9" ht="12.75" customHeight="1" x14ac:dyDescent="0.25">
      <c r="A910" s="120"/>
      <c r="B910" s="175"/>
      <c r="C910" s="120"/>
      <c r="D910" s="120"/>
      <c r="E910" s="120"/>
      <c r="F910" s="176"/>
      <c r="G910" s="177"/>
      <c r="I910" s="120"/>
    </row>
    <row r="911" spans="1:9" ht="12.75" customHeight="1" x14ac:dyDescent="0.25">
      <c r="A911" s="120"/>
      <c r="B911" s="175"/>
      <c r="C911" s="120"/>
      <c r="D911" s="120"/>
      <c r="E911" s="120"/>
      <c r="F911" s="176"/>
      <c r="G911" s="177"/>
      <c r="I911" s="120"/>
    </row>
    <row r="912" spans="1:9" ht="12.75" customHeight="1" x14ac:dyDescent="0.25">
      <c r="A912" s="120"/>
      <c r="B912" s="175"/>
      <c r="C912" s="120"/>
      <c r="D912" s="120"/>
      <c r="E912" s="120"/>
      <c r="F912" s="176"/>
      <c r="G912" s="177"/>
      <c r="I912" s="120"/>
    </row>
    <row r="913" spans="1:9" ht="12.75" customHeight="1" x14ac:dyDescent="0.25">
      <c r="A913" s="120"/>
      <c r="B913" s="175"/>
      <c r="C913" s="120"/>
      <c r="D913" s="120"/>
      <c r="E913" s="120"/>
      <c r="F913" s="176"/>
      <c r="G913" s="177"/>
      <c r="I913" s="120"/>
    </row>
    <row r="914" spans="1:9" ht="12.75" customHeight="1" x14ac:dyDescent="0.25">
      <c r="A914" s="120"/>
      <c r="B914" s="175"/>
      <c r="C914" s="120"/>
      <c r="D914" s="120"/>
      <c r="E914" s="120"/>
      <c r="F914" s="176"/>
      <c r="G914" s="177"/>
      <c r="I914" s="120"/>
    </row>
    <row r="915" spans="1:9" ht="12.75" customHeight="1" x14ac:dyDescent="0.25">
      <c r="A915" s="120"/>
      <c r="B915" s="175"/>
      <c r="C915" s="120"/>
      <c r="D915" s="120"/>
      <c r="E915" s="120"/>
      <c r="F915" s="176"/>
      <c r="G915" s="177"/>
      <c r="I915" s="120"/>
    </row>
    <row r="916" spans="1:9" ht="12.75" customHeight="1" x14ac:dyDescent="0.25">
      <c r="A916" s="120"/>
      <c r="B916" s="175"/>
      <c r="C916" s="120"/>
      <c r="D916" s="120"/>
      <c r="E916" s="120"/>
      <c r="F916" s="176"/>
      <c r="G916" s="177"/>
      <c r="I916" s="120"/>
    </row>
    <row r="917" spans="1:9" ht="12.75" customHeight="1" x14ac:dyDescent="0.25">
      <c r="A917" s="120"/>
      <c r="B917" s="175"/>
      <c r="C917" s="120"/>
      <c r="D917" s="120"/>
      <c r="E917" s="120"/>
      <c r="F917" s="176"/>
      <c r="G917" s="177"/>
      <c r="I917" s="120"/>
    </row>
    <row r="918" spans="1:9" ht="12.75" customHeight="1" x14ac:dyDescent="0.25">
      <c r="A918" s="120"/>
      <c r="B918" s="175"/>
      <c r="C918" s="120"/>
      <c r="D918" s="120"/>
      <c r="E918" s="120"/>
      <c r="F918" s="176"/>
      <c r="G918" s="177"/>
      <c r="I918" s="120"/>
    </row>
    <row r="919" spans="1:9" ht="12.75" customHeight="1" x14ac:dyDescent="0.25">
      <c r="A919" s="120"/>
      <c r="B919" s="175"/>
      <c r="C919" s="120"/>
      <c r="D919" s="120"/>
      <c r="E919" s="120"/>
      <c r="F919" s="176"/>
      <c r="G919" s="177"/>
      <c r="I919" s="120"/>
    </row>
    <row r="920" spans="1:9" ht="12.75" customHeight="1" x14ac:dyDescent="0.25">
      <c r="A920" s="120"/>
      <c r="B920" s="175"/>
      <c r="C920" s="120"/>
      <c r="D920" s="120"/>
      <c r="E920" s="120"/>
      <c r="F920" s="176"/>
      <c r="G920" s="177"/>
      <c r="I920" s="120"/>
    </row>
    <row r="921" spans="1:9" ht="12.75" customHeight="1" x14ac:dyDescent="0.25">
      <c r="A921" s="120"/>
      <c r="B921" s="175"/>
      <c r="C921" s="120"/>
      <c r="D921" s="120"/>
      <c r="E921" s="120"/>
      <c r="F921" s="176"/>
      <c r="G921" s="177"/>
      <c r="I921" s="120"/>
    </row>
    <row r="922" spans="1:9" ht="12.75" customHeight="1" x14ac:dyDescent="0.25">
      <c r="A922" s="120"/>
      <c r="B922" s="175"/>
      <c r="C922" s="120"/>
      <c r="D922" s="120"/>
      <c r="E922" s="120"/>
      <c r="F922" s="176"/>
      <c r="G922" s="177"/>
      <c r="I922" s="120"/>
    </row>
    <row r="923" spans="1:9" ht="12.75" customHeight="1" x14ac:dyDescent="0.25">
      <c r="A923" s="120"/>
      <c r="B923" s="175"/>
      <c r="C923" s="120"/>
      <c r="D923" s="120"/>
      <c r="E923" s="120"/>
      <c r="F923" s="176"/>
      <c r="G923" s="177"/>
      <c r="I923" s="120"/>
    </row>
    <row r="924" spans="1:9" ht="12.75" customHeight="1" x14ac:dyDescent="0.25">
      <c r="A924" s="120"/>
      <c r="B924" s="175"/>
      <c r="C924" s="120"/>
      <c r="D924" s="120"/>
      <c r="E924" s="120"/>
      <c r="F924" s="176"/>
      <c r="G924" s="177"/>
      <c r="I924" s="120"/>
    </row>
    <row r="925" spans="1:9" ht="12.75" customHeight="1" x14ac:dyDescent="0.25">
      <c r="A925" s="120"/>
      <c r="B925" s="175"/>
      <c r="C925" s="120"/>
      <c r="D925" s="120"/>
      <c r="E925" s="120"/>
      <c r="F925" s="176"/>
      <c r="G925" s="177"/>
      <c r="I925" s="120"/>
    </row>
    <row r="926" spans="1:9" ht="12.75" customHeight="1" x14ac:dyDescent="0.25">
      <c r="A926" s="120"/>
      <c r="B926" s="175"/>
      <c r="C926" s="120"/>
      <c r="D926" s="120"/>
      <c r="E926" s="120"/>
      <c r="F926" s="176"/>
      <c r="G926" s="177"/>
      <c r="I926" s="120"/>
    </row>
    <row r="927" spans="1:9" ht="12.75" customHeight="1" x14ac:dyDescent="0.25">
      <c r="A927" s="120"/>
      <c r="B927" s="175"/>
      <c r="C927" s="120"/>
      <c r="D927" s="120"/>
      <c r="E927" s="120"/>
      <c r="F927" s="176"/>
      <c r="G927" s="177"/>
      <c r="I927" s="120"/>
    </row>
    <row r="928" spans="1:9" ht="12.75" customHeight="1" x14ac:dyDescent="0.25">
      <c r="A928" s="120"/>
      <c r="B928" s="175"/>
      <c r="C928" s="120"/>
      <c r="D928" s="120"/>
      <c r="E928" s="120"/>
      <c r="F928" s="176"/>
      <c r="G928" s="177"/>
      <c r="I928" s="120"/>
    </row>
    <row r="929" spans="1:9" ht="12.75" customHeight="1" x14ac:dyDescent="0.25">
      <c r="A929" s="120"/>
      <c r="B929" s="175"/>
      <c r="C929" s="120"/>
      <c r="D929" s="120"/>
      <c r="E929" s="120"/>
      <c r="F929" s="176"/>
      <c r="G929" s="177"/>
      <c r="I929" s="120"/>
    </row>
    <row r="930" spans="1:9" ht="12.75" customHeight="1" x14ac:dyDescent="0.25">
      <c r="A930" s="120"/>
      <c r="B930" s="175"/>
      <c r="C930" s="120"/>
      <c r="D930" s="120"/>
      <c r="E930" s="120"/>
      <c r="F930" s="176"/>
      <c r="G930" s="177"/>
      <c r="I930" s="120"/>
    </row>
    <row r="931" spans="1:9" ht="12.75" customHeight="1" x14ac:dyDescent="0.25">
      <c r="A931" s="120"/>
      <c r="B931" s="175"/>
      <c r="C931" s="120"/>
      <c r="D931" s="120"/>
      <c r="E931" s="120"/>
      <c r="F931" s="176"/>
      <c r="G931" s="177"/>
      <c r="I931" s="120"/>
    </row>
    <row r="932" spans="1:9" ht="12.75" customHeight="1" x14ac:dyDescent="0.25">
      <c r="A932" s="120"/>
      <c r="B932" s="175"/>
      <c r="C932" s="120"/>
      <c r="D932" s="120"/>
      <c r="E932" s="120"/>
      <c r="F932" s="176"/>
      <c r="G932" s="177"/>
      <c r="I932" s="120"/>
    </row>
    <row r="933" spans="1:9" ht="12.75" customHeight="1" x14ac:dyDescent="0.25">
      <c r="A933" s="120"/>
      <c r="B933" s="175"/>
      <c r="C933" s="120"/>
      <c r="D933" s="120"/>
      <c r="E933" s="120"/>
      <c r="F933" s="176"/>
      <c r="G933" s="177"/>
      <c r="I933" s="120"/>
    </row>
    <row r="934" spans="1:9" ht="12.75" customHeight="1" x14ac:dyDescent="0.25">
      <c r="A934" s="120"/>
      <c r="B934" s="175"/>
      <c r="C934" s="120"/>
      <c r="D934" s="120"/>
      <c r="E934" s="120"/>
      <c r="F934" s="176"/>
      <c r="G934" s="177"/>
      <c r="I934" s="120"/>
    </row>
    <row r="935" spans="1:9" ht="12.75" customHeight="1" x14ac:dyDescent="0.25">
      <c r="A935" s="120"/>
      <c r="B935" s="175"/>
      <c r="C935" s="120"/>
      <c r="D935" s="120"/>
      <c r="E935" s="120"/>
      <c r="F935" s="176"/>
      <c r="G935" s="177"/>
      <c r="I935" s="120"/>
    </row>
    <row r="936" spans="1:9" ht="12.75" customHeight="1" x14ac:dyDescent="0.25">
      <c r="A936" s="120"/>
      <c r="B936" s="175"/>
      <c r="C936" s="120"/>
      <c r="D936" s="120"/>
      <c r="E936" s="120"/>
      <c r="F936" s="176"/>
      <c r="G936" s="177"/>
      <c r="I936" s="120"/>
    </row>
    <row r="937" spans="1:9" ht="12.75" customHeight="1" x14ac:dyDescent="0.25">
      <c r="A937" s="120"/>
      <c r="B937" s="175"/>
      <c r="C937" s="120"/>
      <c r="D937" s="120"/>
      <c r="E937" s="120"/>
      <c r="F937" s="176"/>
      <c r="G937" s="177"/>
      <c r="I937" s="120"/>
    </row>
    <row r="938" spans="1:9" ht="12.75" customHeight="1" x14ac:dyDescent="0.25">
      <c r="A938" s="120"/>
      <c r="B938" s="175"/>
      <c r="C938" s="120"/>
      <c r="D938" s="120"/>
      <c r="E938" s="120"/>
      <c r="F938" s="176"/>
      <c r="G938" s="177"/>
      <c r="I938" s="120"/>
    </row>
    <row r="939" spans="1:9" ht="12.75" customHeight="1" x14ac:dyDescent="0.25">
      <c r="A939" s="120"/>
      <c r="B939" s="175"/>
      <c r="C939" s="120"/>
      <c r="D939" s="120"/>
      <c r="E939" s="120"/>
      <c r="F939" s="176"/>
      <c r="G939" s="177"/>
      <c r="I939" s="120"/>
    </row>
    <row r="940" spans="1:9" ht="12.75" customHeight="1" x14ac:dyDescent="0.25">
      <c r="A940" s="120"/>
      <c r="B940" s="175"/>
      <c r="C940" s="120"/>
      <c r="D940" s="120"/>
      <c r="E940" s="120"/>
      <c r="F940" s="176"/>
      <c r="G940" s="177"/>
      <c r="I940" s="120"/>
    </row>
    <row r="941" spans="1:9" ht="12.75" customHeight="1" x14ac:dyDescent="0.25">
      <c r="A941" s="120"/>
      <c r="B941" s="175"/>
      <c r="C941" s="120"/>
      <c r="D941" s="120"/>
      <c r="E941" s="120"/>
      <c r="F941" s="176"/>
      <c r="G941" s="177"/>
      <c r="I941" s="120"/>
    </row>
    <row r="942" spans="1:9" ht="12.75" customHeight="1" x14ac:dyDescent="0.25">
      <c r="A942" s="120"/>
      <c r="B942" s="175"/>
      <c r="C942" s="120"/>
      <c r="D942" s="120"/>
      <c r="E942" s="120"/>
      <c r="F942" s="176"/>
      <c r="G942" s="177"/>
      <c r="I942" s="120"/>
    </row>
    <row r="943" spans="1:9" ht="12.75" customHeight="1" x14ac:dyDescent="0.25">
      <c r="A943" s="120"/>
      <c r="B943" s="175"/>
      <c r="C943" s="120"/>
      <c r="D943" s="120"/>
      <c r="E943" s="120"/>
      <c r="F943" s="176"/>
      <c r="G943" s="177"/>
      <c r="I943" s="120"/>
    </row>
    <row r="944" spans="1:9" ht="12.75" customHeight="1" x14ac:dyDescent="0.25">
      <c r="A944" s="120"/>
      <c r="B944" s="175"/>
      <c r="C944" s="120"/>
      <c r="D944" s="120"/>
      <c r="E944" s="120"/>
      <c r="F944" s="176"/>
      <c r="G944" s="177"/>
      <c r="I944" s="120"/>
    </row>
    <row r="945" spans="1:9" ht="12.75" customHeight="1" x14ac:dyDescent="0.25">
      <c r="A945" s="120"/>
      <c r="B945" s="175"/>
      <c r="C945" s="120"/>
      <c r="D945" s="120"/>
      <c r="E945" s="120"/>
      <c r="F945" s="176"/>
      <c r="G945" s="177"/>
      <c r="I945" s="120"/>
    </row>
    <row r="946" spans="1:9" ht="12.75" customHeight="1" x14ac:dyDescent="0.25">
      <c r="A946" s="120"/>
      <c r="B946" s="175"/>
      <c r="C946" s="120"/>
      <c r="D946" s="120"/>
      <c r="E946" s="120"/>
      <c r="F946" s="176"/>
      <c r="G946" s="177"/>
      <c r="I946" s="120"/>
    </row>
    <row r="947" spans="1:9" ht="12.75" customHeight="1" x14ac:dyDescent="0.25">
      <c r="A947" s="120"/>
      <c r="B947" s="175"/>
      <c r="C947" s="120"/>
      <c r="D947" s="120"/>
      <c r="E947" s="120"/>
      <c r="F947" s="176"/>
      <c r="G947" s="177"/>
      <c r="I947" s="120"/>
    </row>
    <row r="948" spans="1:9" ht="12.75" customHeight="1" x14ac:dyDescent="0.25">
      <c r="A948" s="120"/>
      <c r="B948" s="175"/>
      <c r="C948" s="120"/>
      <c r="D948" s="120"/>
      <c r="E948" s="120"/>
      <c r="F948" s="176"/>
      <c r="G948" s="177"/>
      <c r="I948" s="120"/>
    </row>
    <row r="949" spans="1:9" ht="12.75" customHeight="1" x14ac:dyDescent="0.25">
      <c r="A949" s="120"/>
      <c r="B949" s="175"/>
      <c r="C949" s="120"/>
      <c r="D949" s="120"/>
      <c r="E949" s="120"/>
      <c r="F949" s="176"/>
      <c r="G949" s="177"/>
      <c r="I949" s="120"/>
    </row>
    <row r="950" spans="1:9" ht="12.75" customHeight="1" x14ac:dyDescent="0.25">
      <c r="A950" s="120"/>
      <c r="B950" s="175"/>
      <c r="C950" s="120"/>
      <c r="D950" s="120"/>
      <c r="E950" s="120"/>
      <c r="F950" s="176"/>
      <c r="G950" s="177"/>
      <c r="I950" s="120"/>
    </row>
    <row r="951" spans="1:9" ht="12.75" customHeight="1" x14ac:dyDescent="0.25">
      <c r="A951" s="120"/>
      <c r="B951" s="175"/>
      <c r="C951" s="120"/>
      <c r="D951" s="120"/>
      <c r="E951" s="120"/>
      <c r="F951" s="176"/>
      <c r="G951" s="177"/>
      <c r="I951" s="120"/>
    </row>
    <row r="952" spans="1:9" ht="12.75" customHeight="1" x14ac:dyDescent="0.25">
      <c r="A952" s="120"/>
      <c r="B952" s="175"/>
      <c r="C952" s="120"/>
      <c r="D952" s="120"/>
      <c r="E952" s="120"/>
      <c r="F952" s="176"/>
      <c r="G952" s="177"/>
      <c r="I952" s="120"/>
    </row>
    <row r="953" spans="1:9" ht="12.75" customHeight="1" x14ac:dyDescent="0.25">
      <c r="A953" s="120"/>
      <c r="B953" s="175"/>
      <c r="C953" s="120"/>
      <c r="D953" s="120"/>
      <c r="E953" s="120"/>
      <c r="F953" s="176"/>
      <c r="G953" s="177"/>
      <c r="I953" s="120"/>
    </row>
    <row r="954" spans="1:9" ht="12.75" customHeight="1" x14ac:dyDescent="0.25">
      <c r="A954" s="120"/>
      <c r="B954" s="175"/>
      <c r="C954" s="120"/>
      <c r="D954" s="120"/>
      <c r="E954" s="120"/>
      <c r="F954" s="176"/>
      <c r="G954" s="177"/>
      <c r="I954" s="120"/>
    </row>
    <row r="955" spans="1:9" ht="12.75" customHeight="1" x14ac:dyDescent="0.25">
      <c r="A955" s="120"/>
      <c r="B955" s="175"/>
      <c r="C955" s="120"/>
      <c r="D955" s="120"/>
      <c r="E955" s="120"/>
      <c r="F955" s="176"/>
      <c r="G955" s="177"/>
      <c r="I955" s="120"/>
    </row>
    <row r="956" spans="1:9" ht="12.75" customHeight="1" x14ac:dyDescent="0.25">
      <c r="A956" s="120"/>
      <c r="B956" s="175"/>
      <c r="C956" s="120"/>
      <c r="D956" s="120"/>
      <c r="E956" s="120"/>
      <c r="F956" s="176"/>
      <c r="G956" s="177"/>
      <c r="I956" s="120"/>
    </row>
    <row r="957" spans="1:9" ht="12.75" customHeight="1" x14ac:dyDescent="0.25">
      <c r="A957" s="120"/>
      <c r="B957" s="175"/>
      <c r="C957" s="120"/>
      <c r="D957" s="120"/>
      <c r="E957" s="120"/>
      <c r="F957" s="176"/>
      <c r="G957" s="177"/>
      <c r="I957" s="120"/>
    </row>
    <row r="958" spans="1:9" ht="12.75" customHeight="1" x14ac:dyDescent="0.25">
      <c r="A958" s="120"/>
      <c r="B958" s="175"/>
      <c r="C958" s="120"/>
      <c r="D958" s="120"/>
      <c r="E958" s="120"/>
      <c r="F958" s="176"/>
      <c r="G958" s="177"/>
      <c r="I958" s="120"/>
    </row>
    <row r="959" spans="1:9" ht="12.75" customHeight="1" x14ac:dyDescent="0.25">
      <c r="A959" s="120"/>
      <c r="B959" s="175"/>
      <c r="C959" s="120"/>
      <c r="D959" s="120"/>
      <c r="E959" s="120"/>
      <c r="F959" s="176"/>
      <c r="G959" s="177"/>
      <c r="I959" s="120"/>
    </row>
    <row r="960" spans="1:9" ht="12.75" customHeight="1" x14ac:dyDescent="0.25">
      <c r="A960" s="120"/>
      <c r="B960" s="175"/>
      <c r="C960" s="120"/>
      <c r="D960" s="120"/>
      <c r="E960" s="120"/>
      <c r="F960" s="176"/>
      <c r="G960" s="177"/>
      <c r="I960" s="120"/>
    </row>
    <row r="961" spans="1:9" ht="12.75" customHeight="1" x14ac:dyDescent="0.25">
      <c r="A961" s="120"/>
      <c r="B961" s="175"/>
      <c r="C961" s="120"/>
      <c r="D961" s="120"/>
      <c r="E961" s="120"/>
      <c r="F961" s="176"/>
      <c r="G961" s="177"/>
      <c r="I961" s="120"/>
    </row>
    <row r="962" spans="1:9" ht="12.75" customHeight="1" x14ac:dyDescent="0.25">
      <c r="A962" s="120"/>
      <c r="B962" s="175"/>
      <c r="C962" s="120"/>
      <c r="D962" s="120"/>
      <c r="E962" s="120"/>
      <c r="F962" s="176"/>
      <c r="G962" s="177"/>
      <c r="I962" s="120"/>
    </row>
    <row r="963" spans="1:9" ht="12.75" customHeight="1" x14ac:dyDescent="0.25">
      <c r="A963" s="120"/>
      <c r="B963" s="175"/>
      <c r="C963" s="120"/>
      <c r="D963" s="120"/>
      <c r="E963" s="120"/>
      <c r="F963" s="176"/>
      <c r="G963" s="177"/>
      <c r="I963" s="120"/>
    </row>
    <row r="964" spans="1:9" ht="12.75" customHeight="1" x14ac:dyDescent="0.25">
      <c r="A964" s="120"/>
      <c r="B964" s="175"/>
      <c r="C964" s="120"/>
      <c r="D964" s="120"/>
      <c r="E964" s="120"/>
      <c r="F964" s="176"/>
      <c r="G964" s="177"/>
      <c r="I964" s="120"/>
    </row>
    <row r="965" spans="1:9" ht="12.75" customHeight="1" x14ac:dyDescent="0.25">
      <c r="A965" s="120"/>
      <c r="B965" s="175"/>
      <c r="C965" s="120"/>
      <c r="D965" s="120"/>
      <c r="E965" s="120"/>
      <c r="F965" s="176"/>
      <c r="G965" s="177"/>
      <c r="I965" s="120"/>
    </row>
    <row r="966" spans="1:9" ht="12.75" customHeight="1" x14ac:dyDescent="0.25">
      <c r="A966" s="120"/>
      <c r="B966" s="175"/>
      <c r="C966" s="120"/>
      <c r="D966" s="120"/>
      <c r="E966" s="120"/>
      <c r="F966" s="176"/>
      <c r="G966" s="177"/>
      <c r="I966" s="120"/>
    </row>
    <row r="967" spans="1:9" ht="12.75" customHeight="1" x14ac:dyDescent="0.25">
      <c r="A967" s="120"/>
      <c r="B967" s="175"/>
      <c r="C967" s="120"/>
      <c r="D967" s="120"/>
      <c r="E967" s="120"/>
      <c r="F967" s="176"/>
      <c r="G967" s="177"/>
      <c r="I967" s="120"/>
    </row>
    <row r="968" spans="1:9" ht="12.75" customHeight="1" x14ac:dyDescent="0.25">
      <c r="A968" s="120"/>
      <c r="B968" s="175"/>
      <c r="C968" s="120"/>
      <c r="D968" s="120"/>
      <c r="E968" s="120"/>
      <c r="F968" s="176"/>
      <c r="G968" s="177"/>
      <c r="I968" s="120"/>
    </row>
    <row r="969" spans="1:9" ht="12.75" customHeight="1" x14ac:dyDescent="0.25">
      <c r="A969" s="120"/>
      <c r="B969" s="175"/>
      <c r="C969" s="120"/>
      <c r="D969" s="120"/>
      <c r="E969" s="120"/>
      <c r="F969" s="176"/>
      <c r="G969" s="177"/>
      <c r="I969" s="120"/>
    </row>
    <row r="970" spans="1:9" ht="12.75" customHeight="1" x14ac:dyDescent="0.25">
      <c r="A970" s="120"/>
      <c r="B970" s="175"/>
      <c r="C970" s="120"/>
      <c r="D970" s="120"/>
      <c r="E970" s="120"/>
      <c r="F970" s="176"/>
      <c r="G970" s="177"/>
      <c r="I970" s="120"/>
    </row>
    <row r="971" spans="1:9" ht="12.75" customHeight="1" x14ac:dyDescent="0.25">
      <c r="A971" s="120"/>
      <c r="B971" s="175"/>
      <c r="C971" s="120"/>
      <c r="D971" s="120"/>
      <c r="E971" s="120"/>
      <c r="F971" s="176"/>
      <c r="G971" s="177"/>
      <c r="I971" s="120"/>
    </row>
    <row r="972" spans="1:9" ht="12.75" customHeight="1" x14ac:dyDescent="0.25">
      <c r="A972" s="120"/>
      <c r="B972" s="175"/>
      <c r="C972" s="120"/>
      <c r="D972" s="120"/>
      <c r="E972" s="120"/>
      <c r="F972" s="176"/>
      <c r="G972" s="177"/>
      <c r="I972" s="120"/>
    </row>
    <row r="973" spans="1:9" ht="12.75" customHeight="1" x14ac:dyDescent="0.25">
      <c r="A973" s="120"/>
      <c r="B973" s="175"/>
      <c r="C973" s="120"/>
      <c r="D973" s="120"/>
      <c r="E973" s="120"/>
      <c r="F973" s="176"/>
      <c r="G973" s="177"/>
      <c r="I973" s="120"/>
    </row>
    <row r="974" spans="1:9" ht="12.75" customHeight="1" x14ac:dyDescent="0.25">
      <c r="A974" s="120"/>
      <c r="B974" s="175"/>
      <c r="C974" s="120"/>
      <c r="D974" s="120"/>
      <c r="E974" s="120"/>
      <c r="F974" s="176"/>
      <c r="G974" s="177"/>
      <c r="I974" s="120"/>
    </row>
    <row r="975" spans="1:9" ht="12.75" customHeight="1" x14ac:dyDescent="0.25">
      <c r="A975" s="120"/>
      <c r="B975" s="175"/>
      <c r="C975" s="120"/>
      <c r="D975" s="120"/>
      <c r="E975" s="120"/>
      <c r="F975" s="176"/>
      <c r="G975" s="177"/>
      <c r="I975" s="120"/>
    </row>
    <row r="976" spans="1:9" ht="12.75" customHeight="1" x14ac:dyDescent="0.25">
      <c r="A976" s="120"/>
      <c r="B976" s="175"/>
      <c r="C976" s="120"/>
      <c r="D976" s="120"/>
      <c r="E976" s="120"/>
      <c r="F976" s="176"/>
      <c r="G976" s="177"/>
      <c r="I976" s="120"/>
    </row>
    <row r="977" spans="1:9" ht="12.75" customHeight="1" x14ac:dyDescent="0.25">
      <c r="A977" s="120"/>
      <c r="B977" s="175"/>
      <c r="C977" s="120"/>
      <c r="D977" s="120"/>
      <c r="E977" s="120"/>
      <c r="F977" s="176"/>
      <c r="G977" s="177"/>
      <c r="I977" s="120"/>
    </row>
    <row r="978" spans="1:9" ht="12.75" customHeight="1" x14ac:dyDescent="0.25">
      <c r="A978" s="120"/>
      <c r="B978" s="175"/>
      <c r="C978" s="120"/>
      <c r="D978" s="120"/>
      <c r="E978" s="120"/>
      <c r="F978" s="176"/>
      <c r="G978" s="177"/>
      <c r="I978" s="120"/>
    </row>
    <row r="979" spans="1:9" ht="12.75" customHeight="1" x14ac:dyDescent="0.25">
      <c r="A979" s="120"/>
      <c r="B979" s="175"/>
      <c r="C979" s="120"/>
      <c r="D979" s="120"/>
      <c r="E979" s="120"/>
      <c r="F979" s="176"/>
      <c r="G979" s="177"/>
      <c r="I979" s="120"/>
    </row>
    <row r="980" spans="1:9" ht="12.75" customHeight="1" x14ac:dyDescent="0.25">
      <c r="A980" s="120"/>
      <c r="B980" s="175"/>
      <c r="C980" s="120"/>
      <c r="D980" s="120"/>
      <c r="E980" s="120"/>
      <c r="F980" s="176"/>
      <c r="G980" s="177"/>
      <c r="I980" s="120"/>
    </row>
    <row r="981" spans="1:9" ht="12.75" customHeight="1" x14ac:dyDescent="0.25">
      <c r="A981" s="120"/>
      <c r="B981" s="175"/>
      <c r="C981" s="120"/>
      <c r="D981" s="120"/>
      <c r="E981" s="120"/>
      <c r="F981" s="176"/>
      <c r="G981" s="177"/>
      <c r="I981" s="120"/>
    </row>
    <row r="982" spans="1:9" ht="12.75" customHeight="1" x14ac:dyDescent="0.25">
      <c r="A982" s="120"/>
      <c r="B982" s="175"/>
      <c r="C982" s="120"/>
      <c r="D982" s="120"/>
      <c r="E982" s="120"/>
      <c r="F982" s="176"/>
      <c r="G982" s="177"/>
      <c r="I982" s="120"/>
    </row>
    <row r="983" spans="1:9" ht="12.75" customHeight="1" x14ac:dyDescent="0.25">
      <c r="A983" s="120"/>
      <c r="B983" s="175"/>
      <c r="C983" s="120"/>
      <c r="D983" s="120"/>
      <c r="E983" s="120"/>
      <c r="F983" s="176"/>
      <c r="G983" s="177"/>
      <c r="I983" s="120"/>
    </row>
    <row r="984" spans="1:9" ht="12.75" customHeight="1" x14ac:dyDescent="0.25">
      <c r="A984" s="120"/>
      <c r="B984" s="175"/>
      <c r="C984" s="120"/>
      <c r="D984" s="120"/>
      <c r="E984" s="120"/>
      <c r="F984" s="176"/>
      <c r="G984" s="177"/>
      <c r="I984" s="120"/>
    </row>
    <row r="985" spans="1:9" ht="12.75" customHeight="1" x14ac:dyDescent="0.25">
      <c r="A985" s="120"/>
      <c r="B985" s="175"/>
      <c r="C985" s="120"/>
      <c r="D985" s="120"/>
      <c r="E985" s="120"/>
      <c r="F985" s="176"/>
      <c r="G985" s="177"/>
      <c r="I985" s="120"/>
    </row>
    <row r="986" spans="1:9" ht="12.75" customHeight="1" x14ac:dyDescent="0.25">
      <c r="A986" s="120"/>
      <c r="B986" s="175"/>
      <c r="C986" s="120"/>
      <c r="D986" s="120"/>
      <c r="E986" s="120"/>
      <c r="F986" s="176"/>
      <c r="G986" s="177"/>
      <c r="I986" s="120"/>
    </row>
    <row r="987" spans="1:9" ht="12.75" customHeight="1" x14ac:dyDescent="0.25">
      <c r="A987" s="120"/>
      <c r="B987" s="175"/>
      <c r="C987" s="120"/>
      <c r="D987" s="120"/>
      <c r="E987" s="120"/>
      <c r="F987" s="176"/>
      <c r="G987" s="177"/>
      <c r="I987" s="120"/>
    </row>
    <row r="988" spans="1:9" ht="12.75" customHeight="1" x14ac:dyDescent="0.25">
      <c r="A988" s="120"/>
      <c r="B988" s="175"/>
      <c r="C988" s="120"/>
      <c r="D988" s="120"/>
      <c r="E988" s="120"/>
      <c r="F988" s="176"/>
      <c r="G988" s="177"/>
      <c r="I988" s="120"/>
    </row>
    <row r="989" spans="1:9" ht="12.75" customHeight="1" x14ac:dyDescent="0.25">
      <c r="A989" s="120"/>
      <c r="B989" s="175"/>
      <c r="C989" s="120"/>
      <c r="D989" s="120"/>
      <c r="E989" s="120"/>
      <c r="F989" s="176"/>
      <c r="G989" s="177"/>
      <c r="I989" s="120"/>
    </row>
    <row r="990" spans="1:9" ht="12.75" customHeight="1" x14ac:dyDescent="0.25">
      <c r="A990" s="120"/>
      <c r="B990" s="175"/>
      <c r="C990" s="120"/>
      <c r="D990" s="120"/>
      <c r="E990" s="120"/>
      <c r="F990" s="176"/>
      <c r="G990" s="177"/>
      <c r="I990" s="120"/>
    </row>
    <row r="991" spans="1:9" ht="12.75" customHeight="1" x14ac:dyDescent="0.25">
      <c r="A991" s="120"/>
      <c r="B991" s="175"/>
      <c r="C991" s="120"/>
      <c r="D991" s="120"/>
      <c r="E991" s="120"/>
      <c r="F991" s="176"/>
      <c r="G991" s="177"/>
      <c r="I991" s="120"/>
    </row>
    <row r="992" spans="1:9" ht="12.75" customHeight="1" x14ac:dyDescent="0.25">
      <c r="A992" s="120"/>
      <c r="B992" s="175"/>
      <c r="C992" s="120"/>
      <c r="D992" s="120"/>
      <c r="E992" s="120"/>
      <c r="F992" s="176"/>
      <c r="G992" s="177"/>
      <c r="I992" s="120"/>
    </row>
    <row r="993" spans="1:9" ht="12.75" customHeight="1" x14ac:dyDescent="0.25">
      <c r="A993" s="120"/>
      <c r="B993" s="175"/>
      <c r="C993" s="120"/>
      <c r="D993" s="120"/>
      <c r="E993" s="120"/>
      <c r="F993" s="176"/>
      <c r="G993" s="177"/>
      <c r="I993" s="120"/>
    </row>
    <row r="994" spans="1:9" ht="12.75" customHeight="1" x14ac:dyDescent="0.25">
      <c r="A994" s="120"/>
      <c r="B994" s="175"/>
      <c r="C994" s="120"/>
      <c r="D994" s="120"/>
      <c r="E994" s="120"/>
      <c r="F994" s="176"/>
      <c r="G994" s="177"/>
      <c r="I994" s="120"/>
    </row>
    <row r="995" spans="1:9" ht="12.75" customHeight="1" x14ac:dyDescent="0.25">
      <c r="A995" s="120"/>
      <c r="B995" s="175"/>
      <c r="C995" s="120"/>
      <c r="D995" s="120"/>
      <c r="E995" s="120"/>
      <c r="F995" s="176"/>
      <c r="G995" s="177"/>
      <c r="I995" s="120"/>
    </row>
    <row r="996" spans="1:9" ht="12.75" customHeight="1" x14ac:dyDescent="0.25">
      <c r="A996" s="120"/>
      <c r="B996" s="175"/>
      <c r="C996" s="120"/>
      <c r="D996" s="120"/>
      <c r="E996" s="120"/>
      <c r="F996" s="176"/>
      <c r="G996" s="177"/>
      <c r="I996" s="120"/>
    </row>
    <row r="997" spans="1:9" ht="12.75" customHeight="1" x14ac:dyDescent="0.25">
      <c r="A997" s="120"/>
      <c r="B997" s="175"/>
      <c r="C997" s="120"/>
      <c r="D997" s="120"/>
      <c r="E997" s="120"/>
      <c r="F997" s="176"/>
      <c r="G997" s="177"/>
      <c r="I997" s="120"/>
    </row>
    <row r="998" spans="1:9" ht="12.75" customHeight="1" x14ac:dyDescent="0.25">
      <c r="A998" s="120"/>
      <c r="B998" s="175"/>
      <c r="C998" s="120"/>
      <c r="D998" s="120"/>
      <c r="E998" s="120"/>
      <c r="F998" s="176"/>
      <c r="G998" s="177"/>
      <c r="I998" s="120"/>
    </row>
  </sheetData>
  <pageMargins left="0.70866141732283472" right="0.70866141732283472" top="0.74803149606299213" bottom="0.74803149606299213" header="0.39370078740157483" footer="0"/>
  <pageSetup paperSize="8" scale="61" pageOrder="overThenDown" orientation="landscape"/>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Z986"/>
  <sheetViews>
    <sheetView topLeftCell="K352" zoomScale="90" zoomScaleNormal="90" zoomScaleSheetLayoutView="100" workbookViewId="0">
      <selection activeCell="S415" sqref="S415"/>
    </sheetView>
  </sheetViews>
  <sheetFormatPr defaultColWidth="14.453125" defaultRowHeight="15" customHeight="1" x14ac:dyDescent="0.25"/>
  <cols>
    <col min="1" max="1" width="7" style="289" customWidth="1"/>
    <col min="2" max="2" width="13.81640625" style="289" hidden="1" customWidth="1"/>
    <col min="3" max="3" width="70.453125" style="289" hidden="1" customWidth="1"/>
    <col min="4" max="4" width="12.1796875" style="289" hidden="1" customWidth="1"/>
    <col min="5" max="5" width="15" style="289" bestFit="1" customWidth="1"/>
    <col min="6" max="6" width="20.81640625" style="289" customWidth="1"/>
    <col min="7" max="7" width="48" style="289" customWidth="1"/>
    <col min="8" max="8" width="26.453125" style="289" customWidth="1"/>
    <col min="9" max="9" width="19.453125" style="289" customWidth="1"/>
    <col min="10" max="10" width="22.1796875" style="289" customWidth="1"/>
    <col min="11" max="11" width="22.81640625" style="289" customWidth="1"/>
    <col min="12" max="12" width="38.81640625" style="289" customWidth="1"/>
    <col min="13" max="13" width="14.453125" style="38" customWidth="1"/>
    <col min="14" max="14" width="14.453125" style="248" customWidth="1"/>
    <col min="15" max="16" width="14.453125" style="38" customWidth="1"/>
    <col min="17" max="17" width="14.453125" style="248" customWidth="1"/>
    <col min="18" max="19" width="14.453125" style="38" customWidth="1"/>
    <col min="20" max="20" width="16.6328125" style="38" customWidth="1"/>
    <col min="21" max="21" width="14.453125" style="38" customWidth="1"/>
    <col min="22" max="16384" width="14.453125" style="289"/>
  </cols>
  <sheetData>
    <row r="1" spans="1:25" ht="15" customHeight="1" x14ac:dyDescent="0.3">
      <c r="A1" s="288" t="s">
        <v>1629</v>
      </c>
      <c r="C1" s="288"/>
      <c r="D1" s="288"/>
      <c r="E1" s="288"/>
      <c r="N1" s="38"/>
      <c r="Q1" s="38"/>
    </row>
    <row r="2" spans="1:25" ht="52" x14ac:dyDescent="0.25">
      <c r="A2" s="284" t="s">
        <v>80</v>
      </c>
      <c r="B2" s="284" t="s">
        <v>1576</v>
      </c>
      <c r="C2" s="284" t="s">
        <v>1599</v>
      </c>
      <c r="D2" s="284" t="s">
        <v>320</v>
      </c>
      <c r="E2" s="284" t="s">
        <v>350</v>
      </c>
      <c r="F2" s="284" t="s">
        <v>1630</v>
      </c>
      <c r="G2" s="284" t="s">
        <v>601</v>
      </c>
      <c r="H2" s="284" t="s">
        <v>1631</v>
      </c>
      <c r="I2" s="284" t="s">
        <v>357</v>
      </c>
      <c r="J2" s="290" t="s">
        <v>1580</v>
      </c>
      <c r="K2" s="290" t="s">
        <v>1581</v>
      </c>
      <c r="L2" s="284" t="s">
        <v>843</v>
      </c>
      <c r="M2" s="239" t="s">
        <v>1734</v>
      </c>
      <c r="N2" s="240" t="s">
        <v>1745</v>
      </c>
      <c r="O2" s="241" t="s">
        <v>1746</v>
      </c>
      <c r="P2" s="242" t="s">
        <v>1747</v>
      </c>
      <c r="Q2" s="196" t="s">
        <v>1737</v>
      </c>
      <c r="R2" s="242" t="s">
        <v>1738</v>
      </c>
      <c r="S2" s="242" t="s">
        <v>1739</v>
      </c>
      <c r="T2" s="243" t="s">
        <v>1748</v>
      </c>
      <c r="U2" s="244" t="s">
        <v>1698</v>
      </c>
      <c r="V2" s="286"/>
      <c r="X2" s="286"/>
      <c r="Y2" s="286"/>
    </row>
    <row r="3" spans="1:25" ht="12.5" x14ac:dyDescent="0.25">
      <c r="A3" s="291" t="s">
        <v>93</v>
      </c>
      <c r="B3" s="291" t="s">
        <v>811</v>
      </c>
      <c r="C3" s="291" t="s">
        <v>645</v>
      </c>
      <c r="D3" s="291" t="s">
        <v>326</v>
      </c>
      <c r="E3" s="291" t="s">
        <v>354</v>
      </c>
      <c r="F3" s="292" t="s">
        <v>514</v>
      </c>
      <c r="G3" s="287" t="s">
        <v>1582</v>
      </c>
      <c r="H3" s="291" t="s">
        <v>513</v>
      </c>
      <c r="I3" s="291" t="s">
        <v>223</v>
      </c>
      <c r="J3" s="291" t="s">
        <v>415</v>
      </c>
      <c r="K3" s="293">
        <v>1</v>
      </c>
      <c r="L3" s="291" t="s">
        <v>1632</v>
      </c>
      <c r="M3" s="283">
        <v>2021</v>
      </c>
      <c r="N3" s="246">
        <v>81</v>
      </c>
      <c r="O3" s="351">
        <v>1</v>
      </c>
      <c r="P3" s="352">
        <f t="shared" ref="P3:P66" si="0">ROUNDUP(N3*O3,0)</f>
        <v>81</v>
      </c>
      <c r="Q3" s="353">
        <v>81</v>
      </c>
      <c r="R3" s="299">
        <f t="shared" ref="R3:R66" si="1">Q3/P3</f>
        <v>1</v>
      </c>
      <c r="S3" s="299">
        <f t="shared" ref="S3:S66" si="2">Q3/N3</f>
        <v>1</v>
      </c>
      <c r="T3" s="354">
        <f t="shared" ref="T3:T66" si="3">O3/K3</f>
        <v>1</v>
      </c>
      <c r="U3" s="283"/>
    </row>
    <row r="4" spans="1:25" ht="12.5" x14ac:dyDescent="0.25">
      <c r="A4" s="294" t="s">
        <v>93</v>
      </c>
      <c r="B4" s="294" t="s">
        <v>811</v>
      </c>
      <c r="C4" s="294" t="s">
        <v>645</v>
      </c>
      <c r="D4" s="294" t="s">
        <v>326</v>
      </c>
      <c r="E4" s="294" t="s">
        <v>354</v>
      </c>
      <c r="F4" s="295" t="s">
        <v>514</v>
      </c>
      <c r="G4" s="296" t="s">
        <v>1615</v>
      </c>
      <c r="H4" s="294" t="s">
        <v>513</v>
      </c>
      <c r="I4" s="294" t="s">
        <v>223</v>
      </c>
      <c r="J4" s="294" t="s">
        <v>415</v>
      </c>
      <c r="K4" s="293">
        <v>1</v>
      </c>
      <c r="L4" s="294" t="s">
        <v>1632</v>
      </c>
      <c r="M4" s="283">
        <v>2021</v>
      </c>
      <c r="N4" s="246">
        <v>58</v>
      </c>
      <c r="O4" s="351">
        <v>1</v>
      </c>
      <c r="P4" s="352">
        <f t="shared" si="0"/>
        <v>58</v>
      </c>
      <c r="Q4" s="247">
        <v>58</v>
      </c>
      <c r="R4" s="299">
        <f t="shared" si="1"/>
        <v>1</v>
      </c>
      <c r="S4" s="299">
        <f t="shared" si="2"/>
        <v>1</v>
      </c>
      <c r="T4" s="354">
        <f t="shared" si="3"/>
        <v>1</v>
      </c>
      <c r="U4" s="283"/>
    </row>
    <row r="5" spans="1:25" ht="12.5" x14ac:dyDescent="0.25">
      <c r="A5" s="294" t="s">
        <v>93</v>
      </c>
      <c r="B5" s="294" t="s">
        <v>811</v>
      </c>
      <c r="C5" s="294" t="s">
        <v>645</v>
      </c>
      <c r="D5" s="294" t="s">
        <v>326</v>
      </c>
      <c r="E5" s="294" t="s">
        <v>352</v>
      </c>
      <c r="F5" s="295" t="s">
        <v>514</v>
      </c>
      <c r="G5" s="287" t="s">
        <v>1582</v>
      </c>
      <c r="H5" s="294" t="s">
        <v>513</v>
      </c>
      <c r="I5" s="294" t="s">
        <v>223</v>
      </c>
      <c r="J5" s="294" t="s">
        <v>415</v>
      </c>
      <c r="K5" s="293">
        <v>1</v>
      </c>
      <c r="L5" s="294" t="s">
        <v>1632</v>
      </c>
      <c r="M5" s="283">
        <v>2021</v>
      </c>
      <c r="N5" s="246">
        <v>440</v>
      </c>
      <c r="O5" s="351">
        <v>1</v>
      </c>
      <c r="P5" s="352">
        <f t="shared" si="0"/>
        <v>440</v>
      </c>
      <c r="Q5" s="247">
        <v>440</v>
      </c>
      <c r="R5" s="299">
        <f t="shared" si="1"/>
        <v>1</v>
      </c>
      <c r="S5" s="299">
        <f t="shared" si="2"/>
        <v>1</v>
      </c>
      <c r="T5" s="354">
        <f t="shared" si="3"/>
        <v>1</v>
      </c>
      <c r="U5" s="283"/>
    </row>
    <row r="6" spans="1:25" ht="12.5" x14ac:dyDescent="0.25">
      <c r="A6" s="294" t="s">
        <v>93</v>
      </c>
      <c r="B6" s="294" t="s">
        <v>811</v>
      </c>
      <c r="C6" s="294" t="s">
        <v>645</v>
      </c>
      <c r="D6" s="294" t="s">
        <v>326</v>
      </c>
      <c r="E6" s="294" t="s">
        <v>352</v>
      </c>
      <c r="F6" s="295" t="s">
        <v>514</v>
      </c>
      <c r="G6" s="296" t="s">
        <v>1615</v>
      </c>
      <c r="H6" s="294" t="s">
        <v>513</v>
      </c>
      <c r="I6" s="294" t="s">
        <v>223</v>
      </c>
      <c r="J6" s="294" t="s">
        <v>415</v>
      </c>
      <c r="K6" s="293">
        <v>1</v>
      </c>
      <c r="L6" s="294" t="s">
        <v>1632</v>
      </c>
      <c r="M6" s="283">
        <v>2021</v>
      </c>
      <c r="N6" s="246">
        <v>83</v>
      </c>
      <c r="O6" s="351">
        <v>1</v>
      </c>
      <c r="P6" s="352">
        <f t="shared" si="0"/>
        <v>83</v>
      </c>
      <c r="Q6" s="247">
        <v>83</v>
      </c>
      <c r="R6" s="299">
        <f t="shared" si="1"/>
        <v>1</v>
      </c>
      <c r="S6" s="299">
        <f t="shared" si="2"/>
        <v>1</v>
      </c>
      <c r="T6" s="354">
        <f t="shared" si="3"/>
        <v>1</v>
      </c>
      <c r="U6" s="283"/>
    </row>
    <row r="7" spans="1:25" ht="12.5" x14ac:dyDescent="0.25">
      <c r="A7" s="294" t="s">
        <v>93</v>
      </c>
      <c r="B7" s="294" t="s">
        <v>811</v>
      </c>
      <c r="C7" s="294" t="s">
        <v>645</v>
      </c>
      <c r="D7" s="294" t="s">
        <v>326</v>
      </c>
      <c r="E7" s="285" t="s">
        <v>173</v>
      </c>
      <c r="F7" s="285" t="s">
        <v>514</v>
      </c>
      <c r="G7" s="285" t="s">
        <v>1617</v>
      </c>
      <c r="H7" s="285" t="s">
        <v>513</v>
      </c>
      <c r="I7" s="285" t="s">
        <v>223</v>
      </c>
      <c r="J7" s="285" t="s">
        <v>415</v>
      </c>
      <c r="K7" s="293">
        <v>1</v>
      </c>
      <c r="L7" s="285" t="s">
        <v>1632</v>
      </c>
      <c r="M7" s="283">
        <v>2021</v>
      </c>
      <c r="N7" s="246">
        <v>9</v>
      </c>
      <c r="O7" s="351">
        <v>1</v>
      </c>
      <c r="P7" s="352">
        <f t="shared" si="0"/>
        <v>9</v>
      </c>
      <c r="Q7" s="247">
        <v>9</v>
      </c>
      <c r="R7" s="299">
        <f t="shared" si="1"/>
        <v>1</v>
      </c>
      <c r="S7" s="299">
        <f t="shared" si="2"/>
        <v>1</v>
      </c>
      <c r="T7" s="354">
        <f t="shared" si="3"/>
        <v>1</v>
      </c>
      <c r="U7" s="283"/>
    </row>
    <row r="8" spans="1:25" ht="12.5" x14ac:dyDescent="0.25">
      <c r="A8" s="294" t="s">
        <v>93</v>
      </c>
      <c r="B8" s="294" t="s">
        <v>811</v>
      </c>
      <c r="C8" s="294" t="s">
        <v>645</v>
      </c>
      <c r="D8" s="294" t="s">
        <v>326</v>
      </c>
      <c r="E8" s="294" t="s">
        <v>173</v>
      </c>
      <c r="F8" s="295" t="s">
        <v>514</v>
      </c>
      <c r="G8" s="296" t="s">
        <v>1610</v>
      </c>
      <c r="H8" s="294" t="s">
        <v>513</v>
      </c>
      <c r="I8" s="294" t="s">
        <v>223</v>
      </c>
      <c r="J8" s="294" t="s">
        <v>415</v>
      </c>
      <c r="K8" s="293">
        <v>1</v>
      </c>
      <c r="L8" s="294" t="s">
        <v>1632</v>
      </c>
      <c r="M8" s="283">
        <v>2021</v>
      </c>
      <c r="N8" s="246">
        <v>7</v>
      </c>
      <c r="O8" s="351">
        <v>1</v>
      </c>
      <c r="P8" s="352">
        <f t="shared" si="0"/>
        <v>7</v>
      </c>
      <c r="Q8" s="247">
        <v>7</v>
      </c>
      <c r="R8" s="299">
        <f t="shared" si="1"/>
        <v>1</v>
      </c>
      <c r="S8" s="299">
        <f t="shared" si="2"/>
        <v>1</v>
      </c>
      <c r="T8" s="354">
        <f t="shared" si="3"/>
        <v>1</v>
      </c>
      <c r="U8" s="283"/>
    </row>
    <row r="9" spans="1:25" ht="12.5" x14ac:dyDescent="0.25">
      <c r="A9" s="294" t="s">
        <v>93</v>
      </c>
      <c r="B9" s="294" t="s">
        <v>811</v>
      </c>
      <c r="C9" s="294" t="s">
        <v>645</v>
      </c>
      <c r="D9" s="294" t="s">
        <v>326</v>
      </c>
      <c r="E9" s="294" t="s">
        <v>173</v>
      </c>
      <c r="F9" s="294" t="s">
        <v>514</v>
      </c>
      <c r="G9" s="294" t="s">
        <v>1618</v>
      </c>
      <c r="H9" s="294" t="s">
        <v>513</v>
      </c>
      <c r="I9" s="294" t="s">
        <v>223</v>
      </c>
      <c r="J9" s="294" t="s">
        <v>415</v>
      </c>
      <c r="K9" s="293">
        <v>1</v>
      </c>
      <c r="L9" s="294" t="s">
        <v>1632</v>
      </c>
      <c r="M9" s="283">
        <v>2021</v>
      </c>
      <c r="N9" s="246">
        <v>19</v>
      </c>
      <c r="O9" s="351">
        <v>1</v>
      </c>
      <c r="P9" s="352">
        <f t="shared" si="0"/>
        <v>19</v>
      </c>
      <c r="Q9" s="247">
        <v>19</v>
      </c>
      <c r="R9" s="299">
        <f t="shared" si="1"/>
        <v>1</v>
      </c>
      <c r="S9" s="299">
        <f t="shared" si="2"/>
        <v>1</v>
      </c>
      <c r="T9" s="354">
        <f t="shared" si="3"/>
        <v>1</v>
      </c>
      <c r="U9" s="283"/>
    </row>
    <row r="10" spans="1:25" ht="12.5" x14ac:dyDescent="0.25">
      <c r="A10" s="294" t="s">
        <v>93</v>
      </c>
      <c r="B10" s="294" t="s">
        <v>811</v>
      </c>
      <c r="C10" s="294" t="s">
        <v>645</v>
      </c>
      <c r="D10" s="294" t="s">
        <v>326</v>
      </c>
      <c r="E10" s="294" t="s">
        <v>173</v>
      </c>
      <c r="F10" s="294" t="s">
        <v>514</v>
      </c>
      <c r="G10" s="296" t="s">
        <v>1621</v>
      </c>
      <c r="H10" s="294" t="s">
        <v>513</v>
      </c>
      <c r="I10" s="294" t="s">
        <v>223</v>
      </c>
      <c r="J10" s="294" t="s">
        <v>415</v>
      </c>
      <c r="K10" s="293">
        <v>1</v>
      </c>
      <c r="L10" s="294" t="s">
        <v>1632</v>
      </c>
      <c r="M10" s="283">
        <v>2021</v>
      </c>
      <c r="N10" s="246">
        <v>10</v>
      </c>
      <c r="O10" s="351">
        <v>1</v>
      </c>
      <c r="P10" s="352">
        <f t="shared" si="0"/>
        <v>10</v>
      </c>
      <c r="Q10" s="247">
        <v>10</v>
      </c>
      <c r="R10" s="299">
        <f t="shared" si="1"/>
        <v>1</v>
      </c>
      <c r="S10" s="299">
        <f t="shared" si="2"/>
        <v>1</v>
      </c>
      <c r="T10" s="354">
        <f t="shared" si="3"/>
        <v>1</v>
      </c>
      <c r="U10" s="283"/>
    </row>
    <row r="11" spans="1:25" ht="12.5" x14ac:dyDescent="0.25">
      <c r="A11" s="294" t="s">
        <v>93</v>
      </c>
      <c r="B11" s="294" t="s">
        <v>811</v>
      </c>
      <c r="C11" s="294" t="s">
        <v>645</v>
      </c>
      <c r="D11" s="294" t="s">
        <v>326</v>
      </c>
      <c r="E11" s="294" t="s">
        <v>173</v>
      </c>
      <c r="F11" s="294" t="s">
        <v>514</v>
      </c>
      <c r="G11" s="296" t="s">
        <v>1625</v>
      </c>
      <c r="H11" s="294" t="s">
        <v>513</v>
      </c>
      <c r="I11" s="294" t="s">
        <v>223</v>
      </c>
      <c r="J11" s="294" t="s">
        <v>415</v>
      </c>
      <c r="K11" s="293">
        <v>1</v>
      </c>
      <c r="L11" s="294" t="s">
        <v>1632</v>
      </c>
      <c r="M11" s="283">
        <v>2021</v>
      </c>
      <c r="N11" s="246">
        <v>11</v>
      </c>
      <c r="O11" s="351">
        <v>1</v>
      </c>
      <c r="P11" s="352">
        <f t="shared" si="0"/>
        <v>11</v>
      </c>
      <c r="Q11" s="247">
        <v>11</v>
      </c>
      <c r="R11" s="299">
        <f t="shared" si="1"/>
        <v>1</v>
      </c>
      <c r="S11" s="299">
        <f t="shared" si="2"/>
        <v>1</v>
      </c>
      <c r="T11" s="354">
        <f t="shared" si="3"/>
        <v>1</v>
      </c>
      <c r="U11" s="283"/>
    </row>
    <row r="12" spans="1:25" ht="12.5" x14ac:dyDescent="0.25">
      <c r="A12" s="294" t="s">
        <v>93</v>
      </c>
      <c r="B12" s="294" t="s">
        <v>811</v>
      </c>
      <c r="C12" s="294" t="s">
        <v>645</v>
      </c>
      <c r="D12" s="294" t="s">
        <v>326</v>
      </c>
      <c r="E12" s="294" t="s">
        <v>173</v>
      </c>
      <c r="F12" s="294" t="s">
        <v>514</v>
      </c>
      <c r="G12" s="296" t="s">
        <v>1628</v>
      </c>
      <c r="H12" s="294" t="s">
        <v>513</v>
      </c>
      <c r="I12" s="294" t="s">
        <v>223</v>
      </c>
      <c r="J12" s="294" t="s">
        <v>415</v>
      </c>
      <c r="K12" s="293">
        <v>1</v>
      </c>
      <c r="L12" s="294" t="s">
        <v>1632</v>
      </c>
      <c r="M12" s="283">
        <v>2021</v>
      </c>
      <c r="N12" s="246">
        <v>6</v>
      </c>
      <c r="O12" s="351">
        <v>1</v>
      </c>
      <c r="P12" s="352">
        <f t="shared" si="0"/>
        <v>6</v>
      </c>
      <c r="Q12" s="247">
        <v>6</v>
      </c>
      <c r="R12" s="299">
        <f t="shared" si="1"/>
        <v>1</v>
      </c>
      <c r="S12" s="299">
        <f t="shared" si="2"/>
        <v>1</v>
      </c>
      <c r="T12" s="354">
        <f t="shared" si="3"/>
        <v>1</v>
      </c>
      <c r="U12" s="283"/>
    </row>
    <row r="13" spans="1:25" ht="12.5" x14ac:dyDescent="0.25">
      <c r="A13" s="294" t="s">
        <v>93</v>
      </c>
      <c r="B13" s="294" t="s">
        <v>811</v>
      </c>
      <c r="C13" s="294" t="s">
        <v>645</v>
      </c>
      <c r="D13" s="294" t="s">
        <v>326</v>
      </c>
      <c r="E13" s="294" t="s">
        <v>173</v>
      </c>
      <c r="F13" s="294" t="s">
        <v>514</v>
      </c>
      <c r="G13" s="294" t="s">
        <v>1605</v>
      </c>
      <c r="H13" s="294" t="s">
        <v>513</v>
      </c>
      <c r="I13" s="294" t="s">
        <v>223</v>
      </c>
      <c r="J13" s="294" t="s">
        <v>415</v>
      </c>
      <c r="K13" s="293">
        <v>1</v>
      </c>
      <c r="L13" s="294" t="s">
        <v>1632</v>
      </c>
      <c r="M13" s="283">
        <v>2021</v>
      </c>
      <c r="N13" s="246">
        <v>284</v>
      </c>
      <c r="O13" s="351">
        <v>1</v>
      </c>
      <c r="P13" s="352">
        <f t="shared" si="0"/>
        <v>284</v>
      </c>
      <c r="Q13" s="247">
        <v>284</v>
      </c>
      <c r="R13" s="299">
        <f t="shared" si="1"/>
        <v>1</v>
      </c>
      <c r="S13" s="299">
        <f t="shared" si="2"/>
        <v>1</v>
      </c>
      <c r="T13" s="354">
        <f t="shared" si="3"/>
        <v>1</v>
      </c>
      <c r="U13" s="283"/>
    </row>
    <row r="14" spans="1:25" ht="12.5" x14ac:dyDescent="0.25">
      <c r="A14" s="294" t="s">
        <v>93</v>
      </c>
      <c r="B14" s="294" t="s">
        <v>811</v>
      </c>
      <c r="C14" s="294" t="s">
        <v>645</v>
      </c>
      <c r="D14" s="294" t="s">
        <v>326</v>
      </c>
      <c r="E14" s="294" t="s">
        <v>173</v>
      </c>
      <c r="F14" s="294" t="s">
        <v>514</v>
      </c>
      <c r="G14" s="294" t="s">
        <v>1607</v>
      </c>
      <c r="H14" s="294" t="s">
        <v>513</v>
      </c>
      <c r="I14" s="294" t="s">
        <v>223</v>
      </c>
      <c r="J14" s="294" t="s">
        <v>415</v>
      </c>
      <c r="K14" s="293">
        <v>1</v>
      </c>
      <c r="L14" s="294" t="s">
        <v>1632</v>
      </c>
      <c r="M14" s="283">
        <v>2021</v>
      </c>
      <c r="N14" s="246">
        <v>32</v>
      </c>
      <c r="O14" s="351">
        <v>1</v>
      </c>
      <c r="P14" s="352">
        <f t="shared" si="0"/>
        <v>32</v>
      </c>
      <c r="Q14" s="247">
        <v>32</v>
      </c>
      <c r="R14" s="299">
        <f t="shared" si="1"/>
        <v>1</v>
      </c>
      <c r="S14" s="299">
        <f t="shared" si="2"/>
        <v>1</v>
      </c>
      <c r="T14" s="354">
        <f t="shared" si="3"/>
        <v>1</v>
      </c>
      <c r="U14" s="283"/>
    </row>
    <row r="15" spans="1:25" ht="12.5" x14ac:dyDescent="0.25">
      <c r="A15" s="294" t="s">
        <v>93</v>
      </c>
      <c r="B15" s="294" t="s">
        <v>811</v>
      </c>
      <c r="C15" s="294" t="s">
        <v>645</v>
      </c>
      <c r="D15" s="294" t="s">
        <v>326</v>
      </c>
      <c r="E15" s="294" t="s">
        <v>173</v>
      </c>
      <c r="F15" s="294" t="s">
        <v>514</v>
      </c>
      <c r="G15" s="294" t="s">
        <v>1614</v>
      </c>
      <c r="H15" s="294" t="s">
        <v>513</v>
      </c>
      <c r="I15" s="294" t="s">
        <v>223</v>
      </c>
      <c r="J15" s="294" t="s">
        <v>415</v>
      </c>
      <c r="K15" s="293">
        <v>1</v>
      </c>
      <c r="L15" s="294" t="s">
        <v>1632</v>
      </c>
      <c r="M15" s="283">
        <v>2021</v>
      </c>
      <c r="N15" s="246">
        <v>49</v>
      </c>
      <c r="O15" s="351">
        <v>1</v>
      </c>
      <c r="P15" s="352">
        <f t="shared" si="0"/>
        <v>49</v>
      </c>
      <c r="Q15" s="247">
        <v>49</v>
      </c>
      <c r="R15" s="299">
        <f t="shared" si="1"/>
        <v>1</v>
      </c>
      <c r="S15" s="299">
        <f t="shared" si="2"/>
        <v>1</v>
      </c>
      <c r="T15" s="354">
        <f t="shared" si="3"/>
        <v>1</v>
      </c>
      <c r="U15" s="283"/>
    </row>
    <row r="16" spans="1:25" ht="12.5" x14ac:dyDescent="0.25">
      <c r="A16" s="294" t="s">
        <v>93</v>
      </c>
      <c r="B16" s="294" t="s">
        <v>811</v>
      </c>
      <c r="C16" s="294" t="s">
        <v>645</v>
      </c>
      <c r="D16" s="294" t="s">
        <v>326</v>
      </c>
      <c r="E16" s="294" t="s">
        <v>173</v>
      </c>
      <c r="F16" s="294" t="s">
        <v>514</v>
      </c>
      <c r="G16" s="294" t="s">
        <v>1616</v>
      </c>
      <c r="H16" s="294" t="s">
        <v>513</v>
      </c>
      <c r="I16" s="294" t="s">
        <v>223</v>
      </c>
      <c r="J16" s="294" t="s">
        <v>415</v>
      </c>
      <c r="K16" s="293">
        <v>1</v>
      </c>
      <c r="L16" s="294" t="s">
        <v>1632</v>
      </c>
      <c r="M16" s="283">
        <v>2021</v>
      </c>
      <c r="N16" s="246">
        <v>4</v>
      </c>
      <c r="O16" s="351">
        <v>1</v>
      </c>
      <c r="P16" s="352">
        <f t="shared" si="0"/>
        <v>4</v>
      </c>
      <c r="Q16" s="247">
        <v>4</v>
      </c>
      <c r="R16" s="299">
        <f t="shared" si="1"/>
        <v>1</v>
      </c>
      <c r="S16" s="299">
        <f t="shared" si="2"/>
        <v>1</v>
      </c>
      <c r="T16" s="354">
        <f t="shared" si="3"/>
        <v>1</v>
      </c>
      <c r="U16" s="283"/>
    </row>
    <row r="17" spans="1:21" ht="12.5" x14ac:dyDescent="0.25">
      <c r="A17" s="294" t="s">
        <v>93</v>
      </c>
      <c r="B17" s="294" t="s">
        <v>811</v>
      </c>
      <c r="C17" s="294" t="s">
        <v>645</v>
      </c>
      <c r="D17" s="294" t="s">
        <v>326</v>
      </c>
      <c r="E17" s="294" t="s">
        <v>173</v>
      </c>
      <c r="F17" s="294" t="s">
        <v>514</v>
      </c>
      <c r="G17" s="294" t="s">
        <v>1619</v>
      </c>
      <c r="H17" s="294" t="s">
        <v>513</v>
      </c>
      <c r="I17" s="294" t="s">
        <v>223</v>
      </c>
      <c r="J17" s="294" t="s">
        <v>415</v>
      </c>
      <c r="K17" s="293">
        <v>1</v>
      </c>
      <c r="L17" s="294" t="s">
        <v>1632</v>
      </c>
      <c r="M17" s="283">
        <v>2021</v>
      </c>
      <c r="N17" s="246">
        <v>10</v>
      </c>
      <c r="O17" s="351">
        <v>1</v>
      </c>
      <c r="P17" s="352">
        <f t="shared" si="0"/>
        <v>10</v>
      </c>
      <c r="Q17" s="247">
        <v>10</v>
      </c>
      <c r="R17" s="299">
        <f t="shared" si="1"/>
        <v>1</v>
      </c>
      <c r="S17" s="299">
        <f t="shared" si="2"/>
        <v>1</v>
      </c>
      <c r="T17" s="354">
        <f t="shared" si="3"/>
        <v>1</v>
      </c>
      <c r="U17" s="283"/>
    </row>
    <row r="18" spans="1:21" ht="12.5" x14ac:dyDescent="0.25">
      <c r="A18" s="294" t="s">
        <v>93</v>
      </c>
      <c r="B18" s="294" t="s">
        <v>811</v>
      </c>
      <c r="C18" s="294" t="s">
        <v>645</v>
      </c>
      <c r="D18" s="294" t="s">
        <v>326</v>
      </c>
      <c r="E18" s="294" t="s">
        <v>173</v>
      </c>
      <c r="F18" s="294" t="s">
        <v>514</v>
      </c>
      <c r="G18" s="294" t="s">
        <v>1622</v>
      </c>
      <c r="H18" s="294" t="s">
        <v>513</v>
      </c>
      <c r="I18" s="294" t="s">
        <v>223</v>
      </c>
      <c r="J18" s="294" t="s">
        <v>415</v>
      </c>
      <c r="K18" s="293">
        <v>1</v>
      </c>
      <c r="L18" s="294" t="s">
        <v>1632</v>
      </c>
      <c r="M18" s="283">
        <v>2021</v>
      </c>
      <c r="N18" s="246">
        <v>4</v>
      </c>
      <c r="O18" s="351">
        <v>1</v>
      </c>
      <c r="P18" s="352">
        <f t="shared" si="0"/>
        <v>4</v>
      </c>
      <c r="Q18" s="247">
        <v>4</v>
      </c>
      <c r="R18" s="299">
        <f t="shared" si="1"/>
        <v>1</v>
      </c>
      <c r="S18" s="299">
        <f t="shared" si="2"/>
        <v>1</v>
      </c>
      <c r="T18" s="354">
        <f t="shared" si="3"/>
        <v>1</v>
      </c>
      <c r="U18" s="283"/>
    </row>
    <row r="19" spans="1:21" ht="12.5" x14ac:dyDescent="0.25">
      <c r="A19" s="294" t="s">
        <v>93</v>
      </c>
      <c r="B19" s="294" t="s">
        <v>811</v>
      </c>
      <c r="C19" s="294" t="s">
        <v>645</v>
      </c>
      <c r="D19" s="294" t="s">
        <v>326</v>
      </c>
      <c r="E19" s="294" t="s">
        <v>173</v>
      </c>
      <c r="F19" s="294" t="s">
        <v>514</v>
      </c>
      <c r="G19" s="294" t="s">
        <v>1626</v>
      </c>
      <c r="H19" s="294" t="s">
        <v>513</v>
      </c>
      <c r="I19" s="294" t="s">
        <v>223</v>
      </c>
      <c r="J19" s="294" t="s">
        <v>415</v>
      </c>
      <c r="K19" s="293">
        <v>1</v>
      </c>
      <c r="L19" s="294" t="s">
        <v>1632</v>
      </c>
      <c r="M19" s="283">
        <v>2021</v>
      </c>
      <c r="N19" s="246">
        <v>5</v>
      </c>
      <c r="O19" s="351">
        <v>1</v>
      </c>
      <c r="P19" s="352">
        <f t="shared" si="0"/>
        <v>5</v>
      </c>
      <c r="Q19" s="247">
        <v>5</v>
      </c>
      <c r="R19" s="299">
        <f t="shared" si="1"/>
        <v>1</v>
      </c>
      <c r="S19" s="299">
        <f t="shared" si="2"/>
        <v>1</v>
      </c>
      <c r="T19" s="354">
        <f t="shared" si="3"/>
        <v>1</v>
      </c>
      <c r="U19" s="283"/>
    </row>
    <row r="20" spans="1:21" ht="12.5" x14ac:dyDescent="0.25">
      <c r="A20" s="294" t="s">
        <v>93</v>
      </c>
      <c r="B20" s="294" t="s">
        <v>811</v>
      </c>
      <c r="C20" s="294" t="s">
        <v>645</v>
      </c>
      <c r="D20" s="294" t="s">
        <v>326</v>
      </c>
      <c r="E20" s="294" t="s">
        <v>173</v>
      </c>
      <c r="F20" s="294" t="s">
        <v>514</v>
      </c>
      <c r="G20" s="294" t="s">
        <v>1608</v>
      </c>
      <c r="H20" s="294" t="s">
        <v>513</v>
      </c>
      <c r="I20" s="294" t="s">
        <v>223</v>
      </c>
      <c r="J20" s="294" t="s">
        <v>415</v>
      </c>
      <c r="K20" s="293">
        <v>1</v>
      </c>
      <c r="L20" s="294" t="s">
        <v>1632</v>
      </c>
      <c r="M20" s="283">
        <v>2021</v>
      </c>
      <c r="N20" s="246">
        <v>8</v>
      </c>
      <c r="O20" s="351">
        <v>1</v>
      </c>
      <c r="P20" s="352">
        <f t="shared" si="0"/>
        <v>8</v>
      </c>
      <c r="Q20" s="247">
        <v>8</v>
      </c>
      <c r="R20" s="299">
        <f t="shared" si="1"/>
        <v>1</v>
      </c>
      <c r="S20" s="299">
        <f t="shared" si="2"/>
        <v>1</v>
      </c>
      <c r="T20" s="354">
        <f t="shared" si="3"/>
        <v>1</v>
      </c>
      <c r="U20" s="283"/>
    </row>
    <row r="21" spans="1:21" ht="12.5" x14ac:dyDescent="0.25">
      <c r="A21" s="294" t="s">
        <v>93</v>
      </c>
      <c r="B21" s="294" t="s">
        <v>811</v>
      </c>
      <c r="C21" s="294" t="s">
        <v>645</v>
      </c>
      <c r="D21" s="294" t="s">
        <v>326</v>
      </c>
      <c r="E21" s="294" t="s">
        <v>173</v>
      </c>
      <c r="F21" s="294" t="s">
        <v>514</v>
      </c>
      <c r="G21" s="294" t="s">
        <v>1620</v>
      </c>
      <c r="H21" s="294" t="s">
        <v>513</v>
      </c>
      <c r="I21" s="294" t="s">
        <v>223</v>
      </c>
      <c r="J21" s="294" t="s">
        <v>415</v>
      </c>
      <c r="K21" s="293">
        <v>1</v>
      </c>
      <c r="L21" s="294" t="s">
        <v>1632</v>
      </c>
      <c r="M21" s="283">
        <v>2021</v>
      </c>
      <c r="N21" s="246">
        <v>97</v>
      </c>
      <c r="O21" s="351">
        <v>1</v>
      </c>
      <c r="P21" s="352">
        <f t="shared" si="0"/>
        <v>97</v>
      </c>
      <c r="Q21" s="247">
        <v>97</v>
      </c>
      <c r="R21" s="299">
        <f t="shared" si="1"/>
        <v>1</v>
      </c>
      <c r="S21" s="299">
        <f t="shared" si="2"/>
        <v>1</v>
      </c>
      <c r="T21" s="354">
        <f t="shared" si="3"/>
        <v>1</v>
      </c>
      <c r="U21" s="283"/>
    </row>
    <row r="22" spans="1:21" ht="12.5" x14ac:dyDescent="0.25">
      <c r="A22" s="294" t="s">
        <v>93</v>
      </c>
      <c r="B22" s="294" t="s">
        <v>811</v>
      </c>
      <c r="C22" s="294" t="s">
        <v>645</v>
      </c>
      <c r="D22" s="294" t="s">
        <v>326</v>
      </c>
      <c r="E22" s="294" t="s">
        <v>173</v>
      </c>
      <c r="F22" s="294" t="s">
        <v>514</v>
      </c>
      <c r="G22" s="294" t="s">
        <v>1623</v>
      </c>
      <c r="H22" s="294" t="s">
        <v>513</v>
      </c>
      <c r="I22" s="294" t="s">
        <v>223</v>
      </c>
      <c r="J22" s="294" t="s">
        <v>415</v>
      </c>
      <c r="K22" s="293">
        <v>1</v>
      </c>
      <c r="L22" s="294" t="s">
        <v>1632</v>
      </c>
      <c r="M22" s="283">
        <v>2021</v>
      </c>
      <c r="N22" s="246">
        <v>70</v>
      </c>
      <c r="O22" s="351">
        <v>1</v>
      </c>
      <c r="P22" s="352">
        <f t="shared" si="0"/>
        <v>70</v>
      </c>
      <c r="Q22" s="247">
        <v>70</v>
      </c>
      <c r="R22" s="299">
        <f t="shared" si="1"/>
        <v>1</v>
      </c>
      <c r="S22" s="299">
        <f t="shared" si="2"/>
        <v>1</v>
      </c>
      <c r="T22" s="354">
        <f t="shared" si="3"/>
        <v>1</v>
      </c>
      <c r="U22" s="283"/>
    </row>
    <row r="23" spans="1:21" ht="12.5" x14ac:dyDescent="0.25">
      <c r="A23" s="294" t="s">
        <v>93</v>
      </c>
      <c r="B23" s="294" t="s">
        <v>811</v>
      </c>
      <c r="C23" s="294" t="s">
        <v>645</v>
      </c>
      <c r="D23" s="294" t="s">
        <v>326</v>
      </c>
      <c r="E23" s="294" t="s">
        <v>173</v>
      </c>
      <c r="F23" s="294" t="s">
        <v>514</v>
      </c>
      <c r="G23" s="294" t="s">
        <v>1627</v>
      </c>
      <c r="H23" s="294" t="s">
        <v>513</v>
      </c>
      <c r="I23" s="294" t="s">
        <v>223</v>
      </c>
      <c r="J23" s="294" t="s">
        <v>415</v>
      </c>
      <c r="K23" s="293">
        <v>1</v>
      </c>
      <c r="L23" s="294" t="s">
        <v>1632</v>
      </c>
      <c r="M23" s="283">
        <v>2021</v>
      </c>
      <c r="N23" s="246">
        <v>9</v>
      </c>
      <c r="O23" s="351">
        <v>1</v>
      </c>
      <c r="P23" s="352">
        <f t="shared" si="0"/>
        <v>9</v>
      </c>
      <c r="Q23" s="247">
        <v>9</v>
      </c>
      <c r="R23" s="299">
        <f t="shared" si="1"/>
        <v>1</v>
      </c>
      <c r="S23" s="299">
        <f t="shared" si="2"/>
        <v>1</v>
      </c>
      <c r="T23" s="354">
        <f t="shared" si="3"/>
        <v>1</v>
      </c>
      <c r="U23" s="283"/>
    </row>
    <row r="24" spans="1:21" ht="12.5" x14ac:dyDescent="0.25">
      <c r="A24" s="294" t="s">
        <v>93</v>
      </c>
      <c r="B24" s="294" t="s">
        <v>811</v>
      </c>
      <c r="C24" s="294" t="s">
        <v>645</v>
      </c>
      <c r="D24" s="294" t="s">
        <v>326</v>
      </c>
      <c r="E24" s="294" t="s">
        <v>173</v>
      </c>
      <c r="F24" s="294" t="s">
        <v>514</v>
      </c>
      <c r="G24" s="294" t="s">
        <v>1624</v>
      </c>
      <c r="H24" s="294" t="s">
        <v>513</v>
      </c>
      <c r="I24" s="294" t="s">
        <v>223</v>
      </c>
      <c r="J24" s="294" t="s">
        <v>415</v>
      </c>
      <c r="K24" s="293">
        <v>1</v>
      </c>
      <c r="L24" s="294" t="s">
        <v>1632</v>
      </c>
      <c r="M24" s="283">
        <v>2021</v>
      </c>
      <c r="N24" s="246">
        <v>7</v>
      </c>
      <c r="O24" s="351">
        <v>1</v>
      </c>
      <c r="P24" s="352">
        <f t="shared" si="0"/>
        <v>7</v>
      </c>
      <c r="Q24" s="247">
        <v>7</v>
      </c>
      <c r="R24" s="299">
        <f t="shared" si="1"/>
        <v>1</v>
      </c>
      <c r="S24" s="299">
        <f t="shared" si="2"/>
        <v>1</v>
      </c>
      <c r="T24" s="354">
        <f t="shared" si="3"/>
        <v>1</v>
      </c>
      <c r="U24" s="283"/>
    </row>
    <row r="25" spans="1:21" ht="12.5" x14ac:dyDescent="0.25">
      <c r="A25" s="294" t="s">
        <v>93</v>
      </c>
      <c r="B25" s="294" t="s">
        <v>811</v>
      </c>
      <c r="C25" s="294" t="s">
        <v>645</v>
      </c>
      <c r="D25" s="294" t="s">
        <v>326</v>
      </c>
      <c r="E25" s="294" t="s">
        <v>354</v>
      </c>
      <c r="F25" s="295" t="s">
        <v>514</v>
      </c>
      <c r="G25" s="287" t="s">
        <v>1582</v>
      </c>
      <c r="H25" s="294" t="s">
        <v>493</v>
      </c>
      <c r="I25" s="294" t="s">
        <v>361</v>
      </c>
      <c r="J25" s="294" t="s">
        <v>411</v>
      </c>
      <c r="K25" s="293">
        <v>0.1</v>
      </c>
      <c r="L25" s="294"/>
      <c r="M25" s="283">
        <v>2021</v>
      </c>
      <c r="N25" s="246">
        <v>81</v>
      </c>
      <c r="O25" s="351">
        <v>0.1</v>
      </c>
      <c r="P25" s="352">
        <f t="shared" si="0"/>
        <v>9</v>
      </c>
      <c r="Q25" s="247">
        <v>7</v>
      </c>
      <c r="R25" s="299">
        <f t="shared" si="1"/>
        <v>0.77777777777777779</v>
      </c>
      <c r="S25" s="299">
        <f t="shared" si="2"/>
        <v>8.6419753086419748E-2</v>
      </c>
      <c r="T25" s="354">
        <f t="shared" si="3"/>
        <v>1</v>
      </c>
      <c r="U25" s="283"/>
    </row>
    <row r="26" spans="1:21" ht="12.5" x14ac:dyDescent="0.25">
      <c r="A26" s="294" t="s">
        <v>93</v>
      </c>
      <c r="B26" s="294" t="s">
        <v>811</v>
      </c>
      <c r="C26" s="294" t="s">
        <v>645</v>
      </c>
      <c r="D26" s="294" t="s">
        <v>326</v>
      </c>
      <c r="E26" s="294" t="s">
        <v>354</v>
      </c>
      <c r="F26" s="295" t="s">
        <v>514</v>
      </c>
      <c r="G26" s="296" t="s">
        <v>1615</v>
      </c>
      <c r="H26" s="294" t="s">
        <v>493</v>
      </c>
      <c r="I26" s="294" t="s">
        <v>365</v>
      </c>
      <c r="J26" s="294" t="s">
        <v>409</v>
      </c>
      <c r="K26" s="293">
        <v>1</v>
      </c>
      <c r="L26" s="294"/>
      <c r="M26" s="283">
        <v>2021</v>
      </c>
      <c r="N26" s="246">
        <v>58</v>
      </c>
      <c r="O26" s="351">
        <v>1</v>
      </c>
      <c r="P26" s="352">
        <f t="shared" si="0"/>
        <v>58</v>
      </c>
      <c r="Q26" s="247">
        <v>58</v>
      </c>
      <c r="R26" s="299">
        <f t="shared" si="1"/>
        <v>1</v>
      </c>
      <c r="S26" s="299">
        <f t="shared" si="2"/>
        <v>1</v>
      </c>
      <c r="T26" s="354">
        <f t="shared" si="3"/>
        <v>1</v>
      </c>
      <c r="U26" s="283"/>
    </row>
    <row r="27" spans="1:21" ht="12.5" x14ac:dyDescent="0.25">
      <c r="A27" s="294" t="s">
        <v>93</v>
      </c>
      <c r="B27" s="294" t="s">
        <v>811</v>
      </c>
      <c r="C27" s="294" t="s">
        <v>645</v>
      </c>
      <c r="D27" s="294" t="s">
        <v>326</v>
      </c>
      <c r="E27" s="294" t="s">
        <v>352</v>
      </c>
      <c r="F27" s="295" t="s">
        <v>514</v>
      </c>
      <c r="G27" s="287" t="s">
        <v>1582</v>
      </c>
      <c r="H27" s="294" t="s">
        <v>493</v>
      </c>
      <c r="I27" s="294" t="s">
        <v>361</v>
      </c>
      <c r="J27" s="294" t="s">
        <v>411</v>
      </c>
      <c r="K27" s="293">
        <v>0.1</v>
      </c>
      <c r="L27" s="294"/>
      <c r="M27" s="283">
        <v>2021</v>
      </c>
      <c r="N27" s="246">
        <v>440</v>
      </c>
      <c r="O27" s="351">
        <v>0.1</v>
      </c>
      <c r="P27" s="352">
        <f t="shared" si="0"/>
        <v>44</v>
      </c>
      <c r="Q27" s="247">
        <v>32</v>
      </c>
      <c r="R27" s="299">
        <f t="shared" si="1"/>
        <v>0.72727272727272729</v>
      </c>
      <c r="S27" s="299">
        <f t="shared" si="2"/>
        <v>7.2727272727272724E-2</v>
      </c>
      <c r="T27" s="354">
        <f t="shared" si="3"/>
        <v>1</v>
      </c>
      <c r="U27" s="283"/>
    </row>
    <row r="28" spans="1:21" ht="12.5" x14ac:dyDescent="0.25">
      <c r="A28" s="294" t="s">
        <v>93</v>
      </c>
      <c r="B28" s="294" t="s">
        <v>811</v>
      </c>
      <c r="C28" s="294" t="s">
        <v>645</v>
      </c>
      <c r="D28" s="294" t="s">
        <v>326</v>
      </c>
      <c r="E28" s="294" t="s">
        <v>352</v>
      </c>
      <c r="F28" s="295" t="s">
        <v>514</v>
      </c>
      <c r="G28" s="296" t="s">
        <v>1615</v>
      </c>
      <c r="H28" s="294" t="s">
        <v>493</v>
      </c>
      <c r="I28" s="294" t="s">
        <v>365</v>
      </c>
      <c r="J28" s="294" t="s">
        <v>409</v>
      </c>
      <c r="K28" s="293">
        <v>1</v>
      </c>
      <c r="L28" s="294"/>
      <c r="M28" s="283">
        <v>2021</v>
      </c>
      <c r="N28" s="246">
        <v>83</v>
      </c>
      <c r="O28" s="351">
        <v>1</v>
      </c>
      <c r="P28" s="352">
        <f t="shared" si="0"/>
        <v>83</v>
      </c>
      <c r="Q28" s="247">
        <v>83</v>
      </c>
      <c r="R28" s="299">
        <f t="shared" si="1"/>
        <v>1</v>
      </c>
      <c r="S28" s="299">
        <f t="shared" si="2"/>
        <v>1</v>
      </c>
      <c r="T28" s="354">
        <f t="shared" si="3"/>
        <v>1</v>
      </c>
      <c r="U28" s="283"/>
    </row>
    <row r="29" spans="1:21" ht="12.5" x14ac:dyDescent="0.25">
      <c r="A29" s="294" t="s">
        <v>93</v>
      </c>
      <c r="B29" s="294" t="s">
        <v>811</v>
      </c>
      <c r="C29" s="294" t="s">
        <v>645</v>
      </c>
      <c r="D29" s="294" t="s">
        <v>326</v>
      </c>
      <c r="E29" s="285" t="s">
        <v>173</v>
      </c>
      <c r="F29" s="285" t="s">
        <v>514</v>
      </c>
      <c r="G29" s="285" t="s">
        <v>1617</v>
      </c>
      <c r="H29" s="285" t="s">
        <v>493</v>
      </c>
      <c r="I29" s="285" t="s">
        <v>365</v>
      </c>
      <c r="J29" s="285" t="s">
        <v>409</v>
      </c>
      <c r="K29" s="293">
        <v>1</v>
      </c>
      <c r="L29" s="285"/>
      <c r="M29" s="283">
        <v>2021</v>
      </c>
      <c r="N29" s="246">
        <v>9</v>
      </c>
      <c r="O29" s="351">
        <v>1</v>
      </c>
      <c r="P29" s="352">
        <f t="shared" si="0"/>
        <v>9</v>
      </c>
      <c r="Q29" s="247">
        <v>9</v>
      </c>
      <c r="R29" s="299">
        <f t="shared" si="1"/>
        <v>1</v>
      </c>
      <c r="S29" s="299">
        <f t="shared" si="2"/>
        <v>1</v>
      </c>
      <c r="T29" s="354">
        <f t="shared" si="3"/>
        <v>1</v>
      </c>
      <c r="U29" s="283"/>
    </row>
    <row r="30" spans="1:21" ht="12.5" x14ac:dyDescent="0.25">
      <c r="A30" s="294" t="s">
        <v>93</v>
      </c>
      <c r="B30" s="294" t="s">
        <v>811</v>
      </c>
      <c r="C30" s="294" t="s">
        <v>645</v>
      </c>
      <c r="D30" s="294" t="s">
        <v>326</v>
      </c>
      <c r="E30" s="294" t="s">
        <v>173</v>
      </c>
      <c r="F30" s="295" t="s">
        <v>514</v>
      </c>
      <c r="G30" s="296" t="s">
        <v>1610</v>
      </c>
      <c r="H30" s="294" t="s">
        <v>493</v>
      </c>
      <c r="I30" s="294" t="s">
        <v>365</v>
      </c>
      <c r="J30" s="294" t="s">
        <v>409</v>
      </c>
      <c r="K30" s="293">
        <v>1</v>
      </c>
      <c r="L30" s="294"/>
      <c r="M30" s="283">
        <v>2021</v>
      </c>
      <c r="N30" s="246">
        <v>7</v>
      </c>
      <c r="O30" s="351">
        <v>1</v>
      </c>
      <c r="P30" s="352">
        <f t="shared" si="0"/>
        <v>7</v>
      </c>
      <c r="Q30" s="247">
        <v>7</v>
      </c>
      <c r="R30" s="299">
        <f t="shared" si="1"/>
        <v>1</v>
      </c>
      <c r="S30" s="299">
        <f t="shared" si="2"/>
        <v>1</v>
      </c>
      <c r="T30" s="354">
        <f t="shared" si="3"/>
        <v>1</v>
      </c>
      <c r="U30" s="283"/>
    </row>
    <row r="31" spans="1:21" ht="12.5" x14ac:dyDescent="0.25">
      <c r="A31" s="294" t="s">
        <v>93</v>
      </c>
      <c r="B31" s="294" t="s">
        <v>811</v>
      </c>
      <c r="C31" s="294" t="s">
        <v>645</v>
      </c>
      <c r="D31" s="294" t="s">
        <v>326</v>
      </c>
      <c r="E31" s="294" t="s">
        <v>173</v>
      </c>
      <c r="F31" s="294" t="s">
        <v>514</v>
      </c>
      <c r="G31" s="294" t="s">
        <v>1618</v>
      </c>
      <c r="H31" s="294" t="s">
        <v>493</v>
      </c>
      <c r="I31" s="294" t="s">
        <v>365</v>
      </c>
      <c r="J31" s="294" t="s">
        <v>409</v>
      </c>
      <c r="K31" s="293">
        <v>1</v>
      </c>
      <c r="L31" s="294"/>
      <c r="M31" s="283">
        <v>2021</v>
      </c>
      <c r="N31" s="246">
        <v>19</v>
      </c>
      <c r="O31" s="351">
        <v>1</v>
      </c>
      <c r="P31" s="352">
        <f t="shared" si="0"/>
        <v>19</v>
      </c>
      <c r="Q31" s="247">
        <v>19</v>
      </c>
      <c r="R31" s="299">
        <f t="shared" si="1"/>
        <v>1</v>
      </c>
      <c r="S31" s="299">
        <f t="shared" si="2"/>
        <v>1</v>
      </c>
      <c r="T31" s="354">
        <f t="shared" si="3"/>
        <v>1</v>
      </c>
      <c r="U31" s="283"/>
    </row>
    <row r="32" spans="1:21" ht="12.5" x14ac:dyDescent="0.25">
      <c r="A32" s="294" t="s">
        <v>93</v>
      </c>
      <c r="B32" s="294" t="s">
        <v>811</v>
      </c>
      <c r="C32" s="294" t="s">
        <v>645</v>
      </c>
      <c r="D32" s="294" t="s">
        <v>326</v>
      </c>
      <c r="E32" s="294" t="s">
        <v>173</v>
      </c>
      <c r="F32" s="294" t="s">
        <v>514</v>
      </c>
      <c r="G32" s="296" t="s">
        <v>1621</v>
      </c>
      <c r="H32" s="294" t="s">
        <v>493</v>
      </c>
      <c r="I32" s="294" t="s">
        <v>365</v>
      </c>
      <c r="J32" s="294" t="s">
        <v>409</v>
      </c>
      <c r="K32" s="293">
        <v>1</v>
      </c>
      <c r="L32" s="294"/>
      <c r="M32" s="283">
        <v>2021</v>
      </c>
      <c r="N32" s="246">
        <v>10</v>
      </c>
      <c r="O32" s="351">
        <v>1</v>
      </c>
      <c r="P32" s="352">
        <f t="shared" si="0"/>
        <v>10</v>
      </c>
      <c r="Q32" s="247">
        <v>10</v>
      </c>
      <c r="R32" s="299">
        <f t="shared" si="1"/>
        <v>1</v>
      </c>
      <c r="S32" s="299">
        <f t="shared" si="2"/>
        <v>1</v>
      </c>
      <c r="T32" s="354">
        <f t="shared" si="3"/>
        <v>1</v>
      </c>
      <c r="U32" s="283"/>
    </row>
    <row r="33" spans="1:26" ht="12.5" x14ac:dyDescent="0.25">
      <c r="A33" s="294" t="s">
        <v>93</v>
      </c>
      <c r="B33" s="294" t="s">
        <v>811</v>
      </c>
      <c r="C33" s="294" t="s">
        <v>645</v>
      </c>
      <c r="D33" s="294" t="s">
        <v>326</v>
      </c>
      <c r="E33" s="294" t="s">
        <v>173</v>
      </c>
      <c r="F33" s="294" t="s">
        <v>514</v>
      </c>
      <c r="G33" s="296" t="s">
        <v>1625</v>
      </c>
      <c r="H33" s="294" t="s">
        <v>493</v>
      </c>
      <c r="I33" s="294" t="s">
        <v>365</v>
      </c>
      <c r="J33" s="294" t="s">
        <v>409</v>
      </c>
      <c r="K33" s="293">
        <v>1</v>
      </c>
      <c r="L33" s="294"/>
      <c r="M33" s="283">
        <v>2021</v>
      </c>
      <c r="N33" s="246">
        <v>11</v>
      </c>
      <c r="O33" s="351">
        <v>1</v>
      </c>
      <c r="P33" s="352">
        <f t="shared" si="0"/>
        <v>11</v>
      </c>
      <c r="Q33" s="247">
        <v>11</v>
      </c>
      <c r="R33" s="299">
        <f t="shared" si="1"/>
        <v>1</v>
      </c>
      <c r="S33" s="299">
        <f t="shared" si="2"/>
        <v>1</v>
      </c>
      <c r="T33" s="354">
        <f t="shared" si="3"/>
        <v>1</v>
      </c>
      <c r="U33" s="283"/>
    </row>
    <row r="34" spans="1:26" ht="12.5" x14ac:dyDescent="0.25">
      <c r="A34" s="294" t="s">
        <v>93</v>
      </c>
      <c r="B34" s="294" t="s">
        <v>811</v>
      </c>
      <c r="C34" s="294" t="s">
        <v>645</v>
      </c>
      <c r="D34" s="294" t="s">
        <v>326</v>
      </c>
      <c r="E34" s="294" t="s">
        <v>173</v>
      </c>
      <c r="F34" s="294" t="s">
        <v>514</v>
      </c>
      <c r="G34" s="296" t="s">
        <v>1628</v>
      </c>
      <c r="H34" s="294" t="s">
        <v>493</v>
      </c>
      <c r="I34" s="294" t="s">
        <v>365</v>
      </c>
      <c r="J34" s="294" t="s">
        <v>409</v>
      </c>
      <c r="K34" s="293">
        <v>1</v>
      </c>
      <c r="L34" s="294"/>
      <c r="M34" s="283">
        <v>2021</v>
      </c>
      <c r="N34" s="246">
        <v>6</v>
      </c>
      <c r="O34" s="351">
        <v>1</v>
      </c>
      <c r="P34" s="352">
        <f t="shared" si="0"/>
        <v>6</v>
      </c>
      <c r="Q34" s="247">
        <v>6</v>
      </c>
      <c r="R34" s="299">
        <f t="shared" si="1"/>
        <v>1</v>
      </c>
      <c r="S34" s="299">
        <f t="shared" si="2"/>
        <v>1</v>
      </c>
      <c r="T34" s="354">
        <f t="shared" si="3"/>
        <v>1</v>
      </c>
      <c r="U34" s="283"/>
    </row>
    <row r="35" spans="1:26" ht="12.5" x14ac:dyDescent="0.25">
      <c r="A35" s="294" t="s">
        <v>93</v>
      </c>
      <c r="B35" s="294" t="s">
        <v>811</v>
      </c>
      <c r="C35" s="294" t="s">
        <v>645</v>
      </c>
      <c r="D35" s="294" t="s">
        <v>326</v>
      </c>
      <c r="E35" s="294" t="s">
        <v>173</v>
      </c>
      <c r="F35" s="294" t="s">
        <v>514</v>
      </c>
      <c r="G35" s="294" t="s">
        <v>1608</v>
      </c>
      <c r="H35" s="294" t="s">
        <v>493</v>
      </c>
      <c r="I35" s="294" t="s">
        <v>365</v>
      </c>
      <c r="J35" s="294" t="s">
        <v>409</v>
      </c>
      <c r="K35" s="293">
        <v>1</v>
      </c>
      <c r="L35" s="294"/>
      <c r="M35" s="283">
        <v>2021</v>
      </c>
      <c r="N35" s="246">
        <v>8</v>
      </c>
      <c r="O35" s="351">
        <v>1</v>
      </c>
      <c r="P35" s="352">
        <f t="shared" si="0"/>
        <v>8</v>
      </c>
      <c r="Q35" s="247">
        <v>8</v>
      </c>
      <c r="R35" s="299">
        <f t="shared" si="1"/>
        <v>1</v>
      </c>
      <c r="S35" s="299">
        <f t="shared" si="2"/>
        <v>1</v>
      </c>
      <c r="T35" s="354">
        <f t="shared" si="3"/>
        <v>1</v>
      </c>
      <c r="U35" s="283"/>
    </row>
    <row r="36" spans="1:26" ht="12.5" x14ac:dyDescent="0.25">
      <c r="A36" s="294" t="s">
        <v>93</v>
      </c>
      <c r="B36" s="294" t="s">
        <v>811</v>
      </c>
      <c r="C36" s="294" t="s">
        <v>645</v>
      </c>
      <c r="D36" s="294" t="s">
        <v>326</v>
      </c>
      <c r="E36" s="294" t="s">
        <v>173</v>
      </c>
      <c r="F36" s="294" t="s">
        <v>514</v>
      </c>
      <c r="G36" s="294" t="s">
        <v>1620</v>
      </c>
      <c r="H36" s="294" t="s">
        <v>493</v>
      </c>
      <c r="I36" s="294" t="s">
        <v>365</v>
      </c>
      <c r="J36" s="294" t="s">
        <v>409</v>
      </c>
      <c r="K36" s="293">
        <v>1</v>
      </c>
      <c r="L36" s="294"/>
      <c r="M36" s="283">
        <v>2021</v>
      </c>
      <c r="N36" s="246">
        <v>97</v>
      </c>
      <c r="O36" s="351">
        <v>1</v>
      </c>
      <c r="P36" s="352">
        <f t="shared" si="0"/>
        <v>97</v>
      </c>
      <c r="Q36" s="247">
        <v>97</v>
      </c>
      <c r="R36" s="299">
        <f t="shared" si="1"/>
        <v>1</v>
      </c>
      <c r="S36" s="299">
        <f t="shared" si="2"/>
        <v>1</v>
      </c>
      <c r="T36" s="354">
        <f t="shared" si="3"/>
        <v>1</v>
      </c>
      <c r="U36" s="283"/>
    </row>
    <row r="37" spans="1:26" ht="12.5" x14ac:dyDescent="0.25">
      <c r="A37" s="294" t="s">
        <v>93</v>
      </c>
      <c r="B37" s="294" t="s">
        <v>811</v>
      </c>
      <c r="C37" s="294" t="s">
        <v>645</v>
      </c>
      <c r="D37" s="294" t="s">
        <v>326</v>
      </c>
      <c r="E37" s="294" t="s">
        <v>173</v>
      </c>
      <c r="F37" s="294" t="s">
        <v>514</v>
      </c>
      <c r="G37" s="294" t="s">
        <v>1623</v>
      </c>
      <c r="H37" s="294" t="s">
        <v>493</v>
      </c>
      <c r="I37" s="294" t="s">
        <v>365</v>
      </c>
      <c r="J37" s="294" t="s">
        <v>409</v>
      </c>
      <c r="K37" s="293">
        <v>1</v>
      </c>
      <c r="L37" s="294"/>
      <c r="M37" s="283">
        <v>2021</v>
      </c>
      <c r="N37" s="246">
        <v>70</v>
      </c>
      <c r="O37" s="351">
        <v>1</v>
      </c>
      <c r="P37" s="352">
        <f t="shared" si="0"/>
        <v>70</v>
      </c>
      <c r="Q37" s="247">
        <v>70</v>
      </c>
      <c r="R37" s="299">
        <f t="shared" si="1"/>
        <v>1</v>
      </c>
      <c r="S37" s="299">
        <f t="shared" si="2"/>
        <v>1</v>
      </c>
      <c r="T37" s="354">
        <f t="shared" si="3"/>
        <v>1</v>
      </c>
      <c r="U37" s="283"/>
    </row>
    <row r="38" spans="1:26" ht="12.5" x14ac:dyDescent="0.25">
      <c r="A38" s="294" t="s">
        <v>93</v>
      </c>
      <c r="B38" s="294" t="s">
        <v>811</v>
      </c>
      <c r="C38" s="294" t="s">
        <v>645</v>
      </c>
      <c r="D38" s="294" t="s">
        <v>326</v>
      </c>
      <c r="E38" s="294" t="s">
        <v>173</v>
      </c>
      <c r="F38" s="294" t="s">
        <v>514</v>
      </c>
      <c r="G38" s="294" t="s">
        <v>1627</v>
      </c>
      <c r="H38" s="294" t="s">
        <v>493</v>
      </c>
      <c r="I38" s="294" t="s">
        <v>365</v>
      </c>
      <c r="J38" s="294" t="s">
        <v>409</v>
      </c>
      <c r="K38" s="293">
        <v>1</v>
      </c>
      <c r="L38" s="294"/>
      <c r="M38" s="283">
        <v>2021</v>
      </c>
      <c r="N38" s="246">
        <v>9</v>
      </c>
      <c r="O38" s="351">
        <v>1</v>
      </c>
      <c r="P38" s="352">
        <f t="shared" si="0"/>
        <v>9</v>
      </c>
      <c r="Q38" s="247">
        <v>9</v>
      </c>
      <c r="R38" s="299">
        <f t="shared" si="1"/>
        <v>1</v>
      </c>
      <c r="S38" s="299">
        <f t="shared" si="2"/>
        <v>1</v>
      </c>
      <c r="T38" s="354">
        <f t="shared" si="3"/>
        <v>1</v>
      </c>
      <c r="U38" s="283"/>
    </row>
    <row r="39" spans="1:26" ht="12.5" x14ac:dyDescent="0.25">
      <c r="A39" s="294" t="s">
        <v>93</v>
      </c>
      <c r="B39" s="294" t="s">
        <v>811</v>
      </c>
      <c r="C39" s="294" t="s">
        <v>645</v>
      </c>
      <c r="D39" s="294" t="s">
        <v>326</v>
      </c>
      <c r="E39" s="294" t="s">
        <v>173</v>
      </c>
      <c r="F39" s="294" t="s">
        <v>514</v>
      </c>
      <c r="G39" s="294" t="s">
        <v>1624</v>
      </c>
      <c r="H39" s="294" t="s">
        <v>493</v>
      </c>
      <c r="I39" s="294" t="s">
        <v>365</v>
      </c>
      <c r="J39" s="294" t="s">
        <v>409</v>
      </c>
      <c r="K39" s="293">
        <v>1</v>
      </c>
      <c r="L39" s="294"/>
      <c r="M39" s="283">
        <v>2021</v>
      </c>
      <c r="N39" s="246">
        <v>7</v>
      </c>
      <c r="O39" s="351">
        <v>1</v>
      </c>
      <c r="P39" s="352">
        <f t="shared" si="0"/>
        <v>7</v>
      </c>
      <c r="Q39" s="247">
        <v>7</v>
      </c>
      <c r="R39" s="299">
        <f t="shared" si="1"/>
        <v>1</v>
      </c>
      <c r="S39" s="299">
        <f t="shared" si="2"/>
        <v>1</v>
      </c>
      <c r="T39" s="354">
        <f t="shared" si="3"/>
        <v>1</v>
      </c>
      <c r="U39" s="283"/>
    </row>
    <row r="40" spans="1:26" ht="12.5" x14ac:dyDescent="0.25">
      <c r="A40" s="294" t="s">
        <v>93</v>
      </c>
      <c r="B40" s="294" t="s">
        <v>811</v>
      </c>
      <c r="C40" s="294" t="s">
        <v>645</v>
      </c>
      <c r="D40" s="294" t="s">
        <v>326</v>
      </c>
      <c r="E40" s="294" t="s">
        <v>354</v>
      </c>
      <c r="F40" s="295" t="s">
        <v>514</v>
      </c>
      <c r="G40" s="287" t="s">
        <v>1582</v>
      </c>
      <c r="H40" s="294" t="s">
        <v>517</v>
      </c>
      <c r="I40" s="294" t="s">
        <v>361</v>
      </c>
      <c r="J40" s="294" t="s">
        <v>411</v>
      </c>
      <c r="K40" s="293">
        <v>0.1</v>
      </c>
      <c r="L40" s="294"/>
      <c r="M40" s="283">
        <v>2021</v>
      </c>
      <c r="N40" s="246">
        <v>81</v>
      </c>
      <c r="O40" s="351">
        <v>0.1</v>
      </c>
      <c r="P40" s="352">
        <f t="shared" si="0"/>
        <v>9</v>
      </c>
      <c r="Q40" s="247">
        <v>7.29</v>
      </c>
      <c r="R40" s="299">
        <f t="shared" si="1"/>
        <v>0.81</v>
      </c>
      <c r="S40" s="299">
        <f t="shared" si="2"/>
        <v>0.09</v>
      </c>
      <c r="T40" s="354">
        <f t="shared" si="3"/>
        <v>1</v>
      </c>
      <c r="U40" s="283"/>
      <c r="V40"/>
      <c r="W40"/>
      <c r="X40" s="278"/>
    </row>
    <row r="41" spans="1:26" ht="12.5" x14ac:dyDescent="0.25">
      <c r="A41" s="294" t="s">
        <v>93</v>
      </c>
      <c r="B41" s="294" t="s">
        <v>811</v>
      </c>
      <c r="C41" s="294" t="s">
        <v>645</v>
      </c>
      <c r="D41" s="294" t="s">
        <v>326</v>
      </c>
      <c r="E41" s="294" t="s">
        <v>354</v>
      </c>
      <c r="F41" s="295" t="s">
        <v>514</v>
      </c>
      <c r="G41" s="296" t="s">
        <v>1615</v>
      </c>
      <c r="H41" s="294" t="s">
        <v>517</v>
      </c>
      <c r="I41" s="294" t="s">
        <v>361</v>
      </c>
      <c r="J41" s="294" t="s">
        <v>411</v>
      </c>
      <c r="K41" s="293">
        <v>0.1</v>
      </c>
      <c r="L41" s="294"/>
      <c r="M41" s="283">
        <v>2021</v>
      </c>
      <c r="N41" s="246">
        <v>58</v>
      </c>
      <c r="O41" s="351">
        <v>0.1</v>
      </c>
      <c r="P41" s="352">
        <f t="shared" si="0"/>
        <v>6</v>
      </c>
      <c r="Q41" s="247">
        <v>22.04</v>
      </c>
      <c r="R41" s="299">
        <f t="shared" si="1"/>
        <v>3.6733333333333333</v>
      </c>
      <c r="S41" s="299">
        <f t="shared" si="2"/>
        <v>0.38</v>
      </c>
      <c r="T41" s="354">
        <f t="shared" si="3"/>
        <v>1</v>
      </c>
      <c r="U41" s="283"/>
      <c r="V41"/>
      <c r="W41"/>
      <c r="X41" s="278"/>
    </row>
    <row r="42" spans="1:26" ht="12.5" x14ac:dyDescent="0.25">
      <c r="A42" s="294" t="s">
        <v>93</v>
      </c>
      <c r="B42" s="294" t="s">
        <v>811</v>
      </c>
      <c r="C42" s="294" t="s">
        <v>645</v>
      </c>
      <c r="D42" s="294" t="s">
        <v>326</v>
      </c>
      <c r="E42" s="294" t="s">
        <v>352</v>
      </c>
      <c r="F42" s="295" t="s">
        <v>514</v>
      </c>
      <c r="G42" s="287" t="s">
        <v>1582</v>
      </c>
      <c r="H42" s="294" t="s">
        <v>517</v>
      </c>
      <c r="I42" s="294" t="s">
        <v>361</v>
      </c>
      <c r="J42" s="294" t="s">
        <v>411</v>
      </c>
      <c r="K42" s="293">
        <v>0.1</v>
      </c>
      <c r="L42" s="294"/>
      <c r="M42" s="283">
        <v>2021</v>
      </c>
      <c r="N42" s="246">
        <v>440</v>
      </c>
      <c r="O42" s="351">
        <v>0.1</v>
      </c>
      <c r="P42" s="352">
        <f t="shared" si="0"/>
        <v>44</v>
      </c>
      <c r="Q42" s="247">
        <v>44</v>
      </c>
      <c r="R42" s="299">
        <f t="shared" si="1"/>
        <v>1</v>
      </c>
      <c r="S42" s="299">
        <f t="shared" si="2"/>
        <v>0.1</v>
      </c>
      <c r="T42" s="354">
        <f t="shared" si="3"/>
        <v>1</v>
      </c>
      <c r="U42" s="283"/>
      <c r="V42"/>
      <c r="W42"/>
      <c r="X42" s="278"/>
    </row>
    <row r="43" spans="1:26" ht="12.5" x14ac:dyDescent="0.25">
      <c r="A43" s="294" t="s">
        <v>93</v>
      </c>
      <c r="B43" s="294" t="s">
        <v>811</v>
      </c>
      <c r="C43" s="294" t="s">
        <v>645</v>
      </c>
      <c r="D43" s="294" t="s">
        <v>326</v>
      </c>
      <c r="E43" s="294" t="s">
        <v>352</v>
      </c>
      <c r="F43" s="295" t="s">
        <v>514</v>
      </c>
      <c r="G43" s="296" t="s">
        <v>1615</v>
      </c>
      <c r="H43" s="294" t="s">
        <v>517</v>
      </c>
      <c r="I43" s="294" t="s">
        <v>361</v>
      </c>
      <c r="J43" s="294" t="s">
        <v>411</v>
      </c>
      <c r="K43" s="293">
        <v>0.1</v>
      </c>
      <c r="L43" s="294"/>
      <c r="M43" s="283">
        <v>2021</v>
      </c>
      <c r="N43" s="246">
        <v>83</v>
      </c>
      <c r="O43" s="351">
        <v>0.1</v>
      </c>
      <c r="P43" s="352">
        <f t="shared" si="0"/>
        <v>9</v>
      </c>
      <c r="Q43" s="247">
        <v>14.94</v>
      </c>
      <c r="R43" s="299">
        <f t="shared" si="1"/>
        <v>1.66</v>
      </c>
      <c r="S43" s="299">
        <f t="shared" si="2"/>
        <v>0.18</v>
      </c>
      <c r="T43" s="354">
        <f t="shared" si="3"/>
        <v>1</v>
      </c>
      <c r="U43" s="283"/>
      <c r="V43"/>
      <c r="W43"/>
      <c r="X43" s="278"/>
      <c r="Z43" s="278"/>
    </row>
    <row r="44" spans="1:26" ht="12.5" x14ac:dyDescent="0.25">
      <c r="A44" s="294" t="s">
        <v>93</v>
      </c>
      <c r="B44" s="294" t="s">
        <v>811</v>
      </c>
      <c r="C44" s="294" t="s">
        <v>645</v>
      </c>
      <c r="D44" s="294" t="s">
        <v>326</v>
      </c>
      <c r="E44" s="285" t="s">
        <v>173</v>
      </c>
      <c r="F44" s="285" t="s">
        <v>514</v>
      </c>
      <c r="G44" s="285" t="s">
        <v>1617</v>
      </c>
      <c r="H44" s="285" t="s">
        <v>517</v>
      </c>
      <c r="I44" s="285" t="s">
        <v>359</v>
      </c>
      <c r="J44" s="285" t="s">
        <v>411</v>
      </c>
      <c r="K44" s="293">
        <v>0.7</v>
      </c>
      <c r="L44" s="285" t="s">
        <v>1640</v>
      </c>
      <c r="M44" s="283">
        <v>2021</v>
      </c>
      <c r="N44" s="246">
        <v>9</v>
      </c>
      <c r="O44" s="351">
        <v>0.7</v>
      </c>
      <c r="P44" s="352">
        <f t="shared" si="0"/>
        <v>7</v>
      </c>
      <c r="Q44" s="247">
        <v>3.96</v>
      </c>
      <c r="R44" s="299">
        <f t="shared" si="1"/>
        <v>0.56571428571428573</v>
      </c>
      <c r="S44" s="299">
        <f t="shared" si="2"/>
        <v>0.44</v>
      </c>
      <c r="T44" s="354">
        <f t="shared" si="3"/>
        <v>1</v>
      </c>
      <c r="U44" s="283"/>
      <c r="V44"/>
      <c r="W44"/>
      <c r="X44" s="278"/>
    </row>
    <row r="45" spans="1:26" ht="100" x14ac:dyDescent="0.25">
      <c r="A45" s="294" t="s">
        <v>93</v>
      </c>
      <c r="B45" s="294" t="s">
        <v>811</v>
      </c>
      <c r="C45" s="294" t="s">
        <v>645</v>
      </c>
      <c r="D45" s="294" t="s">
        <v>326</v>
      </c>
      <c r="E45" s="294" t="s">
        <v>173</v>
      </c>
      <c r="F45" s="295" t="s">
        <v>514</v>
      </c>
      <c r="G45" s="296" t="s">
        <v>1610</v>
      </c>
      <c r="H45" s="294" t="s">
        <v>517</v>
      </c>
      <c r="I45" s="294" t="s">
        <v>361</v>
      </c>
      <c r="J45" s="294" t="s">
        <v>411</v>
      </c>
      <c r="K45" s="293">
        <v>0.4</v>
      </c>
      <c r="L45" s="294"/>
      <c r="M45" s="283">
        <v>2021</v>
      </c>
      <c r="N45" s="246">
        <v>7</v>
      </c>
      <c r="O45" s="351">
        <v>0.4</v>
      </c>
      <c r="P45" s="352">
        <f t="shared" si="0"/>
        <v>3</v>
      </c>
      <c r="Q45" s="247">
        <v>0.98</v>
      </c>
      <c r="R45" s="299">
        <f t="shared" si="1"/>
        <v>0.32666666666666666</v>
      </c>
      <c r="S45" s="299">
        <f t="shared" si="2"/>
        <v>0.13999999999999999</v>
      </c>
      <c r="T45" s="354">
        <f t="shared" si="3"/>
        <v>1</v>
      </c>
      <c r="U45" s="390" t="s">
        <v>1916</v>
      </c>
      <c r="V45"/>
      <c r="W45"/>
      <c r="X45" s="278"/>
    </row>
    <row r="46" spans="1:26" ht="12.5" x14ac:dyDescent="0.25">
      <c r="A46" s="294" t="s">
        <v>93</v>
      </c>
      <c r="B46" s="294" t="s">
        <v>811</v>
      </c>
      <c r="C46" s="294" t="s">
        <v>645</v>
      </c>
      <c r="D46" s="294" t="s">
        <v>326</v>
      </c>
      <c r="E46" s="294" t="s">
        <v>173</v>
      </c>
      <c r="F46" s="294" t="s">
        <v>514</v>
      </c>
      <c r="G46" s="294" t="s">
        <v>1618</v>
      </c>
      <c r="H46" s="294" t="s">
        <v>517</v>
      </c>
      <c r="I46" s="294" t="s">
        <v>359</v>
      </c>
      <c r="J46" s="294" t="s">
        <v>411</v>
      </c>
      <c r="K46" s="293">
        <v>0.3</v>
      </c>
      <c r="L46" s="294"/>
      <c r="M46" s="283">
        <v>2021</v>
      </c>
      <c r="N46" s="246">
        <v>19</v>
      </c>
      <c r="O46" s="351">
        <v>0.3</v>
      </c>
      <c r="P46" s="352">
        <f t="shared" si="0"/>
        <v>6</v>
      </c>
      <c r="Q46" s="247">
        <v>7.98</v>
      </c>
      <c r="R46" s="299">
        <f t="shared" si="1"/>
        <v>1.33</v>
      </c>
      <c r="S46" s="299">
        <f t="shared" si="2"/>
        <v>0.42000000000000004</v>
      </c>
      <c r="T46" s="354">
        <f t="shared" si="3"/>
        <v>1</v>
      </c>
      <c r="U46" s="390"/>
      <c r="V46"/>
      <c r="W46"/>
      <c r="X46" s="278"/>
    </row>
    <row r="47" spans="1:26" ht="12.5" x14ac:dyDescent="0.25">
      <c r="A47" s="294" t="s">
        <v>93</v>
      </c>
      <c r="B47" s="294" t="s">
        <v>811</v>
      </c>
      <c r="C47" s="294" t="s">
        <v>645</v>
      </c>
      <c r="D47" s="294" t="s">
        <v>326</v>
      </c>
      <c r="E47" s="294" t="s">
        <v>173</v>
      </c>
      <c r="F47" s="294" t="s">
        <v>514</v>
      </c>
      <c r="G47" s="296" t="s">
        <v>1621</v>
      </c>
      <c r="H47" s="294" t="s">
        <v>517</v>
      </c>
      <c r="I47" s="294" t="s">
        <v>359</v>
      </c>
      <c r="J47" s="294" t="s">
        <v>411</v>
      </c>
      <c r="K47" s="293">
        <v>0.3</v>
      </c>
      <c r="L47" s="294"/>
      <c r="M47" s="283">
        <v>2021</v>
      </c>
      <c r="N47" s="246">
        <v>10</v>
      </c>
      <c r="O47" s="351">
        <v>0.3</v>
      </c>
      <c r="P47" s="352">
        <f t="shared" si="0"/>
        <v>3</v>
      </c>
      <c r="Q47" s="247">
        <v>4</v>
      </c>
      <c r="R47" s="299">
        <f t="shared" si="1"/>
        <v>1.3333333333333333</v>
      </c>
      <c r="S47" s="299">
        <f t="shared" si="2"/>
        <v>0.4</v>
      </c>
      <c r="T47" s="354">
        <f t="shared" si="3"/>
        <v>1</v>
      </c>
      <c r="U47" s="390"/>
      <c r="V47"/>
      <c r="W47"/>
      <c r="X47" s="278"/>
    </row>
    <row r="48" spans="1:26" ht="12.5" x14ac:dyDescent="0.25">
      <c r="A48" s="294" t="s">
        <v>93</v>
      </c>
      <c r="B48" s="294" t="s">
        <v>811</v>
      </c>
      <c r="C48" s="294" t="s">
        <v>645</v>
      </c>
      <c r="D48" s="294" t="s">
        <v>326</v>
      </c>
      <c r="E48" s="294" t="s">
        <v>173</v>
      </c>
      <c r="F48" s="294" t="s">
        <v>514</v>
      </c>
      <c r="G48" s="296" t="s">
        <v>1625</v>
      </c>
      <c r="H48" s="294" t="s">
        <v>517</v>
      </c>
      <c r="I48" s="294" t="s">
        <v>359</v>
      </c>
      <c r="J48" s="294" t="s">
        <v>411</v>
      </c>
      <c r="K48" s="293">
        <v>0.4</v>
      </c>
      <c r="L48" s="294"/>
      <c r="M48" s="283">
        <v>2021</v>
      </c>
      <c r="N48" s="246">
        <v>11</v>
      </c>
      <c r="O48" s="351">
        <v>0.4</v>
      </c>
      <c r="P48" s="352">
        <f t="shared" si="0"/>
        <v>5</v>
      </c>
      <c r="Q48" s="247">
        <v>4.95</v>
      </c>
      <c r="R48" s="299">
        <f t="shared" si="1"/>
        <v>0.99</v>
      </c>
      <c r="S48" s="299">
        <f t="shared" si="2"/>
        <v>0.45</v>
      </c>
      <c r="T48" s="354">
        <f t="shared" si="3"/>
        <v>1</v>
      </c>
      <c r="U48" s="390"/>
      <c r="V48"/>
      <c r="W48"/>
      <c r="X48" s="278"/>
    </row>
    <row r="49" spans="1:24" ht="12.5" x14ac:dyDescent="0.25">
      <c r="A49" s="294" t="s">
        <v>93</v>
      </c>
      <c r="B49" s="294" t="s">
        <v>811</v>
      </c>
      <c r="C49" s="294" t="s">
        <v>645</v>
      </c>
      <c r="D49" s="294" t="s">
        <v>326</v>
      </c>
      <c r="E49" s="294" t="s">
        <v>173</v>
      </c>
      <c r="F49" s="294" t="s">
        <v>514</v>
      </c>
      <c r="G49" s="296" t="s">
        <v>1628</v>
      </c>
      <c r="H49" s="294" t="s">
        <v>517</v>
      </c>
      <c r="I49" s="294" t="s">
        <v>361</v>
      </c>
      <c r="J49" s="294" t="s">
        <v>409</v>
      </c>
      <c r="K49" s="293">
        <v>1</v>
      </c>
      <c r="L49" s="294"/>
      <c r="M49" s="283">
        <v>2021</v>
      </c>
      <c r="N49" s="246">
        <v>6</v>
      </c>
      <c r="O49" s="351">
        <v>1</v>
      </c>
      <c r="P49" s="352">
        <f t="shared" si="0"/>
        <v>6</v>
      </c>
      <c r="Q49" s="247">
        <v>6</v>
      </c>
      <c r="R49" s="299">
        <f t="shared" si="1"/>
        <v>1</v>
      </c>
      <c r="S49" s="299">
        <f t="shared" si="2"/>
        <v>1</v>
      </c>
      <c r="T49" s="354">
        <f t="shared" si="3"/>
        <v>1</v>
      </c>
      <c r="U49" s="390"/>
      <c r="V49"/>
      <c r="W49"/>
      <c r="X49" s="278"/>
    </row>
    <row r="50" spans="1:24" ht="12.5" x14ac:dyDescent="0.25">
      <c r="A50" s="294" t="s">
        <v>93</v>
      </c>
      <c r="B50" s="294" t="s">
        <v>811</v>
      </c>
      <c r="C50" s="294" t="s">
        <v>645</v>
      </c>
      <c r="D50" s="294" t="s">
        <v>326</v>
      </c>
      <c r="E50" s="294" t="s">
        <v>173</v>
      </c>
      <c r="F50" s="294" t="s">
        <v>514</v>
      </c>
      <c r="G50" s="294" t="s">
        <v>1608</v>
      </c>
      <c r="H50" s="294" t="s">
        <v>517</v>
      </c>
      <c r="I50" s="294" t="s">
        <v>361</v>
      </c>
      <c r="J50" s="294" t="s">
        <v>411</v>
      </c>
      <c r="K50" s="293">
        <v>0.25</v>
      </c>
      <c r="L50" s="294"/>
      <c r="M50" s="283">
        <v>2021</v>
      </c>
      <c r="N50" s="246">
        <v>8</v>
      </c>
      <c r="O50" s="351">
        <v>0.25</v>
      </c>
      <c r="P50" s="352">
        <f t="shared" si="0"/>
        <v>2</v>
      </c>
      <c r="Q50" s="247">
        <v>3.04</v>
      </c>
      <c r="R50" s="299">
        <f t="shared" si="1"/>
        <v>1.52</v>
      </c>
      <c r="S50" s="299">
        <f t="shared" si="2"/>
        <v>0.38</v>
      </c>
      <c r="T50" s="354">
        <f t="shared" si="3"/>
        <v>1</v>
      </c>
      <c r="U50" s="390"/>
      <c r="V50"/>
      <c r="W50"/>
      <c r="X50" s="278"/>
    </row>
    <row r="51" spans="1:24" ht="12.5" x14ac:dyDescent="0.25">
      <c r="A51" s="294" t="s">
        <v>93</v>
      </c>
      <c r="B51" s="294" t="s">
        <v>811</v>
      </c>
      <c r="C51" s="294" t="s">
        <v>645</v>
      </c>
      <c r="D51" s="294" t="s">
        <v>326</v>
      </c>
      <c r="E51" s="294" t="s">
        <v>173</v>
      </c>
      <c r="F51" s="294" t="s">
        <v>514</v>
      </c>
      <c r="G51" s="294" t="s">
        <v>1620</v>
      </c>
      <c r="H51" s="294" t="s">
        <v>517</v>
      </c>
      <c r="I51" s="294" t="s">
        <v>359</v>
      </c>
      <c r="J51" s="294" t="s">
        <v>411</v>
      </c>
      <c r="K51" s="293">
        <v>0.3</v>
      </c>
      <c r="L51" s="294"/>
      <c r="M51" s="283">
        <v>2021</v>
      </c>
      <c r="N51" s="246">
        <v>97</v>
      </c>
      <c r="O51" s="351">
        <v>0.3</v>
      </c>
      <c r="P51" s="352">
        <f t="shared" si="0"/>
        <v>30</v>
      </c>
      <c r="Q51" s="247">
        <v>39.770000000000003</v>
      </c>
      <c r="R51" s="299">
        <f t="shared" si="1"/>
        <v>1.3256666666666668</v>
      </c>
      <c r="S51" s="299">
        <f t="shared" si="2"/>
        <v>0.41000000000000003</v>
      </c>
      <c r="T51" s="354">
        <f t="shared" si="3"/>
        <v>1</v>
      </c>
      <c r="U51" s="390"/>
      <c r="V51"/>
      <c r="W51"/>
      <c r="X51" s="278"/>
    </row>
    <row r="52" spans="1:24" ht="12.5" x14ac:dyDescent="0.25">
      <c r="A52" s="294" t="s">
        <v>93</v>
      </c>
      <c r="B52" s="294" t="s">
        <v>811</v>
      </c>
      <c r="C52" s="294" t="s">
        <v>645</v>
      </c>
      <c r="D52" s="294" t="s">
        <v>326</v>
      </c>
      <c r="E52" s="294" t="s">
        <v>173</v>
      </c>
      <c r="F52" s="294" t="s">
        <v>514</v>
      </c>
      <c r="G52" s="294" t="s">
        <v>1623</v>
      </c>
      <c r="H52" s="294" t="s">
        <v>517</v>
      </c>
      <c r="I52" s="294" t="s">
        <v>359</v>
      </c>
      <c r="J52" s="294" t="s">
        <v>411</v>
      </c>
      <c r="K52" s="293">
        <v>0.3</v>
      </c>
      <c r="L52" s="294"/>
      <c r="M52" s="283">
        <v>2021</v>
      </c>
      <c r="N52" s="246">
        <v>70</v>
      </c>
      <c r="O52" s="351">
        <v>0.3</v>
      </c>
      <c r="P52" s="352">
        <f t="shared" si="0"/>
        <v>21</v>
      </c>
      <c r="Q52" s="247">
        <v>28.7</v>
      </c>
      <c r="R52" s="299">
        <f t="shared" si="1"/>
        <v>1.3666666666666667</v>
      </c>
      <c r="S52" s="299">
        <f t="shared" si="2"/>
        <v>0.41</v>
      </c>
      <c r="T52" s="354">
        <f t="shared" si="3"/>
        <v>1</v>
      </c>
      <c r="U52" s="390"/>
      <c r="V52"/>
      <c r="W52"/>
      <c r="X52" s="278"/>
    </row>
    <row r="53" spans="1:24" ht="87.5" x14ac:dyDescent="0.25">
      <c r="A53" s="294" t="s">
        <v>93</v>
      </c>
      <c r="B53" s="294" t="s">
        <v>811</v>
      </c>
      <c r="C53" s="294" t="s">
        <v>645</v>
      </c>
      <c r="D53" s="294" t="s">
        <v>326</v>
      </c>
      <c r="E53" s="294" t="s">
        <v>173</v>
      </c>
      <c r="F53" s="294" t="s">
        <v>514</v>
      </c>
      <c r="G53" s="294" t="s">
        <v>1627</v>
      </c>
      <c r="H53" s="294" t="s">
        <v>517</v>
      </c>
      <c r="I53" s="294" t="s">
        <v>361</v>
      </c>
      <c r="J53" s="294" t="s">
        <v>409</v>
      </c>
      <c r="K53" s="293">
        <v>1</v>
      </c>
      <c r="L53" s="294"/>
      <c r="M53" s="283">
        <v>2021</v>
      </c>
      <c r="N53" s="246">
        <v>9</v>
      </c>
      <c r="O53" s="351">
        <v>1</v>
      </c>
      <c r="P53" s="352">
        <f t="shared" si="0"/>
        <v>9</v>
      </c>
      <c r="Q53" s="247">
        <v>3.96</v>
      </c>
      <c r="R53" s="299">
        <f t="shared" si="1"/>
        <v>0.44</v>
      </c>
      <c r="S53" s="299">
        <f t="shared" si="2"/>
        <v>0.44</v>
      </c>
      <c r="T53" s="354">
        <f t="shared" si="3"/>
        <v>1</v>
      </c>
      <c r="U53" s="390" t="s">
        <v>1917</v>
      </c>
      <c r="V53"/>
      <c r="W53"/>
      <c r="X53" s="278"/>
    </row>
    <row r="54" spans="1:24" ht="12.5" x14ac:dyDescent="0.25">
      <c r="A54" s="294" t="s">
        <v>93</v>
      </c>
      <c r="B54" s="294" t="s">
        <v>811</v>
      </c>
      <c r="C54" s="294" t="s">
        <v>645</v>
      </c>
      <c r="D54" s="294" t="s">
        <v>326</v>
      </c>
      <c r="E54" s="294" t="s">
        <v>173</v>
      </c>
      <c r="F54" s="294" t="s">
        <v>514</v>
      </c>
      <c r="G54" s="294" t="s">
        <v>1624</v>
      </c>
      <c r="H54" s="294" t="s">
        <v>517</v>
      </c>
      <c r="I54" s="294" t="s">
        <v>361</v>
      </c>
      <c r="J54" s="294" t="s">
        <v>409</v>
      </c>
      <c r="K54" s="293">
        <v>1</v>
      </c>
      <c r="L54" s="294"/>
      <c r="M54" s="283">
        <v>2021</v>
      </c>
      <c r="N54" s="246">
        <v>7</v>
      </c>
      <c r="O54" s="351">
        <v>1</v>
      </c>
      <c r="P54" s="352">
        <f t="shared" si="0"/>
        <v>7</v>
      </c>
      <c r="Q54" s="247">
        <v>4.97</v>
      </c>
      <c r="R54" s="299">
        <f t="shared" si="1"/>
        <v>0.71</v>
      </c>
      <c r="S54" s="299">
        <f t="shared" si="2"/>
        <v>0.71</v>
      </c>
      <c r="T54" s="354">
        <f t="shared" si="3"/>
        <v>1</v>
      </c>
      <c r="U54" s="390"/>
      <c r="V54"/>
      <c r="W54"/>
      <c r="X54" s="278"/>
    </row>
    <row r="55" spans="1:24" ht="12.5" x14ac:dyDescent="0.25">
      <c r="A55" s="294" t="s">
        <v>93</v>
      </c>
      <c r="B55" s="294" t="s">
        <v>811</v>
      </c>
      <c r="C55" s="294" t="s">
        <v>645</v>
      </c>
      <c r="D55" s="294" t="s">
        <v>326</v>
      </c>
      <c r="E55" s="294" t="s">
        <v>354</v>
      </c>
      <c r="F55" s="295" t="s">
        <v>514</v>
      </c>
      <c r="G55" s="287" t="s">
        <v>1582</v>
      </c>
      <c r="H55" s="294" t="s">
        <v>518</v>
      </c>
      <c r="I55" s="294" t="s">
        <v>361</v>
      </c>
      <c r="J55" s="294" t="s">
        <v>411</v>
      </c>
      <c r="K55" s="293">
        <v>0.1</v>
      </c>
      <c r="L55" s="294"/>
      <c r="M55" s="283">
        <v>2021</v>
      </c>
      <c r="N55" s="246">
        <v>81</v>
      </c>
      <c r="O55" s="351">
        <v>0.1</v>
      </c>
      <c r="P55" s="352">
        <f t="shared" si="0"/>
        <v>9</v>
      </c>
      <c r="Q55" s="247">
        <v>7.29</v>
      </c>
      <c r="R55" s="299">
        <f t="shared" si="1"/>
        <v>0.81</v>
      </c>
      <c r="S55" s="299">
        <f t="shared" si="2"/>
        <v>0.09</v>
      </c>
      <c r="T55" s="354">
        <f t="shared" si="3"/>
        <v>1</v>
      </c>
      <c r="U55" s="390"/>
      <c r="V55"/>
      <c r="W55"/>
      <c r="X55" s="278"/>
    </row>
    <row r="56" spans="1:24" ht="12.5" x14ac:dyDescent="0.25">
      <c r="A56" s="294" t="s">
        <v>93</v>
      </c>
      <c r="B56" s="294" t="s">
        <v>811</v>
      </c>
      <c r="C56" s="294" t="s">
        <v>645</v>
      </c>
      <c r="D56" s="294" t="s">
        <v>326</v>
      </c>
      <c r="E56" s="294" t="s">
        <v>354</v>
      </c>
      <c r="F56" s="295" t="s">
        <v>514</v>
      </c>
      <c r="G56" s="296" t="s">
        <v>1615</v>
      </c>
      <c r="H56" s="294" t="s">
        <v>518</v>
      </c>
      <c r="I56" s="294" t="s">
        <v>361</v>
      </c>
      <c r="J56" s="294" t="s">
        <v>411</v>
      </c>
      <c r="K56" s="293">
        <v>0.1</v>
      </c>
      <c r="L56" s="294"/>
      <c r="M56" s="283">
        <v>2021</v>
      </c>
      <c r="N56" s="246">
        <v>58</v>
      </c>
      <c r="O56" s="351">
        <v>0.1</v>
      </c>
      <c r="P56" s="352">
        <f t="shared" si="0"/>
        <v>6</v>
      </c>
      <c r="Q56" s="247">
        <v>22.04</v>
      </c>
      <c r="R56" s="299">
        <f t="shared" si="1"/>
        <v>3.6733333333333333</v>
      </c>
      <c r="S56" s="299">
        <f t="shared" si="2"/>
        <v>0.38</v>
      </c>
      <c r="T56" s="354">
        <f t="shared" si="3"/>
        <v>1</v>
      </c>
      <c r="U56" s="390"/>
      <c r="V56"/>
      <c r="W56"/>
      <c r="X56" s="278"/>
    </row>
    <row r="57" spans="1:24" ht="12.5" x14ac:dyDescent="0.25">
      <c r="A57" s="294" t="s">
        <v>93</v>
      </c>
      <c r="B57" s="294" t="s">
        <v>811</v>
      </c>
      <c r="C57" s="294" t="s">
        <v>645</v>
      </c>
      <c r="D57" s="294" t="s">
        <v>326</v>
      </c>
      <c r="E57" s="294" t="s">
        <v>352</v>
      </c>
      <c r="F57" s="295" t="s">
        <v>514</v>
      </c>
      <c r="G57" s="287" t="s">
        <v>1582</v>
      </c>
      <c r="H57" s="294" t="s">
        <v>518</v>
      </c>
      <c r="I57" s="294" t="s">
        <v>361</v>
      </c>
      <c r="J57" s="294" t="s">
        <v>411</v>
      </c>
      <c r="K57" s="293">
        <v>0.1</v>
      </c>
      <c r="L57" s="294"/>
      <c r="M57" s="283">
        <v>2021</v>
      </c>
      <c r="N57" s="246">
        <v>440</v>
      </c>
      <c r="O57" s="351">
        <v>0.1</v>
      </c>
      <c r="P57" s="352">
        <f t="shared" si="0"/>
        <v>44</v>
      </c>
      <c r="Q57" s="247">
        <v>44</v>
      </c>
      <c r="R57" s="299">
        <f t="shared" si="1"/>
        <v>1</v>
      </c>
      <c r="S57" s="299">
        <f t="shared" si="2"/>
        <v>0.1</v>
      </c>
      <c r="T57" s="354">
        <f t="shared" si="3"/>
        <v>1</v>
      </c>
      <c r="U57" s="390"/>
      <c r="V57"/>
      <c r="W57"/>
      <c r="X57" s="278"/>
    </row>
    <row r="58" spans="1:24" ht="12.5" x14ac:dyDescent="0.25">
      <c r="A58" s="294" t="s">
        <v>93</v>
      </c>
      <c r="B58" s="294" t="s">
        <v>811</v>
      </c>
      <c r="C58" s="294" t="s">
        <v>645</v>
      </c>
      <c r="D58" s="294" t="s">
        <v>326</v>
      </c>
      <c r="E58" s="294" t="s">
        <v>352</v>
      </c>
      <c r="F58" s="295" t="s">
        <v>514</v>
      </c>
      <c r="G58" s="296" t="s">
        <v>1615</v>
      </c>
      <c r="H58" s="294" t="s">
        <v>518</v>
      </c>
      <c r="I58" s="294" t="s">
        <v>361</v>
      </c>
      <c r="J58" s="294" t="s">
        <v>411</v>
      </c>
      <c r="K58" s="293">
        <v>0.1</v>
      </c>
      <c r="L58" s="294"/>
      <c r="M58" s="283">
        <v>2021</v>
      </c>
      <c r="N58" s="246">
        <v>83</v>
      </c>
      <c r="O58" s="351">
        <v>0.1</v>
      </c>
      <c r="P58" s="352">
        <f t="shared" si="0"/>
        <v>9</v>
      </c>
      <c r="Q58" s="247">
        <v>14.94</v>
      </c>
      <c r="R58" s="299">
        <f t="shared" si="1"/>
        <v>1.66</v>
      </c>
      <c r="S58" s="299">
        <f t="shared" si="2"/>
        <v>0.18</v>
      </c>
      <c r="T58" s="354">
        <f t="shared" si="3"/>
        <v>1</v>
      </c>
      <c r="U58" s="390"/>
      <c r="V58"/>
      <c r="W58"/>
      <c r="X58" s="278"/>
    </row>
    <row r="59" spans="1:24" ht="12.5" x14ac:dyDescent="0.25">
      <c r="A59" s="294" t="s">
        <v>93</v>
      </c>
      <c r="B59" s="294" t="s">
        <v>811</v>
      </c>
      <c r="C59" s="294" t="s">
        <v>645</v>
      </c>
      <c r="D59" s="294" t="s">
        <v>326</v>
      </c>
      <c r="E59" s="285" t="s">
        <v>173</v>
      </c>
      <c r="F59" s="285" t="s">
        <v>514</v>
      </c>
      <c r="G59" s="285" t="s">
        <v>1617</v>
      </c>
      <c r="H59" s="285" t="s">
        <v>518</v>
      </c>
      <c r="I59" s="285" t="s">
        <v>359</v>
      </c>
      <c r="J59" s="285" t="s">
        <v>411</v>
      </c>
      <c r="K59" s="293">
        <v>0.7</v>
      </c>
      <c r="L59" s="285" t="s">
        <v>1640</v>
      </c>
      <c r="M59" s="283">
        <v>2021</v>
      </c>
      <c r="N59" s="246">
        <v>9</v>
      </c>
      <c r="O59" s="351">
        <v>0.7</v>
      </c>
      <c r="P59" s="352">
        <f t="shared" si="0"/>
        <v>7</v>
      </c>
      <c r="Q59" s="247">
        <v>3.96</v>
      </c>
      <c r="R59" s="299">
        <f t="shared" si="1"/>
        <v>0.56571428571428573</v>
      </c>
      <c r="S59" s="299">
        <f t="shared" si="2"/>
        <v>0.44</v>
      </c>
      <c r="T59" s="354">
        <f t="shared" si="3"/>
        <v>1</v>
      </c>
      <c r="U59" s="390"/>
      <c r="V59"/>
      <c r="W59"/>
      <c r="X59" s="278"/>
    </row>
    <row r="60" spans="1:24" ht="100" x14ac:dyDescent="0.25">
      <c r="A60" s="294" t="s">
        <v>93</v>
      </c>
      <c r="B60" s="294" t="s">
        <v>811</v>
      </c>
      <c r="C60" s="294" t="s">
        <v>645</v>
      </c>
      <c r="D60" s="294" t="s">
        <v>326</v>
      </c>
      <c r="E60" s="294" t="s">
        <v>173</v>
      </c>
      <c r="F60" s="295" t="s">
        <v>514</v>
      </c>
      <c r="G60" s="296" t="s">
        <v>1610</v>
      </c>
      <c r="H60" s="294" t="s">
        <v>518</v>
      </c>
      <c r="I60" s="294" t="s">
        <v>361</v>
      </c>
      <c r="J60" s="294" t="s">
        <v>411</v>
      </c>
      <c r="K60" s="293">
        <v>0.4</v>
      </c>
      <c r="L60" s="294"/>
      <c r="M60" s="283">
        <v>2021</v>
      </c>
      <c r="N60" s="246">
        <v>7</v>
      </c>
      <c r="O60" s="351">
        <v>0.4</v>
      </c>
      <c r="P60" s="352">
        <f t="shared" si="0"/>
        <v>3</v>
      </c>
      <c r="Q60" s="247">
        <v>0.98</v>
      </c>
      <c r="R60" s="299">
        <f t="shared" si="1"/>
        <v>0.32666666666666666</v>
      </c>
      <c r="S60" s="299">
        <f t="shared" si="2"/>
        <v>0.13999999999999999</v>
      </c>
      <c r="T60" s="354">
        <f t="shared" si="3"/>
        <v>1</v>
      </c>
      <c r="U60" s="390" t="s">
        <v>1916</v>
      </c>
      <c r="V60"/>
      <c r="W60"/>
      <c r="X60" s="278"/>
    </row>
    <row r="61" spans="1:24" ht="12.5" x14ac:dyDescent="0.25">
      <c r="A61" s="294" t="s">
        <v>93</v>
      </c>
      <c r="B61" s="294" t="s">
        <v>811</v>
      </c>
      <c r="C61" s="294" t="s">
        <v>645</v>
      </c>
      <c r="D61" s="294" t="s">
        <v>326</v>
      </c>
      <c r="E61" s="294" t="s">
        <v>173</v>
      </c>
      <c r="F61" s="294" t="s">
        <v>514</v>
      </c>
      <c r="G61" s="294" t="s">
        <v>1618</v>
      </c>
      <c r="H61" s="294" t="s">
        <v>518</v>
      </c>
      <c r="I61" s="294" t="s">
        <v>359</v>
      </c>
      <c r="J61" s="294" t="s">
        <v>411</v>
      </c>
      <c r="K61" s="293">
        <v>0.3</v>
      </c>
      <c r="L61" s="294"/>
      <c r="M61" s="283">
        <v>2021</v>
      </c>
      <c r="N61" s="246">
        <v>19</v>
      </c>
      <c r="O61" s="351">
        <v>0.3</v>
      </c>
      <c r="P61" s="352">
        <f t="shared" si="0"/>
        <v>6</v>
      </c>
      <c r="Q61" s="247">
        <v>7.98</v>
      </c>
      <c r="R61" s="299">
        <f t="shared" si="1"/>
        <v>1.33</v>
      </c>
      <c r="S61" s="299">
        <f t="shared" si="2"/>
        <v>0.42000000000000004</v>
      </c>
      <c r="T61" s="354">
        <f t="shared" si="3"/>
        <v>1</v>
      </c>
      <c r="U61" s="390"/>
      <c r="V61"/>
      <c r="W61"/>
      <c r="X61" s="278"/>
    </row>
    <row r="62" spans="1:24" ht="12.5" x14ac:dyDescent="0.25">
      <c r="A62" s="294" t="s">
        <v>93</v>
      </c>
      <c r="B62" s="294" t="s">
        <v>811</v>
      </c>
      <c r="C62" s="294" t="s">
        <v>645</v>
      </c>
      <c r="D62" s="294" t="s">
        <v>326</v>
      </c>
      <c r="E62" s="294" t="s">
        <v>173</v>
      </c>
      <c r="F62" s="294" t="s">
        <v>514</v>
      </c>
      <c r="G62" s="296" t="s">
        <v>1621</v>
      </c>
      <c r="H62" s="294" t="s">
        <v>518</v>
      </c>
      <c r="I62" s="294" t="s">
        <v>359</v>
      </c>
      <c r="J62" s="294" t="s">
        <v>411</v>
      </c>
      <c r="K62" s="293">
        <v>0.3</v>
      </c>
      <c r="L62" s="294"/>
      <c r="M62" s="283">
        <v>2021</v>
      </c>
      <c r="N62" s="246">
        <v>10</v>
      </c>
      <c r="O62" s="351">
        <v>0.3</v>
      </c>
      <c r="P62" s="352">
        <f t="shared" si="0"/>
        <v>3</v>
      </c>
      <c r="Q62" s="247">
        <v>4</v>
      </c>
      <c r="R62" s="299">
        <f t="shared" si="1"/>
        <v>1.3333333333333333</v>
      </c>
      <c r="S62" s="299">
        <f t="shared" si="2"/>
        <v>0.4</v>
      </c>
      <c r="T62" s="354">
        <f t="shared" si="3"/>
        <v>1</v>
      </c>
      <c r="U62" s="390"/>
      <c r="V62"/>
      <c r="W62"/>
      <c r="X62" s="278"/>
    </row>
    <row r="63" spans="1:24" ht="12.5" x14ac:dyDescent="0.25">
      <c r="A63" s="294" t="s">
        <v>93</v>
      </c>
      <c r="B63" s="294" t="s">
        <v>811</v>
      </c>
      <c r="C63" s="294" t="s">
        <v>645</v>
      </c>
      <c r="D63" s="294" t="s">
        <v>326</v>
      </c>
      <c r="E63" s="294" t="s">
        <v>173</v>
      </c>
      <c r="F63" s="294" t="s">
        <v>514</v>
      </c>
      <c r="G63" s="296" t="s">
        <v>1625</v>
      </c>
      <c r="H63" s="294" t="s">
        <v>518</v>
      </c>
      <c r="I63" s="294" t="s">
        <v>359</v>
      </c>
      <c r="J63" s="294" t="s">
        <v>411</v>
      </c>
      <c r="K63" s="293">
        <v>0.4</v>
      </c>
      <c r="L63" s="294"/>
      <c r="M63" s="283">
        <v>2021</v>
      </c>
      <c r="N63" s="246">
        <v>11</v>
      </c>
      <c r="O63" s="351">
        <v>0.4</v>
      </c>
      <c r="P63" s="352">
        <f t="shared" si="0"/>
        <v>5</v>
      </c>
      <c r="Q63" s="247">
        <v>4.95</v>
      </c>
      <c r="R63" s="299">
        <f t="shared" si="1"/>
        <v>0.99</v>
      </c>
      <c r="S63" s="299">
        <f t="shared" si="2"/>
        <v>0.45</v>
      </c>
      <c r="T63" s="354">
        <f t="shared" si="3"/>
        <v>1</v>
      </c>
      <c r="U63" s="390"/>
      <c r="V63"/>
      <c r="W63"/>
      <c r="X63" s="278"/>
    </row>
    <row r="64" spans="1:24" ht="12.5" x14ac:dyDescent="0.25">
      <c r="A64" s="294" t="s">
        <v>93</v>
      </c>
      <c r="B64" s="294" t="s">
        <v>811</v>
      </c>
      <c r="C64" s="294" t="s">
        <v>645</v>
      </c>
      <c r="D64" s="294" t="s">
        <v>326</v>
      </c>
      <c r="E64" s="294" t="s">
        <v>173</v>
      </c>
      <c r="F64" s="294" t="s">
        <v>514</v>
      </c>
      <c r="G64" s="296" t="s">
        <v>1628</v>
      </c>
      <c r="H64" s="294" t="s">
        <v>518</v>
      </c>
      <c r="I64" s="294" t="s">
        <v>361</v>
      </c>
      <c r="J64" s="294" t="s">
        <v>409</v>
      </c>
      <c r="K64" s="293">
        <v>1</v>
      </c>
      <c r="L64" s="294"/>
      <c r="M64" s="283">
        <v>2021</v>
      </c>
      <c r="N64" s="246">
        <v>6</v>
      </c>
      <c r="O64" s="351">
        <v>1</v>
      </c>
      <c r="P64" s="352">
        <f t="shared" si="0"/>
        <v>6</v>
      </c>
      <c r="Q64" s="247">
        <v>6</v>
      </c>
      <c r="R64" s="299">
        <f t="shared" si="1"/>
        <v>1</v>
      </c>
      <c r="S64" s="299">
        <f t="shared" si="2"/>
        <v>1</v>
      </c>
      <c r="T64" s="354">
        <f t="shared" si="3"/>
        <v>1</v>
      </c>
      <c r="U64" s="390"/>
      <c r="V64"/>
      <c r="W64"/>
      <c r="X64" s="278"/>
    </row>
    <row r="65" spans="1:24" ht="12.5" x14ac:dyDescent="0.25">
      <c r="A65" s="294" t="s">
        <v>93</v>
      </c>
      <c r="B65" s="294" t="s">
        <v>811</v>
      </c>
      <c r="C65" s="294" t="s">
        <v>645</v>
      </c>
      <c r="D65" s="294" t="s">
        <v>326</v>
      </c>
      <c r="E65" s="294" t="s">
        <v>173</v>
      </c>
      <c r="F65" s="294" t="s">
        <v>514</v>
      </c>
      <c r="G65" s="294" t="s">
        <v>1608</v>
      </c>
      <c r="H65" s="294" t="s">
        <v>518</v>
      </c>
      <c r="I65" s="294" t="s">
        <v>361</v>
      </c>
      <c r="J65" s="294" t="s">
        <v>411</v>
      </c>
      <c r="K65" s="293">
        <v>0.3</v>
      </c>
      <c r="L65" s="294"/>
      <c r="M65" s="283">
        <v>2021</v>
      </c>
      <c r="N65" s="246">
        <v>8</v>
      </c>
      <c r="O65" s="351">
        <v>0.3</v>
      </c>
      <c r="P65" s="352">
        <f t="shared" si="0"/>
        <v>3</v>
      </c>
      <c r="Q65" s="247">
        <v>3.04</v>
      </c>
      <c r="R65" s="299">
        <f t="shared" si="1"/>
        <v>1.0133333333333334</v>
      </c>
      <c r="S65" s="299">
        <f t="shared" si="2"/>
        <v>0.38</v>
      </c>
      <c r="T65" s="354">
        <f t="shared" si="3"/>
        <v>1</v>
      </c>
      <c r="U65" s="390"/>
      <c r="V65"/>
      <c r="W65"/>
      <c r="X65" s="278"/>
    </row>
    <row r="66" spans="1:24" ht="12.5" x14ac:dyDescent="0.25">
      <c r="A66" s="294" t="s">
        <v>93</v>
      </c>
      <c r="B66" s="294" t="s">
        <v>811</v>
      </c>
      <c r="C66" s="294" t="s">
        <v>645</v>
      </c>
      <c r="D66" s="294" t="s">
        <v>326</v>
      </c>
      <c r="E66" s="294" t="s">
        <v>173</v>
      </c>
      <c r="F66" s="294" t="s">
        <v>514</v>
      </c>
      <c r="G66" s="294" t="s">
        <v>1620</v>
      </c>
      <c r="H66" s="294" t="s">
        <v>518</v>
      </c>
      <c r="I66" s="294" t="s">
        <v>359</v>
      </c>
      <c r="J66" s="294" t="s">
        <v>411</v>
      </c>
      <c r="K66" s="293">
        <v>0.3</v>
      </c>
      <c r="L66" s="294"/>
      <c r="M66" s="283">
        <v>2021</v>
      </c>
      <c r="N66" s="246">
        <v>97</v>
      </c>
      <c r="O66" s="351">
        <v>0.3</v>
      </c>
      <c r="P66" s="352">
        <f t="shared" si="0"/>
        <v>30</v>
      </c>
      <c r="Q66" s="247">
        <v>39.770000000000003</v>
      </c>
      <c r="R66" s="299">
        <f t="shared" si="1"/>
        <v>1.3256666666666668</v>
      </c>
      <c r="S66" s="299">
        <f t="shared" si="2"/>
        <v>0.41000000000000003</v>
      </c>
      <c r="T66" s="354">
        <f t="shared" si="3"/>
        <v>1</v>
      </c>
      <c r="U66" s="390"/>
      <c r="V66"/>
      <c r="W66"/>
      <c r="X66" s="278"/>
    </row>
    <row r="67" spans="1:24" ht="12.5" x14ac:dyDescent="0.25">
      <c r="A67" s="294" t="s">
        <v>93</v>
      </c>
      <c r="B67" s="294" t="s">
        <v>811</v>
      </c>
      <c r="C67" s="294" t="s">
        <v>645</v>
      </c>
      <c r="D67" s="294" t="s">
        <v>326</v>
      </c>
      <c r="E67" s="294" t="s">
        <v>173</v>
      </c>
      <c r="F67" s="294" t="s">
        <v>514</v>
      </c>
      <c r="G67" s="294" t="s">
        <v>1623</v>
      </c>
      <c r="H67" s="294" t="s">
        <v>518</v>
      </c>
      <c r="I67" s="294" t="s">
        <v>359</v>
      </c>
      <c r="J67" s="294" t="s">
        <v>411</v>
      </c>
      <c r="K67" s="293">
        <v>0.3</v>
      </c>
      <c r="L67" s="294"/>
      <c r="M67" s="283">
        <v>2021</v>
      </c>
      <c r="N67" s="246">
        <v>70</v>
      </c>
      <c r="O67" s="351">
        <v>0.3</v>
      </c>
      <c r="P67" s="352">
        <f t="shared" ref="P67:P130" si="4">ROUNDUP(N67*O67,0)</f>
        <v>21</v>
      </c>
      <c r="Q67" s="247">
        <v>28.7</v>
      </c>
      <c r="R67" s="299">
        <f t="shared" ref="R67:R130" si="5">Q67/P67</f>
        <v>1.3666666666666667</v>
      </c>
      <c r="S67" s="299">
        <f t="shared" ref="S67:S130" si="6">Q67/N67</f>
        <v>0.41</v>
      </c>
      <c r="T67" s="354">
        <f t="shared" ref="T67:T130" si="7">O67/K67</f>
        <v>1</v>
      </c>
      <c r="U67" s="390"/>
      <c r="V67"/>
      <c r="W67"/>
      <c r="X67" s="278"/>
    </row>
    <row r="68" spans="1:24" ht="87.5" x14ac:dyDescent="0.25">
      <c r="A68" s="294" t="s">
        <v>93</v>
      </c>
      <c r="B68" s="294" t="s">
        <v>811</v>
      </c>
      <c r="C68" s="294" t="s">
        <v>645</v>
      </c>
      <c r="D68" s="294" t="s">
        <v>326</v>
      </c>
      <c r="E68" s="294" t="s">
        <v>173</v>
      </c>
      <c r="F68" s="294" t="s">
        <v>514</v>
      </c>
      <c r="G68" s="294" t="s">
        <v>1627</v>
      </c>
      <c r="H68" s="294" t="s">
        <v>518</v>
      </c>
      <c r="I68" s="294" t="s">
        <v>361</v>
      </c>
      <c r="J68" s="294" t="s">
        <v>409</v>
      </c>
      <c r="K68" s="293">
        <v>1</v>
      </c>
      <c r="L68" s="294"/>
      <c r="M68" s="283">
        <v>2021</v>
      </c>
      <c r="N68" s="246">
        <v>9</v>
      </c>
      <c r="O68" s="351">
        <v>1</v>
      </c>
      <c r="P68" s="352">
        <f t="shared" si="4"/>
        <v>9</v>
      </c>
      <c r="Q68" s="247">
        <v>3.96</v>
      </c>
      <c r="R68" s="299">
        <f t="shared" si="5"/>
        <v>0.44</v>
      </c>
      <c r="S68" s="299">
        <f t="shared" si="6"/>
        <v>0.44</v>
      </c>
      <c r="T68" s="354">
        <f t="shared" si="7"/>
        <v>1</v>
      </c>
      <c r="U68" s="390" t="s">
        <v>1917</v>
      </c>
      <c r="V68"/>
      <c r="W68"/>
      <c r="X68" s="278"/>
    </row>
    <row r="69" spans="1:24" ht="12.5" x14ac:dyDescent="0.25">
      <c r="A69" s="294" t="s">
        <v>93</v>
      </c>
      <c r="B69" s="294" t="s">
        <v>811</v>
      </c>
      <c r="C69" s="294" t="s">
        <v>645</v>
      </c>
      <c r="D69" s="294" t="s">
        <v>326</v>
      </c>
      <c r="E69" s="294" t="s">
        <v>173</v>
      </c>
      <c r="F69" s="294" t="s">
        <v>514</v>
      </c>
      <c r="G69" s="294" t="s">
        <v>1624</v>
      </c>
      <c r="H69" s="294" t="s">
        <v>518</v>
      </c>
      <c r="I69" s="294" t="s">
        <v>361</v>
      </c>
      <c r="J69" s="294" t="s">
        <v>409</v>
      </c>
      <c r="K69" s="293">
        <v>1</v>
      </c>
      <c r="L69" s="294"/>
      <c r="M69" s="283">
        <v>2021</v>
      </c>
      <c r="N69" s="246">
        <v>7</v>
      </c>
      <c r="O69" s="351">
        <v>1</v>
      </c>
      <c r="P69" s="352">
        <f t="shared" si="4"/>
        <v>7</v>
      </c>
      <c r="Q69" s="247">
        <v>4.97</v>
      </c>
      <c r="R69" s="299">
        <f t="shared" si="5"/>
        <v>0.71</v>
      </c>
      <c r="S69" s="299">
        <f t="shared" si="6"/>
        <v>0.71</v>
      </c>
      <c r="T69" s="354">
        <f t="shared" si="7"/>
        <v>1</v>
      </c>
      <c r="U69" s="390"/>
      <c r="V69"/>
      <c r="W69"/>
      <c r="X69" s="278"/>
    </row>
    <row r="70" spans="1:24" ht="12.5" x14ac:dyDescent="0.25">
      <c r="A70" s="294" t="s">
        <v>93</v>
      </c>
      <c r="B70" s="294" t="s">
        <v>811</v>
      </c>
      <c r="C70" s="294" t="s">
        <v>645</v>
      </c>
      <c r="D70" s="294" t="s">
        <v>326</v>
      </c>
      <c r="E70" s="294" t="s">
        <v>354</v>
      </c>
      <c r="F70" s="295" t="s">
        <v>514</v>
      </c>
      <c r="G70" s="287" t="s">
        <v>1582</v>
      </c>
      <c r="H70" s="294" t="s">
        <v>1633</v>
      </c>
      <c r="I70" s="294" t="s">
        <v>361</v>
      </c>
      <c r="J70" s="294" t="s">
        <v>411</v>
      </c>
      <c r="K70" s="293">
        <v>0.1</v>
      </c>
      <c r="L70" s="294"/>
      <c r="M70" s="283">
        <v>2021</v>
      </c>
      <c r="N70" s="246">
        <v>81</v>
      </c>
      <c r="O70" s="351">
        <v>0.1</v>
      </c>
      <c r="P70" s="352">
        <f t="shared" si="4"/>
        <v>9</v>
      </c>
      <c r="Q70" s="247">
        <v>7.29</v>
      </c>
      <c r="R70" s="299">
        <f t="shared" si="5"/>
        <v>0.81</v>
      </c>
      <c r="S70" s="299">
        <f t="shared" si="6"/>
        <v>0.09</v>
      </c>
      <c r="T70" s="354">
        <f t="shared" si="7"/>
        <v>1</v>
      </c>
      <c r="U70" s="390"/>
      <c r="V70"/>
      <c r="W70"/>
      <c r="X70" s="278"/>
    </row>
    <row r="71" spans="1:24" ht="12.5" x14ac:dyDescent="0.25">
      <c r="A71" s="294" t="s">
        <v>93</v>
      </c>
      <c r="B71" s="294" t="s">
        <v>811</v>
      </c>
      <c r="C71" s="294" t="s">
        <v>645</v>
      </c>
      <c r="D71" s="294" t="s">
        <v>326</v>
      </c>
      <c r="E71" s="294" t="s">
        <v>354</v>
      </c>
      <c r="F71" s="295" t="s">
        <v>514</v>
      </c>
      <c r="G71" s="296" t="s">
        <v>1615</v>
      </c>
      <c r="H71" s="294" t="s">
        <v>1633</v>
      </c>
      <c r="I71" s="294" t="s">
        <v>361</v>
      </c>
      <c r="J71" s="294" t="s">
        <v>411</v>
      </c>
      <c r="K71" s="293">
        <v>0.1</v>
      </c>
      <c r="L71" s="294"/>
      <c r="M71" s="283">
        <v>2021</v>
      </c>
      <c r="N71" s="246">
        <v>58</v>
      </c>
      <c r="O71" s="351">
        <v>0.1</v>
      </c>
      <c r="P71" s="352">
        <f t="shared" si="4"/>
        <v>6</v>
      </c>
      <c r="Q71" s="247">
        <v>22.62</v>
      </c>
      <c r="R71" s="299">
        <f t="shared" si="5"/>
        <v>3.77</v>
      </c>
      <c r="S71" s="299">
        <f t="shared" si="6"/>
        <v>0.39</v>
      </c>
      <c r="T71" s="354">
        <f t="shared" si="7"/>
        <v>1</v>
      </c>
      <c r="U71" s="390"/>
      <c r="V71"/>
      <c r="W71"/>
      <c r="X71" s="278"/>
    </row>
    <row r="72" spans="1:24" ht="12.5" x14ac:dyDescent="0.25">
      <c r="A72" s="294" t="s">
        <v>93</v>
      </c>
      <c r="B72" s="294" t="s">
        <v>811</v>
      </c>
      <c r="C72" s="294" t="s">
        <v>645</v>
      </c>
      <c r="D72" s="294" t="s">
        <v>326</v>
      </c>
      <c r="E72" s="294" t="s">
        <v>352</v>
      </c>
      <c r="F72" s="295" t="s">
        <v>514</v>
      </c>
      <c r="G72" s="287" t="s">
        <v>1582</v>
      </c>
      <c r="H72" s="294" t="s">
        <v>1633</v>
      </c>
      <c r="I72" s="294" t="s">
        <v>361</v>
      </c>
      <c r="J72" s="294" t="s">
        <v>411</v>
      </c>
      <c r="K72" s="293">
        <v>0.1</v>
      </c>
      <c r="L72" s="294"/>
      <c r="M72" s="283">
        <v>2021</v>
      </c>
      <c r="N72" s="246">
        <v>440</v>
      </c>
      <c r="O72" s="351">
        <v>0.1</v>
      </c>
      <c r="P72" s="352">
        <f t="shared" si="4"/>
        <v>44</v>
      </c>
      <c r="Q72" s="247">
        <v>52.8</v>
      </c>
      <c r="R72" s="299">
        <f t="shared" si="5"/>
        <v>1.2</v>
      </c>
      <c r="S72" s="299">
        <f t="shared" si="6"/>
        <v>0.12</v>
      </c>
      <c r="T72" s="354">
        <f t="shared" si="7"/>
        <v>1</v>
      </c>
      <c r="U72" s="390"/>
      <c r="V72"/>
      <c r="W72"/>
      <c r="X72" s="278"/>
    </row>
    <row r="73" spans="1:24" ht="12.5" x14ac:dyDescent="0.25">
      <c r="A73" s="294" t="s">
        <v>93</v>
      </c>
      <c r="B73" s="294" t="s">
        <v>811</v>
      </c>
      <c r="C73" s="294" t="s">
        <v>645</v>
      </c>
      <c r="D73" s="294" t="s">
        <v>326</v>
      </c>
      <c r="E73" s="294" t="s">
        <v>352</v>
      </c>
      <c r="F73" s="295" t="s">
        <v>514</v>
      </c>
      <c r="G73" s="296" t="s">
        <v>1615</v>
      </c>
      <c r="H73" s="294" t="s">
        <v>1633</v>
      </c>
      <c r="I73" s="294" t="s">
        <v>361</v>
      </c>
      <c r="J73" s="294" t="s">
        <v>411</v>
      </c>
      <c r="K73" s="293">
        <v>0.1</v>
      </c>
      <c r="L73" s="294"/>
      <c r="M73" s="283">
        <v>2021</v>
      </c>
      <c r="N73" s="246">
        <v>83</v>
      </c>
      <c r="O73" s="351">
        <v>0.1</v>
      </c>
      <c r="P73" s="352">
        <f t="shared" si="4"/>
        <v>9</v>
      </c>
      <c r="Q73" s="247">
        <v>14.94</v>
      </c>
      <c r="R73" s="299">
        <f t="shared" si="5"/>
        <v>1.66</v>
      </c>
      <c r="S73" s="299">
        <f t="shared" si="6"/>
        <v>0.18</v>
      </c>
      <c r="T73" s="354">
        <f t="shared" si="7"/>
        <v>1</v>
      </c>
      <c r="U73" s="390"/>
      <c r="V73"/>
      <c r="W73"/>
      <c r="X73" s="278"/>
    </row>
    <row r="74" spans="1:24" ht="12.5" x14ac:dyDescent="0.25">
      <c r="A74" s="294" t="s">
        <v>93</v>
      </c>
      <c r="B74" s="294" t="s">
        <v>811</v>
      </c>
      <c r="C74" s="294" t="s">
        <v>645</v>
      </c>
      <c r="D74" s="294" t="s">
        <v>326</v>
      </c>
      <c r="E74" s="285" t="s">
        <v>173</v>
      </c>
      <c r="F74" s="285" t="s">
        <v>514</v>
      </c>
      <c r="G74" s="285" t="s">
        <v>1617</v>
      </c>
      <c r="H74" s="285" t="s">
        <v>1633</v>
      </c>
      <c r="I74" s="285" t="s">
        <v>359</v>
      </c>
      <c r="J74" s="285" t="s">
        <v>411</v>
      </c>
      <c r="K74" s="293">
        <v>0.7</v>
      </c>
      <c r="L74" s="285" t="s">
        <v>1640</v>
      </c>
      <c r="M74" s="283">
        <v>2021</v>
      </c>
      <c r="N74" s="246">
        <v>9</v>
      </c>
      <c r="O74" s="351">
        <v>0.7</v>
      </c>
      <c r="P74" s="352">
        <f t="shared" si="4"/>
        <v>7</v>
      </c>
      <c r="Q74" s="247">
        <v>3.96</v>
      </c>
      <c r="R74" s="299">
        <f t="shared" si="5"/>
        <v>0.56571428571428573</v>
      </c>
      <c r="S74" s="299">
        <f t="shared" si="6"/>
        <v>0.44</v>
      </c>
      <c r="T74" s="354">
        <f t="shared" si="7"/>
        <v>1</v>
      </c>
      <c r="U74" s="390"/>
      <c r="V74"/>
      <c r="W74"/>
      <c r="X74" s="278"/>
    </row>
    <row r="75" spans="1:24" ht="100" x14ac:dyDescent="0.25">
      <c r="A75" s="294" t="s">
        <v>93</v>
      </c>
      <c r="B75" s="294" t="s">
        <v>811</v>
      </c>
      <c r="C75" s="294" t="s">
        <v>645</v>
      </c>
      <c r="D75" s="294" t="s">
        <v>326</v>
      </c>
      <c r="E75" s="294" t="s">
        <v>173</v>
      </c>
      <c r="F75" s="295" t="s">
        <v>514</v>
      </c>
      <c r="G75" s="296" t="s">
        <v>1610</v>
      </c>
      <c r="H75" s="294" t="s">
        <v>1633</v>
      </c>
      <c r="I75" s="294" t="s">
        <v>361</v>
      </c>
      <c r="J75" s="294" t="s">
        <v>411</v>
      </c>
      <c r="K75" s="293">
        <v>0.4</v>
      </c>
      <c r="L75" s="294"/>
      <c r="M75" s="283">
        <v>2021</v>
      </c>
      <c r="N75" s="246">
        <v>7</v>
      </c>
      <c r="O75" s="351">
        <v>0.4</v>
      </c>
      <c r="P75" s="352">
        <f t="shared" si="4"/>
        <v>3</v>
      </c>
      <c r="Q75" s="247">
        <v>1.05</v>
      </c>
      <c r="R75" s="299">
        <f t="shared" si="5"/>
        <v>0.35000000000000003</v>
      </c>
      <c r="S75" s="299">
        <f t="shared" si="6"/>
        <v>0.15</v>
      </c>
      <c r="T75" s="354">
        <f t="shared" si="7"/>
        <v>1</v>
      </c>
      <c r="U75" s="390" t="s">
        <v>1918</v>
      </c>
      <c r="V75"/>
      <c r="W75"/>
      <c r="X75" s="278"/>
    </row>
    <row r="76" spans="1:24" ht="12.5" x14ac:dyDescent="0.25">
      <c r="A76" s="294" t="s">
        <v>93</v>
      </c>
      <c r="B76" s="294" t="s">
        <v>811</v>
      </c>
      <c r="C76" s="294" t="s">
        <v>645</v>
      </c>
      <c r="D76" s="294" t="s">
        <v>326</v>
      </c>
      <c r="E76" s="294" t="s">
        <v>173</v>
      </c>
      <c r="F76" s="294" t="s">
        <v>514</v>
      </c>
      <c r="G76" s="294" t="s">
        <v>1618</v>
      </c>
      <c r="H76" s="294" t="s">
        <v>1633</v>
      </c>
      <c r="I76" s="294" t="s">
        <v>359</v>
      </c>
      <c r="J76" s="294" t="s">
        <v>411</v>
      </c>
      <c r="K76" s="293">
        <v>0.3</v>
      </c>
      <c r="L76" s="294"/>
      <c r="M76" s="283">
        <v>2021</v>
      </c>
      <c r="N76" s="246">
        <v>19</v>
      </c>
      <c r="O76" s="351">
        <v>0.3</v>
      </c>
      <c r="P76" s="352">
        <f t="shared" si="4"/>
        <v>6</v>
      </c>
      <c r="Q76" s="247">
        <v>7.98</v>
      </c>
      <c r="R76" s="299">
        <f t="shared" si="5"/>
        <v>1.33</v>
      </c>
      <c r="S76" s="299">
        <f t="shared" si="6"/>
        <v>0.42000000000000004</v>
      </c>
      <c r="T76" s="354">
        <f t="shared" si="7"/>
        <v>1</v>
      </c>
      <c r="U76" s="390"/>
      <c r="V76"/>
      <c r="W76"/>
      <c r="X76" s="278"/>
    </row>
    <row r="77" spans="1:24" ht="12.5" x14ac:dyDescent="0.25">
      <c r="A77" s="294" t="s">
        <v>93</v>
      </c>
      <c r="B77" s="294" t="s">
        <v>811</v>
      </c>
      <c r="C77" s="294" t="s">
        <v>645</v>
      </c>
      <c r="D77" s="294" t="s">
        <v>326</v>
      </c>
      <c r="E77" s="294" t="s">
        <v>173</v>
      </c>
      <c r="F77" s="294" t="s">
        <v>514</v>
      </c>
      <c r="G77" s="296" t="s">
        <v>1621</v>
      </c>
      <c r="H77" s="294" t="s">
        <v>1633</v>
      </c>
      <c r="I77" s="294" t="s">
        <v>359</v>
      </c>
      <c r="J77" s="294" t="s">
        <v>411</v>
      </c>
      <c r="K77" s="293">
        <v>0.3</v>
      </c>
      <c r="L77" s="294"/>
      <c r="M77" s="283">
        <v>2021</v>
      </c>
      <c r="N77" s="246">
        <v>10</v>
      </c>
      <c r="O77" s="351">
        <v>0.3</v>
      </c>
      <c r="P77" s="352">
        <f t="shared" si="4"/>
        <v>3</v>
      </c>
      <c r="Q77" s="247">
        <v>3.9</v>
      </c>
      <c r="R77" s="299">
        <f t="shared" si="5"/>
        <v>1.3</v>
      </c>
      <c r="S77" s="299">
        <f t="shared" si="6"/>
        <v>0.39</v>
      </c>
      <c r="T77" s="354">
        <f t="shared" si="7"/>
        <v>1</v>
      </c>
      <c r="U77" s="390"/>
      <c r="V77"/>
      <c r="W77"/>
      <c r="X77" s="278"/>
    </row>
    <row r="78" spans="1:24" ht="12.5" x14ac:dyDescent="0.25">
      <c r="A78" s="294" t="s">
        <v>93</v>
      </c>
      <c r="B78" s="294" t="s">
        <v>811</v>
      </c>
      <c r="C78" s="294" t="s">
        <v>645</v>
      </c>
      <c r="D78" s="294" t="s">
        <v>326</v>
      </c>
      <c r="E78" s="294" t="s">
        <v>173</v>
      </c>
      <c r="F78" s="294" t="s">
        <v>514</v>
      </c>
      <c r="G78" s="296" t="s">
        <v>1625</v>
      </c>
      <c r="H78" s="294" t="s">
        <v>1633</v>
      </c>
      <c r="I78" s="294" t="s">
        <v>359</v>
      </c>
      <c r="J78" s="294" t="s">
        <v>411</v>
      </c>
      <c r="K78" s="293">
        <v>0.4</v>
      </c>
      <c r="L78" s="294"/>
      <c r="M78" s="283">
        <v>2021</v>
      </c>
      <c r="N78" s="246">
        <v>11</v>
      </c>
      <c r="O78" s="351">
        <v>0.4</v>
      </c>
      <c r="P78" s="352">
        <f t="shared" si="4"/>
        <v>5</v>
      </c>
      <c r="Q78" s="247">
        <v>4.95</v>
      </c>
      <c r="R78" s="299">
        <f t="shared" si="5"/>
        <v>0.99</v>
      </c>
      <c r="S78" s="299">
        <f t="shared" si="6"/>
        <v>0.45</v>
      </c>
      <c r="T78" s="354">
        <f t="shared" si="7"/>
        <v>1</v>
      </c>
      <c r="U78" s="390"/>
      <c r="V78"/>
      <c r="W78"/>
      <c r="X78" s="278"/>
    </row>
    <row r="79" spans="1:24" ht="12.5" x14ac:dyDescent="0.25">
      <c r="A79" s="294" t="s">
        <v>93</v>
      </c>
      <c r="B79" s="294" t="s">
        <v>811</v>
      </c>
      <c r="C79" s="294" t="s">
        <v>645</v>
      </c>
      <c r="D79" s="294" t="s">
        <v>326</v>
      </c>
      <c r="E79" s="294" t="s">
        <v>173</v>
      </c>
      <c r="F79" s="294" t="s">
        <v>514</v>
      </c>
      <c r="G79" s="296" t="s">
        <v>1628</v>
      </c>
      <c r="H79" s="294" t="s">
        <v>1633</v>
      </c>
      <c r="I79" s="294" t="s">
        <v>361</v>
      </c>
      <c r="J79" s="294" t="s">
        <v>409</v>
      </c>
      <c r="K79" s="293">
        <v>1</v>
      </c>
      <c r="L79" s="294"/>
      <c r="M79" s="283">
        <v>2021</v>
      </c>
      <c r="N79" s="246">
        <v>6</v>
      </c>
      <c r="O79" s="351">
        <v>1</v>
      </c>
      <c r="P79" s="352">
        <f t="shared" si="4"/>
        <v>6</v>
      </c>
      <c r="Q79" s="247">
        <v>6</v>
      </c>
      <c r="R79" s="299">
        <f t="shared" si="5"/>
        <v>1</v>
      </c>
      <c r="S79" s="299">
        <f t="shared" si="6"/>
        <v>1</v>
      </c>
      <c r="T79" s="354">
        <f t="shared" si="7"/>
        <v>1</v>
      </c>
      <c r="U79" s="390"/>
      <c r="V79"/>
      <c r="W79"/>
      <c r="X79" s="278"/>
    </row>
    <row r="80" spans="1:24" ht="12.5" x14ac:dyDescent="0.25">
      <c r="A80" s="294" t="s">
        <v>93</v>
      </c>
      <c r="B80" s="294" t="s">
        <v>811</v>
      </c>
      <c r="C80" s="294" t="s">
        <v>645</v>
      </c>
      <c r="D80" s="294" t="s">
        <v>326</v>
      </c>
      <c r="E80" s="294" t="s">
        <v>173</v>
      </c>
      <c r="F80" s="294" t="s">
        <v>514</v>
      </c>
      <c r="G80" s="294" t="s">
        <v>1608</v>
      </c>
      <c r="H80" s="294" t="s">
        <v>1633</v>
      </c>
      <c r="I80" s="294" t="s">
        <v>361</v>
      </c>
      <c r="J80" s="294" t="s">
        <v>411</v>
      </c>
      <c r="K80" s="293">
        <v>0.3</v>
      </c>
      <c r="L80" s="294"/>
      <c r="M80" s="283">
        <v>2021</v>
      </c>
      <c r="N80" s="246">
        <v>8</v>
      </c>
      <c r="O80" s="351">
        <v>0.3</v>
      </c>
      <c r="P80" s="352">
        <f t="shared" si="4"/>
        <v>3</v>
      </c>
      <c r="Q80" s="247">
        <v>3.04</v>
      </c>
      <c r="R80" s="299">
        <f t="shared" si="5"/>
        <v>1.0133333333333334</v>
      </c>
      <c r="S80" s="299">
        <f t="shared" si="6"/>
        <v>0.38</v>
      </c>
      <c r="T80" s="354">
        <f t="shared" si="7"/>
        <v>1</v>
      </c>
      <c r="U80" s="390"/>
      <c r="V80"/>
      <c r="W80"/>
      <c r="X80" s="278"/>
    </row>
    <row r="81" spans="1:24" ht="12.5" x14ac:dyDescent="0.25">
      <c r="A81" s="294" t="s">
        <v>93</v>
      </c>
      <c r="B81" s="294" t="s">
        <v>811</v>
      </c>
      <c r="C81" s="294" t="s">
        <v>645</v>
      </c>
      <c r="D81" s="294" t="s">
        <v>326</v>
      </c>
      <c r="E81" s="294" t="s">
        <v>173</v>
      </c>
      <c r="F81" s="294" t="s">
        <v>514</v>
      </c>
      <c r="G81" s="294" t="s">
        <v>1620</v>
      </c>
      <c r="H81" s="294" t="s">
        <v>1633</v>
      </c>
      <c r="I81" s="294" t="s">
        <v>359</v>
      </c>
      <c r="J81" s="294" t="s">
        <v>411</v>
      </c>
      <c r="K81" s="293">
        <v>0.3</v>
      </c>
      <c r="L81" s="294"/>
      <c r="M81" s="283">
        <v>2021</v>
      </c>
      <c r="N81" s="246">
        <v>97</v>
      </c>
      <c r="O81" s="351">
        <v>0.3</v>
      </c>
      <c r="P81" s="352">
        <f t="shared" si="4"/>
        <v>30</v>
      </c>
      <c r="Q81" s="247">
        <v>40.74</v>
      </c>
      <c r="R81" s="299">
        <f t="shared" si="5"/>
        <v>1.3580000000000001</v>
      </c>
      <c r="S81" s="299">
        <f t="shared" si="6"/>
        <v>0.42000000000000004</v>
      </c>
      <c r="T81" s="354">
        <f t="shared" si="7"/>
        <v>1</v>
      </c>
      <c r="U81" s="390"/>
      <c r="V81"/>
      <c r="W81"/>
      <c r="X81" s="278"/>
    </row>
    <row r="82" spans="1:24" ht="12.5" x14ac:dyDescent="0.25">
      <c r="A82" s="294" t="s">
        <v>93</v>
      </c>
      <c r="B82" s="294" t="s">
        <v>811</v>
      </c>
      <c r="C82" s="294" t="s">
        <v>645</v>
      </c>
      <c r="D82" s="294" t="s">
        <v>326</v>
      </c>
      <c r="E82" s="294" t="s">
        <v>173</v>
      </c>
      <c r="F82" s="294" t="s">
        <v>514</v>
      </c>
      <c r="G82" s="294" t="s">
        <v>1623</v>
      </c>
      <c r="H82" s="294" t="s">
        <v>1633</v>
      </c>
      <c r="I82" s="294" t="s">
        <v>359</v>
      </c>
      <c r="J82" s="294" t="s">
        <v>411</v>
      </c>
      <c r="K82" s="293">
        <v>0.3</v>
      </c>
      <c r="L82" s="294"/>
      <c r="M82" s="283">
        <v>2021</v>
      </c>
      <c r="N82" s="246">
        <v>70</v>
      </c>
      <c r="O82" s="351">
        <v>0.3</v>
      </c>
      <c r="P82" s="352">
        <f t="shared" si="4"/>
        <v>21</v>
      </c>
      <c r="Q82" s="247">
        <v>29.4</v>
      </c>
      <c r="R82" s="299">
        <f t="shared" si="5"/>
        <v>1.4</v>
      </c>
      <c r="S82" s="299">
        <f t="shared" si="6"/>
        <v>0.42</v>
      </c>
      <c r="T82" s="354">
        <f t="shared" si="7"/>
        <v>1</v>
      </c>
      <c r="U82" s="390"/>
      <c r="V82"/>
      <c r="W82"/>
      <c r="X82" s="278"/>
    </row>
    <row r="83" spans="1:24" ht="87.5" x14ac:dyDescent="0.25">
      <c r="A83" s="294" t="s">
        <v>93</v>
      </c>
      <c r="B83" s="294" t="s">
        <v>811</v>
      </c>
      <c r="C83" s="294" t="s">
        <v>645</v>
      </c>
      <c r="D83" s="294" t="s">
        <v>326</v>
      </c>
      <c r="E83" s="294" t="s">
        <v>173</v>
      </c>
      <c r="F83" s="294" t="s">
        <v>514</v>
      </c>
      <c r="G83" s="294" t="s">
        <v>1627</v>
      </c>
      <c r="H83" s="294" t="s">
        <v>1633</v>
      </c>
      <c r="I83" s="294" t="s">
        <v>361</v>
      </c>
      <c r="J83" s="294" t="s">
        <v>409</v>
      </c>
      <c r="K83" s="293">
        <v>1</v>
      </c>
      <c r="L83" s="294"/>
      <c r="M83" s="283">
        <v>2021</v>
      </c>
      <c r="N83" s="246">
        <v>9</v>
      </c>
      <c r="O83" s="351">
        <v>1</v>
      </c>
      <c r="P83" s="352">
        <f t="shared" si="4"/>
        <v>9</v>
      </c>
      <c r="Q83" s="247">
        <v>3.96</v>
      </c>
      <c r="R83" s="299">
        <f t="shared" si="5"/>
        <v>0.44</v>
      </c>
      <c r="S83" s="299">
        <f t="shared" si="6"/>
        <v>0.44</v>
      </c>
      <c r="T83" s="354">
        <f t="shared" si="7"/>
        <v>1</v>
      </c>
      <c r="U83" s="390" t="s">
        <v>1917</v>
      </c>
      <c r="V83"/>
      <c r="W83"/>
      <c r="X83" s="278"/>
    </row>
    <row r="84" spans="1:24" ht="12.5" x14ac:dyDescent="0.25">
      <c r="A84" s="294" t="s">
        <v>93</v>
      </c>
      <c r="B84" s="294" t="s">
        <v>811</v>
      </c>
      <c r="C84" s="294" t="s">
        <v>645</v>
      </c>
      <c r="D84" s="294" t="s">
        <v>326</v>
      </c>
      <c r="E84" s="294" t="s">
        <v>173</v>
      </c>
      <c r="F84" s="294" t="s">
        <v>514</v>
      </c>
      <c r="G84" s="294" t="s">
        <v>1624</v>
      </c>
      <c r="H84" s="294" t="s">
        <v>1633</v>
      </c>
      <c r="I84" s="294" t="s">
        <v>361</v>
      </c>
      <c r="J84" s="294" t="s">
        <v>409</v>
      </c>
      <c r="K84" s="293">
        <v>1</v>
      </c>
      <c r="L84" s="294"/>
      <c r="M84" s="283">
        <v>2021</v>
      </c>
      <c r="N84" s="246">
        <v>7</v>
      </c>
      <c r="O84" s="351">
        <v>1</v>
      </c>
      <c r="P84" s="352">
        <f t="shared" si="4"/>
        <v>7</v>
      </c>
      <c r="Q84" s="247">
        <v>4.97</v>
      </c>
      <c r="R84" s="299">
        <f t="shared" si="5"/>
        <v>0.71</v>
      </c>
      <c r="S84" s="299">
        <f t="shared" si="6"/>
        <v>0.71</v>
      </c>
      <c r="T84" s="354">
        <f t="shared" si="7"/>
        <v>1</v>
      </c>
      <c r="U84" s="390"/>
      <c r="V84"/>
      <c r="W84"/>
      <c r="X84" s="278"/>
    </row>
    <row r="85" spans="1:24" ht="12.5" x14ac:dyDescent="0.25">
      <c r="A85" s="294" t="s">
        <v>93</v>
      </c>
      <c r="B85" s="294" t="s">
        <v>811</v>
      </c>
      <c r="C85" s="294" t="s">
        <v>645</v>
      </c>
      <c r="D85" s="294" t="s">
        <v>326</v>
      </c>
      <c r="E85" s="294" t="s">
        <v>354</v>
      </c>
      <c r="F85" s="295" t="s">
        <v>514</v>
      </c>
      <c r="G85" s="287" t="s">
        <v>1582</v>
      </c>
      <c r="H85" s="294" t="s">
        <v>520</v>
      </c>
      <c r="I85" s="294" t="s">
        <v>361</v>
      </c>
      <c r="J85" s="294" t="s">
        <v>411</v>
      </c>
      <c r="K85" s="293">
        <v>0.1</v>
      </c>
      <c r="L85" s="294"/>
      <c r="M85" s="283">
        <v>2021</v>
      </c>
      <c r="N85" s="246">
        <v>81</v>
      </c>
      <c r="O85" s="351">
        <v>0.1</v>
      </c>
      <c r="P85" s="352">
        <f t="shared" si="4"/>
        <v>9</v>
      </c>
      <c r="Q85" s="247">
        <v>7.29</v>
      </c>
      <c r="R85" s="299">
        <f t="shared" si="5"/>
        <v>0.81</v>
      </c>
      <c r="S85" s="299">
        <f t="shared" si="6"/>
        <v>0.09</v>
      </c>
      <c r="T85" s="354">
        <f t="shared" si="7"/>
        <v>1</v>
      </c>
      <c r="U85" s="390"/>
      <c r="V85"/>
      <c r="W85"/>
      <c r="X85" s="278"/>
    </row>
    <row r="86" spans="1:24" ht="12.5" x14ac:dyDescent="0.25">
      <c r="A86" s="294" t="s">
        <v>93</v>
      </c>
      <c r="B86" s="294" t="s">
        <v>811</v>
      </c>
      <c r="C86" s="294" t="s">
        <v>645</v>
      </c>
      <c r="D86" s="294" t="s">
        <v>326</v>
      </c>
      <c r="E86" s="294" t="s">
        <v>354</v>
      </c>
      <c r="F86" s="295" t="s">
        <v>514</v>
      </c>
      <c r="G86" s="296" t="s">
        <v>1615</v>
      </c>
      <c r="H86" s="294" t="s">
        <v>520</v>
      </c>
      <c r="I86" s="294" t="s">
        <v>361</v>
      </c>
      <c r="J86" s="294" t="s">
        <v>411</v>
      </c>
      <c r="K86" s="293">
        <v>0.1</v>
      </c>
      <c r="L86" s="294"/>
      <c r="M86" s="283">
        <v>2021</v>
      </c>
      <c r="N86" s="246">
        <v>58</v>
      </c>
      <c r="O86" s="351">
        <v>0.1</v>
      </c>
      <c r="P86" s="352">
        <f t="shared" si="4"/>
        <v>6</v>
      </c>
      <c r="Q86" s="247">
        <v>22.04</v>
      </c>
      <c r="R86" s="299">
        <f t="shared" si="5"/>
        <v>3.6733333333333333</v>
      </c>
      <c r="S86" s="299">
        <f t="shared" si="6"/>
        <v>0.38</v>
      </c>
      <c r="T86" s="354">
        <f t="shared" si="7"/>
        <v>1</v>
      </c>
      <c r="U86" s="390"/>
      <c r="V86"/>
      <c r="W86"/>
      <c r="X86" s="278"/>
    </row>
    <row r="87" spans="1:24" ht="12.5" x14ac:dyDescent="0.25">
      <c r="A87" s="294" t="s">
        <v>93</v>
      </c>
      <c r="B87" s="294" t="s">
        <v>811</v>
      </c>
      <c r="C87" s="294" t="s">
        <v>645</v>
      </c>
      <c r="D87" s="294" t="s">
        <v>326</v>
      </c>
      <c r="E87" s="294" t="s">
        <v>352</v>
      </c>
      <c r="F87" s="295" t="s">
        <v>514</v>
      </c>
      <c r="G87" s="287" t="s">
        <v>1582</v>
      </c>
      <c r="H87" s="294" t="s">
        <v>520</v>
      </c>
      <c r="I87" s="294" t="s">
        <v>361</v>
      </c>
      <c r="J87" s="294" t="s">
        <v>411</v>
      </c>
      <c r="K87" s="293">
        <v>0.1</v>
      </c>
      <c r="L87" s="294"/>
      <c r="M87" s="283">
        <v>2021</v>
      </c>
      <c r="N87" s="246">
        <v>440</v>
      </c>
      <c r="O87" s="351">
        <v>0.1</v>
      </c>
      <c r="P87" s="352">
        <f t="shared" si="4"/>
        <v>44</v>
      </c>
      <c r="Q87" s="247">
        <v>39.6</v>
      </c>
      <c r="R87" s="299">
        <f t="shared" si="5"/>
        <v>0.9</v>
      </c>
      <c r="S87" s="299">
        <f t="shared" si="6"/>
        <v>0.09</v>
      </c>
      <c r="T87" s="354">
        <f t="shared" si="7"/>
        <v>1</v>
      </c>
      <c r="U87" s="390"/>
      <c r="V87"/>
      <c r="W87"/>
      <c r="X87" s="278"/>
    </row>
    <row r="88" spans="1:24" ht="12.5" x14ac:dyDescent="0.25">
      <c r="A88" s="294" t="s">
        <v>93</v>
      </c>
      <c r="B88" s="294" t="s">
        <v>811</v>
      </c>
      <c r="C88" s="294" t="s">
        <v>645</v>
      </c>
      <c r="D88" s="294" t="s">
        <v>326</v>
      </c>
      <c r="E88" s="294" t="s">
        <v>352</v>
      </c>
      <c r="F88" s="295" t="s">
        <v>514</v>
      </c>
      <c r="G88" s="296" t="s">
        <v>1615</v>
      </c>
      <c r="H88" s="294" t="s">
        <v>520</v>
      </c>
      <c r="I88" s="294" t="s">
        <v>361</v>
      </c>
      <c r="J88" s="294" t="s">
        <v>411</v>
      </c>
      <c r="K88" s="293">
        <v>0.1</v>
      </c>
      <c r="L88" s="294"/>
      <c r="M88" s="283">
        <v>2021</v>
      </c>
      <c r="N88" s="246">
        <v>83</v>
      </c>
      <c r="O88" s="351">
        <v>0.1</v>
      </c>
      <c r="P88" s="352">
        <f t="shared" si="4"/>
        <v>9</v>
      </c>
      <c r="Q88" s="247">
        <v>14.94</v>
      </c>
      <c r="R88" s="299">
        <f t="shared" si="5"/>
        <v>1.66</v>
      </c>
      <c r="S88" s="299">
        <f t="shared" si="6"/>
        <v>0.18</v>
      </c>
      <c r="T88" s="354">
        <f t="shared" si="7"/>
        <v>1</v>
      </c>
      <c r="U88" s="390"/>
      <c r="V88"/>
      <c r="W88"/>
      <c r="X88" s="278"/>
    </row>
    <row r="89" spans="1:24" ht="12.5" x14ac:dyDescent="0.25">
      <c r="A89" s="294" t="s">
        <v>93</v>
      </c>
      <c r="B89" s="294" t="s">
        <v>811</v>
      </c>
      <c r="C89" s="294" t="s">
        <v>645</v>
      </c>
      <c r="D89" s="294" t="s">
        <v>326</v>
      </c>
      <c r="E89" s="285" t="s">
        <v>173</v>
      </c>
      <c r="F89" s="285" t="s">
        <v>514</v>
      </c>
      <c r="G89" s="285" t="s">
        <v>1617</v>
      </c>
      <c r="H89" s="285" t="s">
        <v>520</v>
      </c>
      <c r="I89" s="285" t="s">
        <v>359</v>
      </c>
      <c r="J89" s="285" t="s">
        <v>411</v>
      </c>
      <c r="K89" s="293">
        <v>0.7</v>
      </c>
      <c r="L89" s="285" t="s">
        <v>1640</v>
      </c>
      <c r="M89" s="283">
        <v>2021</v>
      </c>
      <c r="N89" s="246">
        <v>9</v>
      </c>
      <c r="O89" s="351">
        <v>0.7</v>
      </c>
      <c r="P89" s="352">
        <f t="shared" si="4"/>
        <v>7</v>
      </c>
      <c r="Q89" s="247">
        <v>3.96</v>
      </c>
      <c r="R89" s="299">
        <f t="shared" si="5"/>
        <v>0.56571428571428573</v>
      </c>
      <c r="S89" s="299">
        <f t="shared" si="6"/>
        <v>0.44</v>
      </c>
      <c r="T89" s="354">
        <f t="shared" si="7"/>
        <v>1</v>
      </c>
      <c r="U89" s="390"/>
      <c r="V89"/>
      <c r="W89"/>
      <c r="X89" s="278"/>
    </row>
    <row r="90" spans="1:24" ht="100" x14ac:dyDescent="0.25">
      <c r="A90" s="294" t="s">
        <v>93</v>
      </c>
      <c r="B90" s="294" t="s">
        <v>811</v>
      </c>
      <c r="C90" s="294" t="s">
        <v>645</v>
      </c>
      <c r="D90" s="294" t="s">
        <v>326</v>
      </c>
      <c r="E90" s="294" t="s">
        <v>173</v>
      </c>
      <c r="F90" s="295" t="s">
        <v>514</v>
      </c>
      <c r="G90" s="296" t="s">
        <v>1610</v>
      </c>
      <c r="H90" s="294" t="s">
        <v>520</v>
      </c>
      <c r="I90" s="294" t="s">
        <v>361</v>
      </c>
      <c r="J90" s="294" t="s">
        <v>411</v>
      </c>
      <c r="K90" s="293">
        <v>0.4</v>
      </c>
      <c r="L90" s="294"/>
      <c r="M90" s="283">
        <v>2021</v>
      </c>
      <c r="N90" s="246">
        <v>7</v>
      </c>
      <c r="O90" s="351">
        <v>0.4</v>
      </c>
      <c r="P90" s="352">
        <f t="shared" si="4"/>
        <v>3</v>
      </c>
      <c r="Q90" s="247">
        <v>0.98</v>
      </c>
      <c r="R90" s="299">
        <f t="shared" si="5"/>
        <v>0.32666666666666666</v>
      </c>
      <c r="S90" s="299">
        <f t="shared" si="6"/>
        <v>0.13999999999999999</v>
      </c>
      <c r="T90" s="354">
        <f t="shared" si="7"/>
        <v>1</v>
      </c>
      <c r="U90" s="390" t="s">
        <v>1916</v>
      </c>
      <c r="V90"/>
      <c r="W90"/>
      <c r="X90" s="278"/>
    </row>
    <row r="91" spans="1:24" ht="12.5" x14ac:dyDescent="0.25">
      <c r="A91" s="294" t="s">
        <v>93</v>
      </c>
      <c r="B91" s="294" t="s">
        <v>811</v>
      </c>
      <c r="C91" s="294" t="s">
        <v>645</v>
      </c>
      <c r="D91" s="294" t="s">
        <v>326</v>
      </c>
      <c r="E91" s="294" t="s">
        <v>173</v>
      </c>
      <c r="F91" s="294" t="s">
        <v>514</v>
      </c>
      <c r="G91" s="294" t="s">
        <v>1618</v>
      </c>
      <c r="H91" s="294" t="s">
        <v>520</v>
      </c>
      <c r="I91" s="294" t="s">
        <v>359</v>
      </c>
      <c r="J91" s="294" t="s">
        <v>411</v>
      </c>
      <c r="K91" s="293">
        <v>0.3</v>
      </c>
      <c r="L91" s="294"/>
      <c r="M91" s="283">
        <v>2021</v>
      </c>
      <c r="N91" s="246">
        <v>19</v>
      </c>
      <c r="O91" s="351">
        <v>0.3</v>
      </c>
      <c r="P91" s="352">
        <f t="shared" si="4"/>
        <v>6</v>
      </c>
      <c r="Q91" s="247">
        <v>7.98</v>
      </c>
      <c r="R91" s="299">
        <f t="shared" si="5"/>
        <v>1.33</v>
      </c>
      <c r="S91" s="299">
        <f t="shared" si="6"/>
        <v>0.42000000000000004</v>
      </c>
      <c r="T91" s="354">
        <f t="shared" si="7"/>
        <v>1</v>
      </c>
      <c r="U91" s="390"/>
      <c r="V91"/>
      <c r="W91"/>
      <c r="X91" s="278"/>
    </row>
    <row r="92" spans="1:24" ht="12.5" x14ac:dyDescent="0.25">
      <c r="A92" s="294" t="s">
        <v>93</v>
      </c>
      <c r="B92" s="294" t="s">
        <v>811</v>
      </c>
      <c r="C92" s="294" t="s">
        <v>645</v>
      </c>
      <c r="D92" s="294" t="s">
        <v>326</v>
      </c>
      <c r="E92" s="294" t="s">
        <v>173</v>
      </c>
      <c r="F92" s="294" t="s">
        <v>514</v>
      </c>
      <c r="G92" s="296" t="s">
        <v>1621</v>
      </c>
      <c r="H92" s="294" t="s">
        <v>520</v>
      </c>
      <c r="I92" s="294" t="s">
        <v>359</v>
      </c>
      <c r="J92" s="294" t="s">
        <v>411</v>
      </c>
      <c r="K92" s="293">
        <v>0.3</v>
      </c>
      <c r="L92" s="294"/>
      <c r="M92" s="283">
        <v>2021</v>
      </c>
      <c r="N92" s="246">
        <v>10</v>
      </c>
      <c r="O92" s="351">
        <v>0.3</v>
      </c>
      <c r="P92" s="352">
        <f t="shared" si="4"/>
        <v>3</v>
      </c>
      <c r="Q92" s="247">
        <v>4</v>
      </c>
      <c r="R92" s="299">
        <f t="shared" si="5"/>
        <v>1.3333333333333333</v>
      </c>
      <c r="S92" s="299">
        <f t="shared" si="6"/>
        <v>0.4</v>
      </c>
      <c r="T92" s="354">
        <f t="shared" si="7"/>
        <v>1</v>
      </c>
      <c r="U92" s="390"/>
      <c r="V92"/>
      <c r="W92"/>
      <c r="X92" s="278"/>
    </row>
    <row r="93" spans="1:24" ht="12.5" x14ac:dyDescent="0.25">
      <c r="A93" s="294" t="s">
        <v>93</v>
      </c>
      <c r="B93" s="294" t="s">
        <v>811</v>
      </c>
      <c r="C93" s="294" t="s">
        <v>645</v>
      </c>
      <c r="D93" s="294" t="s">
        <v>326</v>
      </c>
      <c r="E93" s="294" t="s">
        <v>173</v>
      </c>
      <c r="F93" s="294" t="s">
        <v>514</v>
      </c>
      <c r="G93" s="296" t="s">
        <v>1625</v>
      </c>
      <c r="H93" s="294" t="s">
        <v>520</v>
      </c>
      <c r="I93" s="294" t="s">
        <v>359</v>
      </c>
      <c r="J93" s="294" t="s">
        <v>411</v>
      </c>
      <c r="K93" s="293">
        <v>0.4</v>
      </c>
      <c r="L93" s="294"/>
      <c r="M93" s="283">
        <v>2021</v>
      </c>
      <c r="N93" s="246">
        <v>11</v>
      </c>
      <c r="O93" s="351">
        <v>0.4</v>
      </c>
      <c r="P93" s="352">
        <f t="shared" si="4"/>
        <v>5</v>
      </c>
      <c r="Q93" s="247">
        <v>4.95</v>
      </c>
      <c r="R93" s="299">
        <f t="shared" si="5"/>
        <v>0.99</v>
      </c>
      <c r="S93" s="299">
        <f t="shared" si="6"/>
        <v>0.45</v>
      </c>
      <c r="T93" s="354">
        <f t="shared" si="7"/>
        <v>1</v>
      </c>
      <c r="U93" s="390"/>
      <c r="V93"/>
      <c r="W93"/>
      <c r="X93" s="278"/>
    </row>
    <row r="94" spans="1:24" ht="12.5" x14ac:dyDescent="0.25">
      <c r="A94" s="294" t="s">
        <v>93</v>
      </c>
      <c r="B94" s="294" t="s">
        <v>811</v>
      </c>
      <c r="C94" s="294" t="s">
        <v>645</v>
      </c>
      <c r="D94" s="294" t="s">
        <v>326</v>
      </c>
      <c r="E94" s="294" t="s">
        <v>173</v>
      </c>
      <c r="F94" s="294" t="s">
        <v>514</v>
      </c>
      <c r="G94" s="296" t="s">
        <v>1628</v>
      </c>
      <c r="H94" s="294" t="s">
        <v>520</v>
      </c>
      <c r="I94" s="294" t="s">
        <v>361</v>
      </c>
      <c r="J94" s="294" t="s">
        <v>409</v>
      </c>
      <c r="K94" s="293">
        <v>1</v>
      </c>
      <c r="L94" s="294"/>
      <c r="M94" s="283">
        <v>2021</v>
      </c>
      <c r="N94" s="246">
        <v>6</v>
      </c>
      <c r="O94" s="351">
        <v>1</v>
      </c>
      <c r="P94" s="352">
        <f t="shared" si="4"/>
        <v>6</v>
      </c>
      <c r="Q94" s="247">
        <v>6</v>
      </c>
      <c r="R94" s="299">
        <f t="shared" si="5"/>
        <v>1</v>
      </c>
      <c r="S94" s="299">
        <f t="shared" si="6"/>
        <v>1</v>
      </c>
      <c r="T94" s="354">
        <f t="shared" si="7"/>
        <v>1</v>
      </c>
      <c r="U94" s="390"/>
      <c r="V94"/>
      <c r="W94"/>
      <c r="X94" s="278"/>
    </row>
    <row r="95" spans="1:24" ht="12.5" x14ac:dyDescent="0.25">
      <c r="A95" s="294" t="s">
        <v>93</v>
      </c>
      <c r="B95" s="294" t="s">
        <v>811</v>
      </c>
      <c r="C95" s="294" t="s">
        <v>645</v>
      </c>
      <c r="D95" s="294" t="s">
        <v>326</v>
      </c>
      <c r="E95" s="294" t="s">
        <v>173</v>
      </c>
      <c r="F95" s="294" t="s">
        <v>514</v>
      </c>
      <c r="G95" s="294" t="s">
        <v>1608</v>
      </c>
      <c r="H95" s="294" t="s">
        <v>520</v>
      </c>
      <c r="I95" s="294" t="s">
        <v>361</v>
      </c>
      <c r="J95" s="294" t="s">
        <v>411</v>
      </c>
      <c r="K95" s="293">
        <v>0.3</v>
      </c>
      <c r="L95" s="294"/>
      <c r="M95" s="283">
        <v>2021</v>
      </c>
      <c r="N95" s="246">
        <v>8</v>
      </c>
      <c r="O95" s="351">
        <v>0.3</v>
      </c>
      <c r="P95" s="352">
        <f t="shared" si="4"/>
        <v>3</v>
      </c>
      <c r="Q95" s="247">
        <v>2</v>
      </c>
      <c r="R95" s="299">
        <f t="shared" si="5"/>
        <v>0.66666666666666663</v>
      </c>
      <c r="S95" s="299">
        <f t="shared" si="6"/>
        <v>0.25</v>
      </c>
      <c r="T95" s="354">
        <f t="shared" si="7"/>
        <v>1</v>
      </c>
      <c r="U95" s="390"/>
      <c r="V95"/>
      <c r="W95"/>
      <c r="X95" s="278"/>
    </row>
    <row r="96" spans="1:24" ht="12.5" x14ac:dyDescent="0.25">
      <c r="A96" s="294" t="s">
        <v>93</v>
      </c>
      <c r="B96" s="294" t="s">
        <v>811</v>
      </c>
      <c r="C96" s="294" t="s">
        <v>645</v>
      </c>
      <c r="D96" s="294" t="s">
        <v>326</v>
      </c>
      <c r="E96" s="294" t="s">
        <v>173</v>
      </c>
      <c r="F96" s="294" t="s">
        <v>514</v>
      </c>
      <c r="G96" s="294" t="s">
        <v>1620</v>
      </c>
      <c r="H96" s="294" t="s">
        <v>520</v>
      </c>
      <c r="I96" s="294" t="s">
        <v>359</v>
      </c>
      <c r="J96" s="294" t="s">
        <v>411</v>
      </c>
      <c r="K96" s="293">
        <v>0.3</v>
      </c>
      <c r="L96" s="294"/>
      <c r="M96" s="283">
        <v>2021</v>
      </c>
      <c r="N96" s="246">
        <v>97</v>
      </c>
      <c r="O96" s="351">
        <v>0.3</v>
      </c>
      <c r="P96" s="352">
        <f t="shared" si="4"/>
        <v>30</v>
      </c>
      <c r="Q96" s="247">
        <v>39.770000000000003</v>
      </c>
      <c r="R96" s="299">
        <f t="shared" si="5"/>
        <v>1.3256666666666668</v>
      </c>
      <c r="S96" s="299">
        <f t="shared" si="6"/>
        <v>0.41000000000000003</v>
      </c>
      <c r="T96" s="354">
        <f t="shared" si="7"/>
        <v>1</v>
      </c>
      <c r="U96" s="390"/>
      <c r="V96"/>
      <c r="W96"/>
      <c r="X96" s="278"/>
    </row>
    <row r="97" spans="1:24" ht="12.5" x14ac:dyDescent="0.25">
      <c r="A97" s="294" t="s">
        <v>93</v>
      </c>
      <c r="B97" s="294" t="s">
        <v>811</v>
      </c>
      <c r="C97" s="294" t="s">
        <v>645</v>
      </c>
      <c r="D97" s="294" t="s">
        <v>326</v>
      </c>
      <c r="E97" s="294" t="s">
        <v>173</v>
      </c>
      <c r="F97" s="294" t="s">
        <v>514</v>
      </c>
      <c r="G97" s="294" t="s">
        <v>1623</v>
      </c>
      <c r="H97" s="294" t="s">
        <v>520</v>
      </c>
      <c r="I97" s="294" t="s">
        <v>359</v>
      </c>
      <c r="J97" s="294" t="s">
        <v>411</v>
      </c>
      <c r="K97" s="293">
        <v>0.3</v>
      </c>
      <c r="L97" s="294"/>
      <c r="M97" s="283">
        <v>2021</v>
      </c>
      <c r="N97" s="246">
        <v>70</v>
      </c>
      <c r="O97" s="351">
        <v>0.3</v>
      </c>
      <c r="P97" s="352">
        <f t="shared" si="4"/>
        <v>21</v>
      </c>
      <c r="Q97" s="247">
        <v>28.7</v>
      </c>
      <c r="R97" s="299">
        <f t="shared" si="5"/>
        <v>1.3666666666666667</v>
      </c>
      <c r="S97" s="299">
        <f t="shared" si="6"/>
        <v>0.41</v>
      </c>
      <c r="T97" s="354">
        <f t="shared" si="7"/>
        <v>1</v>
      </c>
      <c r="U97" s="390"/>
      <c r="V97"/>
      <c r="W97"/>
      <c r="X97" s="278"/>
    </row>
    <row r="98" spans="1:24" ht="87.5" x14ac:dyDescent="0.25">
      <c r="A98" s="294" t="s">
        <v>93</v>
      </c>
      <c r="B98" s="294" t="s">
        <v>811</v>
      </c>
      <c r="C98" s="294" t="s">
        <v>645</v>
      </c>
      <c r="D98" s="294" t="s">
        <v>326</v>
      </c>
      <c r="E98" s="294" t="s">
        <v>173</v>
      </c>
      <c r="F98" s="294" t="s">
        <v>514</v>
      </c>
      <c r="G98" s="294" t="s">
        <v>1627</v>
      </c>
      <c r="H98" s="294" t="s">
        <v>520</v>
      </c>
      <c r="I98" s="294" t="s">
        <v>361</v>
      </c>
      <c r="J98" s="294" t="s">
        <v>409</v>
      </c>
      <c r="K98" s="293">
        <v>1</v>
      </c>
      <c r="L98" s="294"/>
      <c r="M98" s="283">
        <v>2021</v>
      </c>
      <c r="N98" s="246">
        <v>9</v>
      </c>
      <c r="O98" s="351">
        <v>1</v>
      </c>
      <c r="P98" s="352">
        <f t="shared" si="4"/>
        <v>9</v>
      </c>
      <c r="Q98" s="247">
        <v>2.97</v>
      </c>
      <c r="R98" s="299">
        <f t="shared" si="5"/>
        <v>0.33</v>
      </c>
      <c r="S98" s="299">
        <f t="shared" si="6"/>
        <v>0.33</v>
      </c>
      <c r="T98" s="354">
        <f t="shared" si="7"/>
        <v>1</v>
      </c>
      <c r="U98" s="390" t="s">
        <v>1917</v>
      </c>
      <c r="V98"/>
      <c r="W98"/>
      <c r="X98" s="278"/>
    </row>
    <row r="99" spans="1:24" ht="12.5" x14ac:dyDescent="0.25">
      <c r="A99" s="294" t="s">
        <v>93</v>
      </c>
      <c r="B99" s="294" t="s">
        <v>811</v>
      </c>
      <c r="C99" s="294" t="s">
        <v>645</v>
      </c>
      <c r="D99" s="294" t="s">
        <v>326</v>
      </c>
      <c r="E99" s="294" t="s">
        <v>173</v>
      </c>
      <c r="F99" s="294" t="s">
        <v>514</v>
      </c>
      <c r="G99" s="294" t="s">
        <v>1624</v>
      </c>
      <c r="H99" s="294" t="s">
        <v>520</v>
      </c>
      <c r="I99" s="294" t="s">
        <v>361</v>
      </c>
      <c r="J99" s="294" t="s">
        <v>409</v>
      </c>
      <c r="K99" s="293">
        <v>1</v>
      </c>
      <c r="L99" s="294"/>
      <c r="M99" s="283">
        <v>2021</v>
      </c>
      <c r="N99" s="246">
        <v>7</v>
      </c>
      <c r="O99" s="351">
        <v>1</v>
      </c>
      <c r="P99" s="352">
        <f t="shared" si="4"/>
        <v>7</v>
      </c>
      <c r="Q99" s="247">
        <v>4.97</v>
      </c>
      <c r="R99" s="299">
        <f t="shared" si="5"/>
        <v>0.71</v>
      </c>
      <c r="S99" s="299">
        <f t="shared" si="6"/>
        <v>0.71</v>
      </c>
      <c r="T99" s="354">
        <f t="shared" si="7"/>
        <v>1</v>
      </c>
      <c r="U99" s="390"/>
      <c r="V99"/>
      <c r="W99"/>
      <c r="X99" s="278"/>
    </row>
    <row r="100" spans="1:24" ht="12.5" x14ac:dyDescent="0.25">
      <c r="A100" s="294" t="s">
        <v>93</v>
      </c>
      <c r="B100" s="294" t="s">
        <v>811</v>
      </c>
      <c r="C100" s="294" t="s">
        <v>645</v>
      </c>
      <c r="D100" s="294" t="s">
        <v>326</v>
      </c>
      <c r="E100" s="294" t="s">
        <v>354</v>
      </c>
      <c r="F100" s="295" t="s">
        <v>514</v>
      </c>
      <c r="G100" s="287" t="s">
        <v>1582</v>
      </c>
      <c r="H100" s="294" t="s">
        <v>521</v>
      </c>
      <c r="I100" s="294" t="s">
        <v>363</v>
      </c>
      <c r="J100" s="294" t="s">
        <v>409</v>
      </c>
      <c r="K100" s="293">
        <v>1</v>
      </c>
      <c r="L100" s="294"/>
      <c r="M100" s="283">
        <v>2021</v>
      </c>
      <c r="N100" s="246">
        <v>81</v>
      </c>
      <c r="O100" s="351">
        <v>1</v>
      </c>
      <c r="P100" s="352">
        <f t="shared" si="4"/>
        <v>81</v>
      </c>
      <c r="Q100" s="247">
        <v>81</v>
      </c>
      <c r="R100" s="299">
        <f t="shared" si="5"/>
        <v>1</v>
      </c>
      <c r="S100" s="299">
        <f t="shared" si="6"/>
        <v>1</v>
      </c>
      <c r="T100" s="354">
        <f t="shared" si="7"/>
        <v>1</v>
      </c>
      <c r="U100" s="390"/>
    </row>
    <row r="101" spans="1:24" ht="12.5" x14ac:dyDescent="0.25">
      <c r="A101" s="294" t="s">
        <v>93</v>
      </c>
      <c r="B101" s="294" t="s">
        <v>811</v>
      </c>
      <c r="C101" s="294" t="s">
        <v>645</v>
      </c>
      <c r="D101" s="294" t="s">
        <v>326</v>
      </c>
      <c r="E101" s="294" t="s">
        <v>354</v>
      </c>
      <c r="F101" s="295" t="s">
        <v>514</v>
      </c>
      <c r="G101" s="296" t="s">
        <v>1615</v>
      </c>
      <c r="H101" s="294" t="s">
        <v>521</v>
      </c>
      <c r="I101" s="294" t="s">
        <v>363</v>
      </c>
      <c r="J101" s="294" t="s">
        <v>409</v>
      </c>
      <c r="K101" s="293">
        <v>1</v>
      </c>
      <c r="L101" s="294"/>
      <c r="M101" s="283">
        <v>2021</v>
      </c>
      <c r="N101" s="246">
        <v>58</v>
      </c>
      <c r="O101" s="351">
        <v>1</v>
      </c>
      <c r="P101" s="352">
        <f t="shared" si="4"/>
        <v>58</v>
      </c>
      <c r="Q101" s="247">
        <v>58</v>
      </c>
      <c r="R101" s="299">
        <f t="shared" si="5"/>
        <v>1</v>
      </c>
      <c r="S101" s="299">
        <f t="shared" si="6"/>
        <v>1</v>
      </c>
      <c r="T101" s="354">
        <f t="shared" si="7"/>
        <v>1</v>
      </c>
      <c r="U101" s="390"/>
    </row>
    <row r="102" spans="1:24" ht="12.5" x14ac:dyDescent="0.25">
      <c r="A102" s="294" t="s">
        <v>93</v>
      </c>
      <c r="B102" s="294" t="s">
        <v>811</v>
      </c>
      <c r="C102" s="294" t="s">
        <v>645</v>
      </c>
      <c r="D102" s="294" t="s">
        <v>326</v>
      </c>
      <c r="E102" s="294" t="s">
        <v>352</v>
      </c>
      <c r="F102" s="295" t="s">
        <v>514</v>
      </c>
      <c r="G102" s="287" t="s">
        <v>1582</v>
      </c>
      <c r="H102" s="294" t="s">
        <v>521</v>
      </c>
      <c r="I102" s="294" t="s">
        <v>363</v>
      </c>
      <c r="J102" s="294" t="s">
        <v>409</v>
      </c>
      <c r="K102" s="293">
        <v>1</v>
      </c>
      <c r="L102" s="294"/>
      <c r="M102" s="283">
        <v>2021</v>
      </c>
      <c r="N102" s="246">
        <v>440</v>
      </c>
      <c r="O102" s="351">
        <v>1</v>
      </c>
      <c r="P102" s="352">
        <f t="shared" si="4"/>
        <v>440</v>
      </c>
      <c r="Q102" s="247">
        <v>440</v>
      </c>
      <c r="R102" s="299">
        <f t="shared" si="5"/>
        <v>1</v>
      </c>
      <c r="S102" s="299">
        <f t="shared" si="6"/>
        <v>1</v>
      </c>
      <c r="T102" s="354">
        <f t="shared" si="7"/>
        <v>1</v>
      </c>
      <c r="U102" s="390"/>
    </row>
    <row r="103" spans="1:24" ht="12.5" x14ac:dyDescent="0.25">
      <c r="A103" s="294" t="s">
        <v>93</v>
      </c>
      <c r="B103" s="294" t="s">
        <v>811</v>
      </c>
      <c r="C103" s="294" t="s">
        <v>645</v>
      </c>
      <c r="D103" s="294" t="s">
        <v>326</v>
      </c>
      <c r="E103" s="294" t="s">
        <v>352</v>
      </c>
      <c r="F103" s="295" t="s">
        <v>514</v>
      </c>
      <c r="G103" s="296" t="s">
        <v>1615</v>
      </c>
      <c r="H103" s="294" t="s">
        <v>521</v>
      </c>
      <c r="I103" s="294" t="s">
        <v>363</v>
      </c>
      <c r="J103" s="294" t="s">
        <v>409</v>
      </c>
      <c r="K103" s="293">
        <v>1</v>
      </c>
      <c r="L103" s="294"/>
      <c r="M103" s="283">
        <v>2021</v>
      </c>
      <c r="N103" s="246">
        <v>83</v>
      </c>
      <c r="O103" s="351">
        <v>1</v>
      </c>
      <c r="P103" s="352">
        <f t="shared" si="4"/>
        <v>83</v>
      </c>
      <c r="Q103" s="247">
        <v>83</v>
      </c>
      <c r="R103" s="299">
        <f t="shared" si="5"/>
        <v>1</v>
      </c>
      <c r="S103" s="299">
        <f t="shared" si="6"/>
        <v>1</v>
      </c>
      <c r="T103" s="354">
        <f t="shared" si="7"/>
        <v>1</v>
      </c>
      <c r="U103" s="390"/>
    </row>
    <row r="104" spans="1:24" ht="12.5" x14ac:dyDescent="0.25">
      <c r="A104" s="294" t="s">
        <v>93</v>
      </c>
      <c r="B104" s="294" t="s">
        <v>811</v>
      </c>
      <c r="C104" s="294" t="s">
        <v>645</v>
      </c>
      <c r="D104" s="294" t="s">
        <v>326</v>
      </c>
      <c r="E104" s="285" t="s">
        <v>173</v>
      </c>
      <c r="F104" s="285" t="s">
        <v>514</v>
      </c>
      <c r="G104" s="285" t="s">
        <v>1617</v>
      </c>
      <c r="H104" s="285" t="s">
        <v>521</v>
      </c>
      <c r="I104" s="285" t="s">
        <v>363</v>
      </c>
      <c r="J104" s="285" t="s">
        <v>409</v>
      </c>
      <c r="K104" s="293">
        <v>1</v>
      </c>
      <c r="L104" s="285"/>
      <c r="M104" s="283">
        <v>2021</v>
      </c>
      <c r="N104" s="246">
        <v>9</v>
      </c>
      <c r="O104" s="351">
        <v>1</v>
      </c>
      <c r="P104" s="352">
        <f t="shared" si="4"/>
        <v>9</v>
      </c>
      <c r="Q104" s="247">
        <v>9</v>
      </c>
      <c r="R104" s="299">
        <f t="shared" si="5"/>
        <v>1</v>
      </c>
      <c r="S104" s="299">
        <f t="shared" si="6"/>
        <v>1</v>
      </c>
      <c r="T104" s="354">
        <f t="shared" si="7"/>
        <v>1</v>
      </c>
      <c r="U104" s="390"/>
    </row>
    <row r="105" spans="1:24" ht="12.5" x14ac:dyDescent="0.25">
      <c r="A105" s="294" t="s">
        <v>93</v>
      </c>
      <c r="B105" s="294" t="s">
        <v>811</v>
      </c>
      <c r="C105" s="294" t="s">
        <v>645</v>
      </c>
      <c r="D105" s="294" t="s">
        <v>326</v>
      </c>
      <c r="E105" s="294" t="s">
        <v>173</v>
      </c>
      <c r="F105" s="295" t="s">
        <v>514</v>
      </c>
      <c r="G105" s="296" t="s">
        <v>1610</v>
      </c>
      <c r="H105" s="294" t="s">
        <v>521</v>
      </c>
      <c r="I105" s="294" t="s">
        <v>363</v>
      </c>
      <c r="J105" s="294" t="s">
        <v>409</v>
      </c>
      <c r="K105" s="293">
        <v>1</v>
      </c>
      <c r="L105" s="294"/>
      <c r="M105" s="283">
        <v>2021</v>
      </c>
      <c r="N105" s="246">
        <v>7</v>
      </c>
      <c r="O105" s="351">
        <v>1</v>
      </c>
      <c r="P105" s="352">
        <f t="shared" si="4"/>
        <v>7</v>
      </c>
      <c r="Q105" s="247">
        <v>7</v>
      </c>
      <c r="R105" s="299">
        <f t="shared" si="5"/>
        <v>1</v>
      </c>
      <c r="S105" s="299">
        <f t="shared" si="6"/>
        <v>1</v>
      </c>
      <c r="T105" s="354">
        <f t="shared" si="7"/>
        <v>1</v>
      </c>
      <c r="U105" s="390"/>
    </row>
    <row r="106" spans="1:24" ht="12.5" x14ac:dyDescent="0.25">
      <c r="A106" s="294" t="s">
        <v>93</v>
      </c>
      <c r="B106" s="294" t="s">
        <v>811</v>
      </c>
      <c r="C106" s="294" t="s">
        <v>645</v>
      </c>
      <c r="D106" s="294" t="s">
        <v>326</v>
      </c>
      <c r="E106" s="294" t="s">
        <v>173</v>
      </c>
      <c r="F106" s="294" t="s">
        <v>514</v>
      </c>
      <c r="G106" s="294" t="s">
        <v>1618</v>
      </c>
      <c r="H106" s="294" t="s">
        <v>521</v>
      </c>
      <c r="I106" s="294" t="s">
        <v>363</v>
      </c>
      <c r="J106" s="294" t="s">
        <v>409</v>
      </c>
      <c r="K106" s="293">
        <v>1</v>
      </c>
      <c r="L106" s="294"/>
      <c r="M106" s="283">
        <v>2021</v>
      </c>
      <c r="N106" s="246">
        <v>19</v>
      </c>
      <c r="O106" s="351">
        <v>1</v>
      </c>
      <c r="P106" s="352">
        <f t="shared" si="4"/>
        <v>19</v>
      </c>
      <c r="Q106" s="247">
        <v>19</v>
      </c>
      <c r="R106" s="299">
        <f t="shared" si="5"/>
        <v>1</v>
      </c>
      <c r="S106" s="299">
        <f t="shared" si="6"/>
        <v>1</v>
      </c>
      <c r="T106" s="354">
        <f t="shared" si="7"/>
        <v>1</v>
      </c>
      <c r="U106" s="390"/>
    </row>
    <row r="107" spans="1:24" ht="12.5" x14ac:dyDescent="0.25">
      <c r="A107" s="294" t="s">
        <v>93</v>
      </c>
      <c r="B107" s="294" t="s">
        <v>811</v>
      </c>
      <c r="C107" s="294" t="s">
        <v>645</v>
      </c>
      <c r="D107" s="294" t="s">
        <v>326</v>
      </c>
      <c r="E107" s="294" t="s">
        <v>173</v>
      </c>
      <c r="F107" s="294" t="s">
        <v>514</v>
      </c>
      <c r="G107" s="296" t="s">
        <v>1621</v>
      </c>
      <c r="H107" s="294" t="s">
        <v>521</v>
      </c>
      <c r="I107" s="294" t="s">
        <v>363</v>
      </c>
      <c r="J107" s="294" t="s">
        <v>409</v>
      </c>
      <c r="K107" s="293">
        <v>1</v>
      </c>
      <c r="L107" s="294"/>
      <c r="M107" s="283">
        <v>2021</v>
      </c>
      <c r="N107" s="246">
        <v>10</v>
      </c>
      <c r="O107" s="351">
        <v>1</v>
      </c>
      <c r="P107" s="352">
        <f t="shared" si="4"/>
        <v>10</v>
      </c>
      <c r="Q107" s="247">
        <v>10</v>
      </c>
      <c r="R107" s="299">
        <f t="shared" si="5"/>
        <v>1</v>
      </c>
      <c r="S107" s="299">
        <f t="shared" si="6"/>
        <v>1</v>
      </c>
      <c r="T107" s="354">
        <f t="shared" si="7"/>
        <v>1</v>
      </c>
      <c r="U107" s="390"/>
    </row>
    <row r="108" spans="1:24" ht="12.5" x14ac:dyDescent="0.25">
      <c r="A108" s="294" t="s">
        <v>93</v>
      </c>
      <c r="B108" s="294" t="s">
        <v>811</v>
      </c>
      <c r="C108" s="294" t="s">
        <v>645</v>
      </c>
      <c r="D108" s="294" t="s">
        <v>326</v>
      </c>
      <c r="E108" s="294" t="s">
        <v>173</v>
      </c>
      <c r="F108" s="294" t="s">
        <v>514</v>
      </c>
      <c r="G108" s="296" t="s">
        <v>1625</v>
      </c>
      <c r="H108" s="294" t="s">
        <v>521</v>
      </c>
      <c r="I108" s="294" t="s">
        <v>363</v>
      </c>
      <c r="J108" s="294" t="s">
        <v>409</v>
      </c>
      <c r="K108" s="293">
        <v>1</v>
      </c>
      <c r="L108" s="294"/>
      <c r="M108" s="283">
        <v>2021</v>
      </c>
      <c r="N108" s="246">
        <v>11</v>
      </c>
      <c r="O108" s="351">
        <v>1</v>
      </c>
      <c r="P108" s="352">
        <f t="shared" si="4"/>
        <v>11</v>
      </c>
      <c r="Q108" s="247">
        <v>11</v>
      </c>
      <c r="R108" s="299">
        <f t="shared" si="5"/>
        <v>1</v>
      </c>
      <c r="S108" s="299">
        <f t="shared" si="6"/>
        <v>1</v>
      </c>
      <c r="T108" s="354">
        <f t="shared" si="7"/>
        <v>1</v>
      </c>
      <c r="U108" s="390"/>
    </row>
    <row r="109" spans="1:24" ht="12.5" x14ac:dyDescent="0.25">
      <c r="A109" s="294" t="s">
        <v>93</v>
      </c>
      <c r="B109" s="294" t="s">
        <v>811</v>
      </c>
      <c r="C109" s="294" t="s">
        <v>645</v>
      </c>
      <c r="D109" s="294" t="s">
        <v>326</v>
      </c>
      <c r="E109" s="294" t="s">
        <v>173</v>
      </c>
      <c r="F109" s="294" t="s">
        <v>514</v>
      </c>
      <c r="G109" s="296" t="s">
        <v>1628</v>
      </c>
      <c r="H109" s="294" t="s">
        <v>521</v>
      </c>
      <c r="I109" s="294" t="s">
        <v>363</v>
      </c>
      <c r="J109" s="294" t="s">
        <v>409</v>
      </c>
      <c r="K109" s="293">
        <v>1</v>
      </c>
      <c r="L109" s="294"/>
      <c r="M109" s="283">
        <v>2021</v>
      </c>
      <c r="N109" s="246">
        <v>6</v>
      </c>
      <c r="O109" s="351">
        <v>1</v>
      </c>
      <c r="P109" s="352">
        <f t="shared" si="4"/>
        <v>6</v>
      </c>
      <c r="Q109" s="247">
        <v>6</v>
      </c>
      <c r="R109" s="299">
        <f t="shared" si="5"/>
        <v>1</v>
      </c>
      <c r="S109" s="299">
        <f t="shared" si="6"/>
        <v>1</v>
      </c>
      <c r="T109" s="354">
        <f t="shared" si="7"/>
        <v>1</v>
      </c>
      <c r="U109" s="390"/>
    </row>
    <row r="110" spans="1:24" ht="12.5" x14ac:dyDescent="0.25">
      <c r="A110" s="294" t="s">
        <v>93</v>
      </c>
      <c r="B110" s="294" t="s">
        <v>811</v>
      </c>
      <c r="C110" s="294" t="s">
        <v>645</v>
      </c>
      <c r="D110" s="294" t="s">
        <v>326</v>
      </c>
      <c r="E110" s="294" t="s">
        <v>173</v>
      </c>
      <c r="F110" s="294" t="s">
        <v>514</v>
      </c>
      <c r="G110" s="294" t="s">
        <v>1608</v>
      </c>
      <c r="H110" s="294" t="s">
        <v>521</v>
      </c>
      <c r="I110" s="294" t="s">
        <v>363</v>
      </c>
      <c r="J110" s="294" t="s">
        <v>409</v>
      </c>
      <c r="K110" s="293">
        <v>1</v>
      </c>
      <c r="L110" s="294"/>
      <c r="M110" s="283">
        <v>2021</v>
      </c>
      <c r="N110" s="246">
        <v>8</v>
      </c>
      <c r="O110" s="351">
        <v>1</v>
      </c>
      <c r="P110" s="352">
        <f t="shared" si="4"/>
        <v>8</v>
      </c>
      <c r="Q110" s="247">
        <v>8</v>
      </c>
      <c r="R110" s="299">
        <f t="shared" si="5"/>
        <v>1</v>
      </c>
      <c r="S110" s="299">
        <f t="shared" si="6"/>
        <v>1</v>
      </c>
      <c r="T110" s="354">
        <f t="shared" si="7"/>
        <v>1</v>
      </c>
      <c r="U110" s="390"/>
    </row>
    <row r="111" spans="1:24" ht="12.5" x14ac:dyDescent="0.25">
      <c r="A111" s="294" t="s">
        <v>93</v>
      </c>
      <c r="B111" s="294" t="s">
        <v>811</v>
      </c>
      <c r="C111" s="294" t="s">
        <v>645</v>
      </c>
      <c r="D111" s="294" t="s">
        <v>326</v>
      </c>
      <c r="E111" s="294" t="s">
        <v>173</v>
      </c>
      <c r="F111" s="294" t="s">
        <v>514</v>
      </c>
      <c r="G111" s="294" t="s">
        <v>1620</v>
      </c>
      <c r="H111" s="294" t="s">
        <v>521</v>
      </c>
      <c r="I111" s="294" t="s">
        <v>363</v>
      </c>
      <c r="J111" s="294" t="s">
        <v>409</v>
      </c>
      <c r="K111" s="293">
        <v>1</v>
      </c>
      <c r="L111" s="294"/>
      <c r="M111" s="283">
        <v>2021</v>
      </c>
      <c r="N111" s="246">
        <v>97</v>
      </c>
      <c r="O111" s="351">
        <v>1</v>
      </c>
      <c r="P111" s="352">
        <f t="shared" si="4"/>
        <v>97</v>
      </c>
      <c r="Q111" s="247">
        <v>97</v>
      </c>
      <c r="R111" s="299">
        <f t="shared" si="5"/>
        <v>1</v>
      </c>
      <c r="S111" s="299">
        <f t="shared" si="6"/>
        <v>1</v>
      </c>
      <c r="T111" s="354">
        <f t="shared" si="7"/>
        <v>1</v>
      </c>
      <c r="U111" s="390"/>
    </row>
    <row r="112" spans="1:24" ht="12.5" x14ac:dyDescent="0.25">
      <c r="A112" s="294" t="s">
        <v>93</v>
      </c>
      <c r="B112" s="294" t="s">
        <v>811</v>
      </c>
      <c r="C112" s="294" t="s">
        <v>645</v>
      </c>
      <c r="D112" s="294" t="s">
        <v>326</v>
      </c>
      <c r="E112" s="294" t="s">
        <v>173</v>
      </c>
      <c r="F112" s="294" t="s">
        <v>514</v>
      </c>
      <c r="G112" s="294" t="s">
        <v>1623</v>
      </c>
      <c r="H112" s="294" t="s">
        <v>521</v>
      </c>
      <c r="I112" s="294" t="s">
        <v>363</v>
      </c>
      <c r="J112" s="294" t="s">
        <v>409</v>
      </c>
      <c r="K112" s="293">
        <v>1</v>
      </c>
      <c r="L112" s="294"/>
      <c r="M112" s="283">
        <v>2021</v>
      </c>
      <c r="N112" s="246">
        <v>70</v>
      </c>
      <c r="O112" s="351">
        <v>1</v>
      </c>
      <c r="P112" s="352">
        <f t="shared" si="4"/>
        <v>70</v>
      </c>
      <c r="Q112" s="247">
        <v>70</v>
      </c>
      <c r="R112" s="299">
        <f t="shared" si="5"/>
        <v>1</v>
      </c>
      <c r="S112" s="299">
        <f t="shared" si="6"/>
        <v>1</v>
      </c>
      <c r="T112" s="354">
        <f t="shared" si="7"/>
        <v>1</v>
      </c>
      <c r="U112" s="390"/>
    </row>
    <row r="113" spans="1:21" ht="12.5" x14ac:dyDescent="0.25">
      <c r="A113" s="294" t="s">
        <v>93</v>
      </c>
      <c r="B113" s="294" t="s">
        <v>811</v>
      </c>
      <c r="C113" s="294" t="s">
        <v>645</v>
      </c>
      <c r="D113" s="294" t="s">
        <v>326</v>
      </c>
      <c r="E113" s="294" t="s">
        <v>173</v>
      </c>
      <c r="F113" s="294" t="s">
        <v>514</v>
      </c>
      <c r="G113" s="294" t="s">
        <v>1627</v>
      </c>
      <c r="H113" s="294" t="s">
        <v>521</v>
      </c>
      <c r="I113" s="294" t="s">
        <v>363</v>
      </c>
      <c r="J113" s="294" t="s">
        <v>409</v>
      </c>
      <c r="K113" s="293">
        <v>1</v>
      </c>
      <c r="L113" s="294"/>
      <c r="M113" s="283">
        <v>2021</v>
      </c>
      <c r="N113" s="246">
        <v>9</v>
      </c>
      <c r="O113" s="351">
        <v>1</v>
      </c>
      <c r="P113" s="352">
        <f t="shared" si="4"/>
        <v>9</v>
      </c>
      <c r="Q113" s="247">
        <v>9</v>
      </c>
      <c r="R113" s="299">
        <f t="shared" si="5"/>
        <v>1</v>
      </c>
      <c r="S113" s="299">
        <f t="shared" si="6"/>
        <v>1</v>
      </c>
      <c r="T113" s="354">
        <f t="shared" si="7"/>
        <v>1</v>
      </c>
      <c r="U113" s="390"/>
    </row>
    <row r="114" spans="1:21" ht="12.5" x14ac:dyDescent="0.25">
      <c r="A114" s="294" t="s">
        <v>93</v>
      </c>
      <c r="B114" s="294" t="s">
        <v>811</v>
      </c>
      <c r="C114" s="294" t="s">
        <v>645</v>
      </c>
      <c r="D114" s="294" t="s">
        <v>326</v>
      </c>
      <c r="E114" s="294" t="s">
        <v>173</v>
      </c>
      <c r="F114" s="294" t="s">
        <v>514</v>
      </c>
      <c r="G114" s="294" t="s">
        <v>1624</v>
      </c>
      <c r="H114" s="294" t="s">
        <v>521</v>
      </c>
      <c r="I114" s="294" t="s">
        <v>363</v>
      </c>
      <c r="J114" s="294" t="s">
        <v>409</v>
      </c>
      <c r="K114" s="293">
        <v>1</v>
      </c>
      <c r="L114" s="294"/>
      <c r="M114" s="283">
        <v>2021</v>
      </c>
      <c r="N114" s="246">
        <v>7</v>
      </c>
      <c r="O114" s="351">
        <v>1</v>
      </c>
      <c r="P114" s="352">
        <f t="shared" si="4"/>
        <v>7</v>
      </c>
      <c r="Q114" s="247">
        <v>7</v>
      </c>
      <c r="R114" s="299">
        <f t="shared" si="5"/>
        <v>1</v>
      </c>
      <c r="S114" s="299">
        <f t="shared" si="6"/>
        <v>1</v>
      </c>
      <c r="T114" s="354">
        <f t="shared" si="7"/>
        <v>1</v>
      </c>
      <c r="U114" s="390"/>
    </row>
    <row r="115" spans="1:21" ht="12.5" x14ac:dyDescent="0.25">
      <c r="A115" s="294" t="s">
        <v>93</v>
      </c>
      <c r="B115" s="294" t="s">
        <v>811</v>
      </c>
      <c r="C115" s="294" t="s">
        <v>645</v>
      </c>
      <c r="D115" s="294" t="s">
        <v>326</v>
      </c>
      <c r="E115" s="294" t="s">
        <v>354</v>
      </c>
      <c r="F115" s="295" t="s">
        <v>514</v>
      </c>
      <c r="G115" s="287" t="s">
        <v>1582</v>
      </c>
      <c r="H115" s="294" t="s">
        <v>522</v>
      </c>
      <c r="I115" s="294" t="s">
        <v>223</v>
      </c>
      <c r="J115" s="294" t="s">
        <v>415</v>
      </c>
      <c r="K115" s="293">
        <v>0</v>
      </c>
      <c r="L115" s="294" t="s">
        <v>1634</v>
      </c>
      <c r="M115" s="283">
        <v>2021</v>
      </c>
      <c r="N115" s="246">
        <v>81</v>
      </c>
      <c r="O115" s="351">
        <v>0</v>
      </c>
      <c r="P115" s="352">
        <f t="shared" si="4"/>
        <v>0</v>
      </c>
      <c r="Q115" s="247">
        <v>0</v>
      </c>
      <c r="R115" s="299" t="e">
        <f t="shared" si="5"/>
        <v>#DIV/0!</v>
      </c>
      <c r="S115" s="299">
        <f t="shared" si="6"/>
        <v>0</v>
      </c>
      <c r="T115" s="354" t="e">
        <f t="shared" si="7"/>
        <v>#DIV/0!</v>
      </c>
      <c r="U115" s="390"/>
    </row>
    <row r="116" spans="1:21" ht="12.5" x14ac:dyDescent="0.25">
      <c r="A116" s="294" t="s">
        <v>93</v>
      </c>
      <c r="B116" s="294" t="s">
        <v>811</v>
      </c>
      <c r="C116" s="294" t="s">
        <v>645</v>
      </c>
      <c r="D116" s="294" t="s">
        <v>326</v>
      </c>
      <c r="E116" s="294" t="s">
        <v>354</v>
      </c>
      <c r="F116" s="295" t="s">
        <v>514</v>
      </c>
      <c r="G116" s="296" t="s">
        <v>1615</v>
      </c>
      <c r="H116" s="294" t="s">
        <v>522</v>
      </c>
      <c r="I116" s="294" t="s">
        <v>223</v>
      </c>
      <c r="J116" s="294" t="s">
        <v>415</v>
      </c>
      <c r="K116" s="293">
        <v>0</v>
      </c>
      <c r="L116" s="294" t="s">
        <v>1634</v>
      </c>
      <c r="M116" s="283">
        <v>2021</v>
      </c>
      <c r="N116" s="246">
        <v>58</v>
      </c>
      <c r="O116" s="351">
        <v>0</v>
      </c>
      <c r="P116" s="352">
        <f t="shared" si="4"/>
        <v>0</v>
      </c>
      <c r="Q116" s="247">
        <v>0</v>
      </c>
      <c r="R116" s="299" t="e">
        <f t="shared" si="5"/>
        <v>#DIV/0!</v>
      </c>
      <c r="S116" s="299">
        <f t="shared" si="6"/>
        <v>0</v>
      </c>
      <c r="T116" s="354" t="e">
        <f t="shared" si="7"/>
        <v>#DIV/0!</v>
      </c>
      <c r="U116" s="390"/>
    </row>
    <row r="117" spans="1:21" ht="12.5" x14ac:dyDescent="0.25">
      <c r="A117" s="294" t="s">
        <v>93</v>
      </c>
      <c r="B117" s="294" t="s">
        <v>811</v>
      </c>
      <c r="C117" s="294" t="s">
        <v>645</v>
      </c>
      <c r="D117" s="294" t="s">
        <v>326</v>
      </c>
      <c r="E117" s="294" t="s">
        <v>352</v>
      </c>
      <c r="F117" s="295" t="s">
        <v>514</v>
      </c>
      <c r="G117" s="287" t="s">
        <v>1582</v>
      </c>
      <c r="H117" s="294" t="s">
        <v>522</v>
      </c>
      <c r="I117" s="294" t="s">
        <v>223</v>
      </c>
      <c r="J117" s="294" t="s">
        <v>415</v>
      </c>
      <c r="K117" s="293">
        <v>0</v>
      </c>
      <c r="L117" s="294" t="s">
        <v>1634</v>
      </c>
      <c r="M117" s="283">
        <v>2021</v>
      </c>
      <c r="N117" s="246">
        <v>440</v>
      </c>
      <c r="O117" s="351">
        <v>0</v>
      </c>
      <c r="P117" s="352">
        <f t="shared" si="4"/>
        <v>0</v>
      </c>
      <c r="Q117" s="247">
        <v>0</v>
      </c>
      <c r="R117" s="299" t="e">
        <f t="shared" si="5"/>
        <v>#DIV/0!</v>
      </c>
      <c r="S117" s="299">
        <f t="shared" si="6"/>
        <v>0</v>
      </c>
      <c r="T117" s="354" t="e">
        <f t="shared" si="7"/>
        <v>#DIV/0!</v>
      </c>
      <c r="U117" s="390"/>
    </row>
    <row r="118" spans="1:21" ht="12.5" x14ac:dyDescent="0.25">
      <c r="A118" s="294" t="s">
        <v>93</v>
      </c>
      <c r="B118" s="294" t="s">
        <v>811</v>
      </c>
      <c r="C118" s="294" t="s">
        <v>645</v>
      </c>
      <c r="D118" s="294" t="s">
        <v>326</v>
      </c>
      <c r="E118" s="294" t="s">
        <v>352</v>
      </c>
      <c r="F118" s="295" t="s">
        <v>514</v>
      </c>
      <c r="G118" s="296" t="s">
        <v>1615</v>
      </c>
      <c r="H118" s="294" t="s">
        <v>522</v>
      </c>
      <c r="I118" s="294" t="s">
        <v>223</v>
      </c>
      <c r="J118" s="294" t="s">
        <v>415</v>
      </c>
      <c r="K118" s="293">
        <v>0</v>
      </c>
      <c r="L118" s="294" t="s">
        <v>1634</v>
      </c>
      <c r="M118" s="283">
        <v>2021</v>
      </c>
      <c r="N118" s="246">
        <v>83</v>
      </c>
      <c r="O118" s="351">
        <v>0</v>
      </c>
      <c r="P118" s="352">
        <f t="shared" si="4"/>
        <v>0</v>
      </c>
      <c r="Q118" s="247">
        <v>0</v>
      </c>
      <c r="R118" s="299" t="e">
        <f t="shared" si="5"/>
        <v>#DIV/0!</v>
      </c>
      <c r="S118" s="299">
        <f t="shared" si="6"/>
        <v>0</v>
      </c>
      <c r="T118" s="354" t="e">
        <f t="shared" si="7"/>
        <v>#DIV/0!</v>
      </c>
      <c r="U118" s="390"/>
    </row>
    <row r="119" spans="1:21" ht="25" x14ac:dyDescent="0.25">
      <c r="A119" s="294" t="s">
        <v>93</v>
      </c>
      <c r="B119" s="294" t="s">
        <v>811</v>
      </c>
      <c r="C119" s="294" t="s">
        <v>645</v>
      </c>
      <c r="D119" s="294" t="s">
        <v>326</v>
      </c>
      <c r="E119" s="285" t="s">
        <v>173</v>
      </c>
      <c r="F119" s="285" t="s">
        <v>514</v>
      </c>
      <c r="G119" s="285" t="s">
        <v>1617</v>
      </c>
      <c r="H119" s="285" t="s">
        <v>522</v>
      </c>
      <c r="I119" s="285" t="s">
        <v>223</v>
      </c>
      <c r="J119" s="285" t="s">
        <v>415</v>
      </c>
      <c r="K119" s="293">
        <v>0</v>
      </c>
      <c r="L119" s="285" t="s">
        <v>1634</v>
      </c>
      <c r="M119" s="283">
        <v>2021</v>
      </c>
      <c r="N119" s="246">
        <v>9</v>
      </c>
      <c r="O119" s="351">
        <v>0</v>
      </c>
      <c r="P119" s="352">
        <f t="shared" si="4"/>
        <v>0</v>
      </c>
      <c r="Q119" s="247">
        <v>0</v>
      </c>
      <c r="R119" s="299" t="e">
        <f t="shared" si="5"/>
        <v>#DIV/0!</v>
      </c>
      <c r="S119" s="299">
        <f t="shared" si="6"/>
        <v>0</v>
      </c>
      <c r="T119" s="354" t="e">
        <f t="shared" si="7"/>
        <v>#DIV/0!</v>
      </c>
      <c r="U119" s="390"/>
    </row>
    <row r="120" spans="1:21" ht="12.5" x14ac:dyDescent="0.25">
      <c r="A120" s="294" t="s">
        <v>93</v>
      </c>
      <c r="B120" s="294" t="s">
        <v>811</v>
      </c>
      <c r="C120" s="294" t="s">
        <v>645</v>
      </c>
      <c r="D120" s="294" t="s">
        <v>326</v>
      </c>
      <c r="E120" s="294" t="s">
        <v>173</v>
      </c>
      <c r="F120" s="295" t="s">
        <v>514</v>
      </c>
      <c r="G120" s="296" t="s">
        <v>1610</v>
      </c>
      <c r="H120" s="294" t="s">
        <v>522</v>
      </c>
      <c r="I120" s="294" t="s">
        <v>223</v>
      </c>
      <c r="J120" s="294" t="s">
        <v>415</v>
      </c>
      <c r="K120" s="293">
        <v>0</v>
      </c>
      <c r="L120" s="294" t="s">
        <v>1634</v>
      </c>
      <c r="M120" s="283">
        <v>2021</v>
      </c>
      <c r="N120" s="246">
        <v>7</v>
      </c>
      <c r="O120" s="351">
        <v>0</v>
      </c>
      <c r="P120" s="352">
        <f t="shared" si="4"/>
        <v>0</v>
      </c>
      <c r="Q120" s="247">
        <v>0</v>
      </c>
      <c r="R120" s="299" t="e">
        <f t="shared" si="5"/>
        <v>#DIV/0!</v>
      </c>
      <c r="S120" s="299">
        <f t="shared" si="6"/>
        <v>0</v>
      </c>
      <c r="T120" s="354" t="e">
        <f t="shared" si="7"/>
        <v>#DIV/0!</v>
      </c>
      <c r="U120" s="390"/>
    </row>
    <row r="121" spans="1:21" ht="12.5" x14ac:dyDescent="0.25">
      <c r="A121" s="294" t="s">
        <v>93</v>
      </c>
      <c r="B121" s="294" t="s">
        <v>811</v>
      </c>
      <c r="C121" s="294" t="s">
        <v>645</v>
      </c>
      <c r="D121" s="294" t="s">
        <v>326</v>
      </c>
      <c r="E121" s="294" t="s">
        <v>173</v>
      </c>
      <c r="F121" s="294" t="s">
        <v>514</v>
      </c>
      <c r="G121" s="294" t="s">
        <v>1618</v>
      </c>
      <c r="H121" s="294" t="s">
        <v>522</v>
      </c>
      <c r="I121" s="294" t="s">
        <v>223</v>
      </c>
      <c r="J121" s="294" t="s">
        <v>415</v>
      </c>
      <c r="K121" s="293">
        <v>0</v>
      </c>
      <c r="L121" s="294" t="s">
        <v>1634</v>
      </c>
      <c r="M121" s="283">
        <v>2021</v>
      </c>
      <c r="N121" s="246">
        <v>19</v>
      </c>
      <c r="O121" s="351">
        <v>0</v>
      </c>
      <c r="P121" s="352">
        <f t="shared" si="4"/>
        <v>0</v>
      </c>
      <c r="Q121" s="247">
        <v>0</v>
      </c>
      <c r="R121" s="299" t="e">
        <f t="shared" si="5"/>
        <v>#DIV/0!</v>
      </c>
      <c r="S121" s="299">
        <f t="shared" si="6"/>
        <v>0</v>
      </c>
      <c r="T121" s="354" t="e">
        <f t="shared" si="7"/>
        <v>#DIV/0!</v>
      </c>
      <c r="U121" s="390"/>
    </row>
    <row r="122" spans="1:21" ht="12.5" x14ac:dyDescent="0.25">
      <c r="A122" s="294" t="s">
        <v>93</v>
      </c>
      <c r="B122" s="294" t="s">
        <v>811</v>
      </c>
      <c r="C122" s="294" t="s">
        <v>645</v>
      </c>
      <c r="D122" s="294" t="s">
        <v>326</v>
      </c>
      <c r="E122" s="294" t="s">
        <v>173</v>
      </c>
      <c r="F122" s="294" t="s">
        <v>514</v>
      </c>
      <c r="G122" s="296" t="s">
        <v>1621</v>
      </c>
      <c r="H122" s="294" t="s">
        <v>522</v>
      </c>
      <c r="I122" s="294" t="s">
        <v>223</v>
      </c>
      <c r="J122" s="294" t="s">
        <v>415</v>
      </c>
      <c r="K122" s="293">
        <v>0</v>
      </c>
      <c r="L122" s="294" t="s">
        <v>1634</v>
      </c>
      <c r="M122" s="283">
        <v>2021</v>
      </c>
      <c r="N122" s="246">
        <v>10</v>
      </c>
      <c r="O122" s="351">
        <v>0</v>
      </c>
      <c r="P122" s="352">
        <f t="shared" si="4"/>
        <v>0</v>
      </c>
      <c r="Q122" s="247">
        <v>0</v>
      </c>
      <c r="R122" s="299" t="e">
        <f t="shared" si="5"/>
        <v>#DIV/0!</v>
      </c>
      <c r="S122" s="299">
        <f t="shared" si="6"/>
        <v>0</v>
      </c>
      <c r="T122" s="354" t="e">
        <f t="shared" si="7"/>
        <v>#DIV/0!</v>
      </c>
      <c r="U122" s="390"/>
    </row>
    <row r="123" spans="1:21" ht="12.5" x14ac:dyDescent="0.25">
      <c r="A123" s="294" t="s">
        <v>93</v>
      </c>
      <c r="B123" s="294" t="s">
        <v>811</v>
      </c>
      <c r="C123" s="294" t="s">
        <v>645</v>
      </c>
      <c r="D123" s="294" t="s">
        <v>326</v>
      </c>
      <c r="E123" s="294" t="s">
        <v>173</v>
      </c>
      <c r="F123" s="294" t="s">
        <v>514</v>
      </c>
      <c r="G123" s="296" t="s">
        <v>1625</v>
      </c>
      <c r="H123" s="294" t="s">
        <v>522</v>
      </c>
      <c r="I123" s="294" t="s">
        <v>223</v>
      </c>
      <c r="J123" s="294" t="s">
        <v>415</v>
      </c>
      <c r="K123" s="293">
        <v>0</v>
      </c>
      <c r="L123" s="294" t="s">
        <v>1634</v>
      </c>
      <c r="M123" s="283">
        <v>2021</v>
      </c>
      <c r="N123" s="246">
        <v>11</v>
      </c>
      <c r="O123" s="351">
        <v>0</v>
      </c>
      <c r="P123" s="352">
        <f t="shared" si="4"/>
        <v>0</v>
      </c>
      <c r="Q123" s="247">
        <v>0</v>
      </c>
      <c r="R123" s="299" t="e">
        <f t="shared" si="5"/>
        <v>#DIV/0!</v>
      </c>
      <c r="S123" s="299">
        <f t="shared" si="6"/>
        <v>0</v>
      </c>
      <c r="T123" s="354" t="e">
        <f t="shared" si="7"/>
        <v>#DIV/0!</v>
      </c>
      <c r="U123" s="390"/>
    </row>
    <row r="124" spans="1:21" ht="12.5" x14ac:dyDescent="0.25">
      <c r="A124" s="294" t="s">
        <v>93</v>
      </c>
      <c r="B124" s="294" t="s">
        <v>811</v>
      </c>
      <c r="C124" s="294" t="s">
        <v>645</v>
      </c>
      <c r="D124" s="294" t="s">
        <v>326</v>
      </c>
      <c r="E124" s="294" t="s">
        <v>173</v>
      </c>
      <c r="F124" s="294" t="s">
        <v>514</v>
      </c>
      <c r="G124" s="296" t="s">
        <v>1628</v>
      </c>
      <c r="H124" s="294" t="s">
        <v>522</v>
      </c>
      <c r="I124" s="294" t="s">
        <v>223</v>
      </c>
      <c r="J124" s="294" t="s">
        <v>415</v>
      </c>
      <c r="K124" s="293">
        <v>0</v>
      </c>
      <c r="L124" s="294" t="s">
        <v>1634</v>
      </c>
      <c r="M124" s="283">
        <v>2021</v>
      </c>
      <c r="N124" s="246">
        <v>6</v>
      </c>
      <c r="O124" s="351">
        <v>0</v>
      </c>
      <c r="P124" s="352">
        <f t="shared" si="4"/>
        <v>0</v>
      </c>
      <c r="Q124" s="247">
        <v>0</v>
      </c>
      <c r="R124" s="299" t="e">
        <f t="shared" si="5"/>
        <v>#DIV/0!</v>
      </c>
      <c r="S124" s="299">
        <f t="shared" si="6"/>
        <v>0</v>
      </c>
      <c r="T124" s="354" t="e">
        <f t="shared" si="7"/>
        <v>#DIV/0!</v>
      </c>
      <c r="U124" s="390"/>
    </row>
    <row r="125" spans="1:21" ht="12.5" x14ac:dyDescent="0.25">
      <c r="A125" s="294" t="s">
        <v>93</v>
      </c>
      <c r="B125" s="294" t="s">
        <v>811</v>
      </c>
      <c r="C125" s="294" t="s">
        <v>645</v>
      </c>
      <c r="D125" s="294" t="s">
        <v>326</v>
      </c>
      <c r="E125" s="294" t="s">
        <v>173</v>
      </c>
      <c r="F125" s="294" t="s">
        <v>514</v>
      </c>
      <c r="G125" s="294" t="s">
        <v>1608</v>
      </c>
      <c r="H125" s="294" t="s">
        <v>522</v>
      </c>
      <c r="I125" s="294" t="s">
        <v>223</v>
      </c>
      <c r="J125" s="294" t="s">
        <v>415</v>
      </c>
      <c r="K125" s="293">
        <v>0</v>
      </c>
      <c r="L125" s="294" t="s">
        <v>1634</v>
      </c>
      <c r="M125" s="283">
        <v>2021</v>
      </c>
      <c r="N125" s="246">
        <v>8</v>
      </c>
      <c r="O125" s="351">
        <v>0</v>
      </c>
      <c r="P125" s="352">
        <f t="shared" si="4"/>
        <v>0</v>
      </c>
      <c r="Q125" s="247">
        <v>0</v>
      </c>
      <c r="R125" s="299" t="e">
        <f t="shared" si="5"/>
        <v>#DIV/0!</v>
      </c>
      <c r="S125" s="299">
        <f t="shared" si="6"/>
        <v>0</v>
      </c>
      <c r="T125" s="354" t="e">
        <f t="shared" si="7"/>
        <v>#DIV/0!</v>
      </c>
      <c r="U125" s="390"/>
    </row>
    <row r="126" spans="1:21" ht="12.5" x14ac:dyDescent="0.25">
      <c r="A126" s="294" t="s">
        <v>93</v>
      </c>
      <c r="B126" s="294" t="s">
        <v>811</v>
      </c>
      <c r="C126" s="294" t="s">
        <v>645</v>
      </c>
      <c r="D126" s="294" t="s">
        <v>326</v>
      </c>
      <c r="E126" s="294" t="s">
        <v>173</v>
      </c>
      <c r="F126" s="294" t="s">
        <v>514</v>
      </c>
      <c r="G126" s="294" t="s">
        <v>1620</v>
      </c>
      <c r="H126" s="294" t="s">
        <v>522</v>
      </c>
      <c r="I126" s="294" t="s">
        <v>223</v>
      </c>
      <c r="J126" s="294" t="s">
        <v>415</v>
      </c>
      <c r="K126" s="293">
        <v>0</v>
      </c>
      <c r="L126" s="294" t="s">
        <v>1634</v>
      </c>
      <c r="M126" s="283">
        <v>2021</v>
      </c>
      <c r="N126" s="246">
        <v>97</v>
      </c>
      <c r="O126" s="351">
        <v>0</v>
      </c>
      <c r="P126" s="352">
        <f t="shared" si="4"/>
        <v>0</v>
      </c>
      <c r="Q126" s="247">
        <v>0</v>
      </c>
      <c r="R126" s="299" t="e">
        <f t="shared" si="5"/>
        <v>#DIV/0!</v>
      </c>
      <c r="S126" s="299">
        <f t="shared" si="6"/>
        <v>0</v>
      </c>
      <c r="T126" s="354" t="e">
        <f t="shared" si="7"/>
        <v>#DIV/0!</v>
      </c>
      <c r="U126" s="390"/>
    </row>
    <row r="127" spans="1:21" ht="12.5" x14ac:dyDescent="0.25">
      <c r="A127" s="294" t="s">
        <v>93</v>
      </c>
      <c r="B127" s="294" t="s">
        <v>811</v>
      </c>
      <c r="C127" s="294" t="s">
        <v>645</v>
      </c>
      <c r="D127" s="294" t="s">
        <v>326</v>
      </c>
      <c r="E127" s="294" t="s">
        <v>173</v>
      </c>
      <c r="F127" s="294" t="s">
        <v>514</v>
      </c>
      <c r="G127" s="294" t="s">
        <v>1623</v>
      </c>
      <c r="H127" s="294" t="s">
        <v>522</v>
      </c>
      <c r="I127" s="294" t="s">
        <v>223</v>
      </c>
      <c r="J127" s="294" t="s">
        <v>415</v>
      </c>
      <c r="K127" s="293">
        <v>0</v>
      </c>
      <c r="L127" s="294" t="s">
        <v>1634</v>
      </c>
      <c r="M127" s="283">
        <v>2021</v>
      </c>
      <c r="N127" s="246">
        <v>70</v>
      </c>
      <c r="O127" s="351">
        <v>0</v>
      </c>
      <c r="P127" s="352">
        <f t="shared" si="4"/>
        <v>0</v>
      </c>
      <c r="Q127" s="247">
        <v>0</v>
      </c>
      <c r="R127" s="299" t="e">
        <f t="shared" si="5"/>
        <v>#DIV/0!</v>
      </c>
      <c r="S127" s="299">
        <f t="shared" si="6"/>
        <v>0</v>
      </c>
      <c r="T127" s="354" t="e">
        <f t="shared" si="7"/>
        <v>#DIV/0!</v>
      </c>
      <c r="U127" s="390"/>
    </row>
    <row r="128" spans="1:21" ht="12.5" x14ac:dyDescent="0.25">
      <c r="A128" s="294" t="s">
        <v>93</v>
      </c>
      <c r="B128" s="294" t="s">
        <v>811</v>
      </c>
      <c r="C128" s="294" t="s">
        <v>645</v>
      </c>
      <c r="D128" s="294" t="s">
        <v>326</v>
      </c>
      <c r="E128" s="294" t="s">
        <v>173</v>
      </c>
      <c r="F128" s="294" t="s">
        <v>514</v>
      </c>
      <c r="G128" s="294" t="s">
        <v>1627</v>
      </c>
      <c r="H128" s="294" t="s">
        <v>522</v>
      </c>
      <c r="I128" s="294" t="s">
        <v>223</v>
      </c>
      <c r="J128" s="294" t="s">
        <v>415</v>
      </c>
      <c r="K128" s="293">
        <v>0</v>
      </c>
      <c r="L128" s="294" t="s">
        <v>1634</v>
      </c>
      <c r="M128" s="283">
        <v>2021</v>
      </c>
      <c r="N128" s="246">
        <v>9</v>
      </c>
      <c r="O128" s="351">
        <v>0</v>
      </c>
      <c r="P128" s="352">
        <f t="shared" si="4"/>
        <v>0</v>
      </c>
      <c r="Q128" s="247">
        <v>0</v>
      </c>
      <c r="R128" s="299" t="e">
        <f t="shared" si="5"/>
        <v>#DIV/0!</v>
      </c>
      <c r="S128" s="299">
        <f t="shared" si="6"/>
        <v>0</v>
      </c>
      <c r="T128" s="354" t="e">
        <f t="shared" si="7"/>
        <v>#DIV/0!</v>
      </c>
      <c r="U128" s="390"/>
    </row>
    <row r="129" spans="1:24" ht="12.5" x14ac:dyDescent="0.25">
      <c r="A129" s="294" t="s">
        <v>93</v>
      </c>
      <c r="B129" s="294" t="s">
        <v>811</v>
      </c>
      <c r="C129" s="294" t="s">
        <v>645</v>
      </c>
      <c r="D129" s="294" t="s">
        <v>326</v>
      </c>
      <c r="E129" s="294" t="s">
        <v>173</v>
      </c>
      <c r="F129" s="294" t="s">
        <v>514</v>
      </c>
      <c r="G129" s="294" t="s">
        <v>1624</v>
      </c>
      <c r="H129" s="294" t="s">
        <v>522</v>
      </c>
      <c r="I129" s="294" t="s">
        <v>223</v>
      </c>
      <c r="J129" s="294" t="s">
        <v>415</v>
      </c>
      <c r="K129" s="293">
        <v>0</v>
      </c>
      <c r="L129" s="294" t="s">
        <v>1634</v>
      </c>
      <c r="M129" s="283">
        <v>2021</v>
      </c>
      <c r="N129" s="246">
        <v>7</v>
      </c>
      <c r="O129" s="351">
        <v>0</v>
      </c>
      <c r="P129" s="352">
        <f t="shared" si="4"/>
        <v>0</v>
      </c>
      <c r="Q129" s="247">
        <v>0</v>
      </c>
      <c r="R129" s="299" t="e">
        <f t="shared" si="5"/>
        <v>#DIV/0!</v>
      </c>
      <c r="S129" s="299">
        <f t="shared" si="6"/>
        <v>0</v>
      </c>
      <c r="T129" s="354" t="e">
        <f t="shared" si="7"/>
        <v>#DIV/0!</v>
      </c>
      <c r="U129" s="390"/>
    </row>
    <row r="130" spans="1:24" ht="12.5" x14ac:dyDescent="0.25">
      <c r="A130" s="294" t="s">
        <v>93</v>
      </c>
      <c r="B130" s="294" t="s">
        <v>811</v>
      </c>
      <c r="C130" s="294" t="s">
        <v>645</v>
      </c>
      <c r="D130" s="294" t="s">
        <v>326</v>
      </c>
      <c r="E130" s="294" t="s">
        <v>354</v>
      </c>
      <c r="F130" s="295" t="s">
        <v>514</v>
      </c>
      <c r="G130" s="287" t="s">
        <v>1582</v>
      </c>
      <c r="H130" s="294" t="s">
        <v>523</v>
      </c>
      <c r="I130" s="294" t="s">
        <v>361</v>
      </c>
      <c r="J130" s="294" t="s">
        <v>411</v>
      </c>
      <c r="K130" s="293">
        <v>0.1</v>
      </c>
      <c r="L130" s="294"/>
      <c r="M130" s="283">
        <v>2021</v>
      </c>
      <c r="N130" s="246">
        <v>81</v>
      </c>
      <c r="O130" s="351">
        <v>0.1</v>
      </c>
      <c r="P130" s="352">
        <f t="shared" si="4"/>
        <v>9</v>
      </c>
      <c r="Q130" s="247">
        <v>4.8600000000000003</v>
      </c>
      <c r="R130" s="299">
        <f t="shared" si="5"/>
        <v>0.54</v>
      </c>
      <c r="S130" s="299">
        <f t="shared" si="6"/>
        <v>6.0000000000000005E-2</v>
      </c>
      <c r="T130" s="354">
        <f t="shared" si="7"/>
        <v>1</v>
      </c>
      <c r="U130" s="390"/>
      <c r="V130"/>
      <c r="W130"/>
      <c r="X130" s="278"/>
    </row>
    <row r="131" spans="1:24" ht="12.5" x14ac:dyDescent="0.25">
      <c r="A131" s="294" t="s">
        <v>93</v>
      </c>
      <c r="B131" s="294" t="s">
        <v>811</v>
      </c>
      <c r="C131" s="294" t="s">
        <v>645</v>
      </c>
      <c r="D131" s="294" t="s">
        <v>326</v>
      </c>
      <c r="E131" s="294" t="s">
        <v>354</v>
      </c>
      <c r="F131" s="295" t="s">
        <v>514</v>
      </c>
      <c r="G131" s="296" t="s">
        <v>1615</v>
      </c>
      <c r="H131" s="294" t="s">
        <v>523</v>
      </c>
      <c r="I131" s="294" t="s">
        <v>361</v>
      </c>
      <c r="J131" s="294" t="s">
        <v>411</v>
      </c>
      <c r="K131" s="293">
        <v>0.1</v>
      </c>
      <c r="L131" s="294"/>
      <c r="M131" s="283">
        <v>2021</v>
      </c>
      <c r="N131" s="246">
        <v>58</v>
      </c>
      <c r="O131" s="351">
        <v>0.1</v>
      </c>
      <c r="P131" s="352">
        <f t="shared" ref="P131:P194" si="8">ROUNDUP(N131*O131,0)</f>
        <v>6</v>
      </c>
      <c r="Q131" s="247">
        <v>22.04</v>
      </c>
      <c r="R131" s="299">
        <f t="shared" ref="R131:R194" si="9">Q131/P131</f>
        <v>3.6733333333333333</v>
      </c>
      <c r="S131" s="299">
        <f t="shared" ref="S131:S194" si="10">Q131/N131</f>
        <v>0.38</v>
      </c>
      <c r="T131" s="354">
        <f t="shared" ref="T131:T194" si="11">O131/K131</f>
        <v>1</v>
      </c>
      <c r="U131" s="390"/>
      <c r="V131"/>
      <c r="W131"/>
      <c r="X131" s="278"/>
    </row>
    <row r="132" spans="1:24" ht="12.5" x14ac:dyDescent="0.25">
      <c r="A132" s="294" t="s">
        <v>93</v>
      </c>
      <c r="B132" s="294" t="s">
        <v>811</v>
      </c>
      <c r="C132" s="294" t="s">
        <v>645</v>
      </c>
      <c r="D132" s="294" t="s">
        <v>326</v>
      </c>
      <c r="E132" s="294" t="s">
        <v>352</v>
      </c>
      <c r="F132" s="295" t="s">
        <v>514</v>
      </c>
      <c r="G132" s="287" t="s">
        <v>1582</v>
      </c>
      <c r="H132" s="294" t="s">
        <v>523</v>
      </c>
      <c r="I132" s="294" t="s">
        <v>361</v>
      </c>
      <c r="J132" s="294" t="s">
        <v>411</v>
      </c>
      <c r="K132" s="293">
        <v>0.1</v>
      </c>
      <c r="L132" s="294"/>
      <c r="M132" s="283">
        <v>2021</v>
      </c>
      <c r="N132" s="246">
        <v>440</v>
      </c>
      <c r="O132" s="351">
        <v>0.1</v>
      </c>
      <c r="P132" s="352">
        <f t="shared" si="8"/>
        <v>44</v>
      </c>
      <c r="Q132" s="247">
        <v>44</v>
      </c>
      <c r="R132" s="299">
        <f t="shared" si="9"/>
        <v>1</v>
      </c>
      <c r="S132" s="299">
        <f t="shared" si="10"/>
        <v>0.1</v>
      </c>
      <c r="T132" s="354">
        <f t="shared" si="11"/>
        <v>1</v>
      </c>
      <c r="U132" s="390"/>
      <c r="V132"/>
      <c r="W132"/>
      <c r="X132" s="278"/>
    </row>
    <row r="133" spans="1:24" ht="12.5" x14ac:dyDescent="0.25">
      <c r="A133" s="294" t="s">
        <v>93</v>
      </c>
      <c r="B133" s="294" t="s">
        <v>811</v>
      </c>
      <c r="C133" s="294" t="s">
        <v>645</v>
      </c>
      <c r="D133" s="294" t="s">
        <v>326</v>
      </c>
      <c r="E133" s="294" t="s">
        <v>352</v>
      </c>
      <c r="F133" s="295" t="s">
        <v>514</v>
      </c>
      <c r="G133" s="296" t="s">
        <v>1615</v>
      </c>
      <c r="H133" s="294" t="s">
        <v>523</v>
      </c>
      <c r="I133" s="294" t="s">
        <v>361</v>
      </c>
      <c r="J133" s="294" t="s">
        <v>411</v>
      </c>
      <c r="K133" s="293">
        <v>0.1</v>
      </c>
      <c r="L133" s="294"/>
      <c r="M133" s="283">
        <v>2021</v>
      </c>
      <c r="N133" s="246">
        <v>83</v>
      </c>
      <c r="O133" s="351">
        <v>0.1</v>
      </c>
      <c r="P133" s="352">
        <f t="shared" si="8"/>
        <v>9</v>
      </c>
      <c r="Q133" s="247">
        <v>14.11</v>
      </c>
      <c r="R133" s="299">
        <f t="shared" si="9"/>
        <v>1.5677777777777777</v>
      </c>
      <c r="S133" s="299">
        <f t="shared" si="10"/>
        <v>0.16999999999999998</v>
      </c>
      <c r="T133" s="354">
        <f t="shared" si="11"/>
        <v>1</v>
      </c>
      <c r="U133" s="390"/>
      <c r="V133"/>
      <c r="W133"/>
      <c r="X133" s="278"/>
    </row>
    <row r="134" spans="1:24" ht="25" x14ac:dyDescent="0.25">
      <c r="A134" s="294" t="s">
        <v>93</v>
      </c>
      <c r="B134" s="294" t="s">
        <v>811</v>
      </c>
      <c r="C134" s="294" t="s">
        <v>645</v>
      </c>
      <c r="D134" s="294" t="s">
        <v>326</v>
      </c>
      <c r="E134" s="285" t="s">
        <v>173</v>
      </c>
      <c r="F134" s="285" t="s">
        <v>514</v>
      </c>
      <c r="G134" s="285" t="s">
        <v>1617</v>
      </c>
      <c r="H134" s="285" t="s">
        <v>523</v>
      </c>
      <c r="I134" s="285" t="s">
        <v>359</v>
      </c>
      <c r="J134" s="285" t="s">
        <v>411</v>
      </c>
      <c r="K134" s="293">
        <v>0.7</v>
      </c>
      <c r="L134" s="285" t="s">
        <v>1640</v>
      </c>
      <c r="M134" s="283">
        <v>2021</v>
      </c>
      <c r="N134" s="246">
        <v>9</v>
      </c>
      <c r="O134" s="351">
        <v>0.7</v>
      </c>
      <c r="P134" s="352">
        <f t="shared" si="8"/>
        <v>7</v>
      </c>
      <c r="Q134" s="247">
        <v>3.96</v>
      </c>
      <c r="R134" s="299">
        <f t="shared" si="9"/>
        <v>0.56571428571428573</v>
      </c>
      <c r="S134" s="299">
        <f t="shared" si="10"/>
        <v>0.44</v>
      </c>
      <c r="T134" s="354">
        <f t="shared" si="11"/>
        <v>1</v>
      </c>
      <c r="U134" s="390"/>
      <c r="V134"/>
      <c r="W134"/>
      <c r="X134" s="278"/>
    </row>
    <row r="135" spans="1:24" ht="100" x14ac:dyDescent="0.25">
      <c r="A135" s="294" t="s">
        <v>93</v>
      </c>
      <c r="B135" s="294" t="s">
        <v>811</v>
      </c>
      <c r="C135" s="294" t="s">
        <v>645</v>
      </c>
      <c r="D135" s="294" t="s">
        <v>326</v>
      </c>
      <c r="E135" s="294" t="s">
        <v>173</v>
      </c>
      <c r="F135" s="295" t="s">
        <v>514</v>
      </c>
      <c r="G135" s="296" t="s">
        <v>1610</v>
      </c>
      <c r="H135" s="294" t="s">
        <v>523</v>
      </c>
      <c r="I135" s="294" t="s">
        <v>361</v>
      </c>
      <c r="J135" s="294" t="s">
        <v>411</v>
      </c>
      <c r="K135" s="293">
        <v>0.4</v>
      </c>
      <c r="L135" s="294"/>
      <c r="M135" s="283">
        <v>2021</v>
      </c>
      <c r="N135" s="246">
        <v>7</v>
      </c>
      <c r="O135" s="351">
        <v>0.4</v>
      </c>
      <c r="P135" s="352">
        <f t="shared" si="8"/>
        <v>3</v>
      </c>
      <c r="Q135" s="247">
        <v>0.98</v>
      </c>
      <c r="R135" s="299">
        <f t="shared" si="9"/>
        <v>0.32666666666666666</v>
      </c>
      <c r="S135" s="299">
        <f t="shared" si="10"/>
        <v>0.13999999999999999</v>
      </c>
      <c r="T135" s="354">
        <f t="shared" si="11"/>
        <v>1</v>
      </c>
      <c r="U135" s="390" t="s">
        <v>1916</v>
      </c>
      <c r="V135"/>
      <c r="W135"/>
      <c r="X135" s="278"/>
    </row>
    <row r="136" spans="1:24" ht="12.5" x14ac:dyDescent="0.25">
      <c r="A136" s="294" t="s">
        <v>93</v>
      </c>
      <c r="B136" s="294" t="s">
        <v>811</v>
      </c>
      <c r="C136" s="294" t="s">
        <v>645</v>
      </c>
      <c r="D136" s="294" t="s">
        <v>326</v>
      </c>
      <c r="E136" s="294" t="s">
        <v>173</v>
      </c>
      <c r="F136" s="294" t="s">
        <v>514</v>
      </c>
      <c r="G136" s="294" t="s">
        <v>1618</v>
      </c>
      <c r="H136" s="294" t="s">
        <v>523</v>
      </c>
      <c r="I136" s="294" t="s">
        <v>359</v>
      </c>
      <c r="J136" s="294" t="s">
        <v>411</v>
      </c>
      <c r="K136" s="293">
        <v>0.3</v>
      </c>
      <c r="L136" s="294"/>
      <c r="M136" s="283">
        <v>2021</v>
      </c>
      <c r="N136" s="246">
        <v>19</v>
      </c>
      <c r="O136" s="351">
        <v>0.3</v>
      </c>
      <c r="P136" s="352">
        <f t="shared" si="8"/>
        <v>6</v>
      </c>
      <c r="Q136" s="247">
        <v>7.98</v>
      </c>
      <c r="R136" s="299">
        <f t="shared" si="9"/>
        <v>1.33</v>
      </c>
      <c r="S136" s="299">
        <f t="shared" si="10"/>
        <v>0.42000000000000004</v>
      </c>
      <c r="T136" s="354">
        <f t="shared" si="11"/>
        <v>1</v>
      </c>
      <c r="U136" s="390"/>
      <c r="V136"/>
      <c r="W136"/>
      <c r="X136" s="278"/>
    </row>
    <row r="137" spans="1:24" ht="12.5" x14ac:dyDescent="0.25">
      <c r="A137" s="294" t="s">
        <v>93</v>
      </c>
      <c r="B137" s="294" t="s">
        <v>811</v>
      </c>
      <c r="C137" s="294" t="s">
        <v>645</v>
      </c>
      <c r="D137" s="294" t="s">
        <v>326</v>
      </c>
      <c r="E137" s="294" t="s">
        <v>173</v>
      </c>
      <c r="F137" s="294" t="s">
        <v>514</v>
      </c>
      <c r="G137" s="296" t="s">
        <v>1621</v>
      </c>
      <c r="H137" s="294" t="s">
        <v>523</v>
      </c>
      <c r="I137" s="294" t="s">
        <v>359</v>
      </c>
      <c r="J137" s="294" t="s">
        <v>411</v>
      </c>
      <c r="K137" s="293">
        <v>0.3</v>
      </c>
      <c r="L137" s="294"/>
      <c r="M137" s="283">
        <v>2021</v>
      </c>
      <c r="N137" s="246">
        <v>10</v>
      </c>
      <c r="O137" s="351">
        <v>0.3</v>
      </c>
      <c r="P137" s="352">
        <f t="shared" si="8"/>
        <v>3</v>
      </c>
      <c r="Q137" s="247">
        <v>4</v>
      </c>
      <c r="R137" s="299">
        <f t="shared" si="9"/>
        <v>1.3333333333333333</v>
      </c>
      <c r="S137" s="299">
        <f t="shared" si="10"/>
        <v>0.4</v>
      </c>
      <c r="T137" s="354">
        <f t="shared" si="11"/>
        <v>1</v>
      </c>
      <c r="U137" s="390"/>
      <c r="V137"/>
      <c r="W137"/>
      <c r="X137" s="278"/>
    </row>
    <row r="138" spans="1:24" ht="12.5" x14ac:dyDescent="0.25">
      <c r="A138" s="294" t="s">
        <v>93</v>
      </c>
      <c r="B138" s="294" t="s">
        <v>811</v>
      </c>
      <c r="C138" s="294" t="s">
        <v>645</v>
      </c>
      <c r="D138" s="294" t="s">
        <v>326</v>
      </c>
      <c r="E138" s="294" t="s">
        <v>173</v>
      </c>
      <c r="F138" s="294" t="s">
        <v>514</v>
      </c>
      <c r="G138" s="296" t="s">
        <v>1625</v>
      </c>
      <c r="H138" s="294" t="s">
        <v>523</v>
      </c>
      <c r="I138" s="294" t="s">
        <v>359</v>
      </c>
      <c r="J138" s="294" t="s">
        <v>411</v>
      </c>
      <c r="K138" s="293">
        <v>0.4</v>
      </c>
      <c r="L138" s="294"/>
      <c r="M138" s="283">
        <v>2021</v>
      </c>
      <c r="N138" s="246">
        <v>11</v>
      </c>
      <c r="O138" s="351">
        <v>0.4</v>
      </c>
      <c r="P138" s="352">
        <f t="shared" si="8"/>
        <v>5</v>
      </c>
      <c r="Q138" s="247">
        <v>4.95</v>
      </c>
      <c r="R138" s="299">
        <f t="shared" si="9"/>
        <v>0.99</v>
      </c>
      <c r="S138" s="299">
        <f t="shared" si="10"/>
        <v>0.45</v>
      </c>
      <c r="T138" s="354">
        <f t="shared" si="11"/>
        <v>1</v>
      </c>
      <c r="U138" s="390"/>
      <c r="V138"/>
      <c r="W138"/>
      <c r="X138" s="278"/>
    </row>
    <row r="139" spans="1:24" ht="12.5" x14ac:dyDescent="0.25">
      <c r="A139" s="294" t="s">
        <v>93</v>
      </c>
      <c r="B139" s="294" t="s">
        <v>811</v>
      </c>
      <c r="C139" s="294" t="s">
        <v>645</v>
      </c>
      <c r="D139" s="294" t="s">
        <v>326</v>
      </c>
      <c r="E139" s="294" t="s">
        <v>173</v>
      </c>
      <c r="F139" s="294" t="s">
        <v>514</v>
      </c>
      <c r="G139" s="296" t="s">
        <v>1628</v>
      </c>
      <c r="H139" s="294" t="s">
        <v>523</v>
      </c>
      <c r="I139" s="294" t="s">
        <v>361</v>
      </c>
      <c r="J139" s="294" t="s">
        <v>409</v>
      </c>
      <c r="K139" s="293">
        <v>1</v>
      </c>
      <c r="L139" s="294"/>
      <c r="M139" s="283">
        <v>2021</v>
      </c>
      <c r="N139" s="246">
        <v>6</v>
      </c>
      <c r="O139" s="351">
        <v>1</v>
      </c>
      <c r="P139" s="352">
        <f t="shared" si="8"/>
        <v>6</v>
      </c>
      <c r="Q139" s="247">
        <v>6</v>
      </c>
      <c r="R139" s="299">
        <f t="shared" si="9"/>
        <v>1</v>
      </c>
      <c r="S139" s="299">
        <f t="shared" si="10"/>
        <v>1</v>
      </c>
      <c r="T139" s="354">
        <f t="shared" si="11"/>
        <v>1</v>
      </c>
      <c r="U139" s="390"/>
      <c r="V139"/>
      <c r="W139"/>
      <c r="X139" s="278"/>
    </row>
    <row r="140" spans="1:24" ht="12.5" x14ac:dyDescent="0.25">
      <c r="A140" s="294" t="s">
        <v>93</v>
      </c>
      <c r="B140" s="294" t="s">
        <v>811</v>
      </c>
      <c r="C140" s="294" t="s">
        <v>645</v>
      </c>
      <c r="D140" s="294" t="s">
        <v>326</v>
      </c>
      <c r="E140" s="294" t="s">
        <v>173</v>
      </c>
      <c r="F140" s="294" t="s">
        <v>514</v>
      </c>
      <c r="G140" s="294" t="s">
        <v>1608</v>
      </c>
      <c r="H140" s="294" t="s">
        <v>523</v>
      </c>
      <c r="I140" s="294" t="s">
        <v>361</v>
      </c>
      <c r="J140" s="294" t="s">
        <v>411</v>
      </c>
      <c r="K140" s="293">
        <v>0.3</v>
      </c>
      <c r="L140" s="294"/>
      <c r="M140" s="283">
        <v>2021</v>
      </c>
      <c r="N140" s="246">
        <v>8</v>
      </c>
      <c r="O140" s="351">
        <v>0.3</v>
      </c>
      <c r="P140" s="352">
        <f t="shared" si="8"/>
        <v>3</v>
      </c>
      <c r="Q140" s="247">
        <v>3.04</v>
      </c>
      <c r="R140" s="299">
        <f t="shared" si="9"/>
        <v>1.0133333333333334</v>
      </c>
      <c r="S140" s="299">
        <f t="shared" si="10"/>
        <v>0.38</v>
      </c>
      <c r="T140" s="354">
        <f t="shared" si="11"/>
        <v>1</v>
      </c>
      <c r="U140" s="390"/>
      <c r="V140"/>
      <c r="W140"/>
      <c r="X140" s="278"/>
    </row>
    <row r="141" spans="1:24" ht="12.5" x14ac:dyDescent="0.25">
      <c r="A141" s="294" t="s">
        <v>93</v>
      </c>
      <c r="B141" s="294" t="s">
        <v>811</v>
      </c>
      <c r="C141" s="294" t="s">
        <v>645</v>
      </c>
      <c r="D141" s="294" t="s">
        <v>326</v>
      </c>
      <c r="E141" s="294" t="s">
        <v>173</v>
      </c>
      <c r="F141" s="294" t="s">
        <v>514</v>
      </c>
      <c r="G141" s="294" t="s">
        <v>1620</v>
      </c>
      <c r="H141" s="294" t="s">
        <v>523</v>
      </c>
      <c r="I141" s="294" t="s">
        <v>359</v>
      </c>
      <c r="J141" s="294" t="s">
        <v>411</v>
      </c>
      <c r="K141" s="293">
        <v>0.3</v>
      </c>
      <c r="L141" s="294"/>
      <c r="M141" s="283">
        <v>2021</v>
      </c>
      <c r="N141" s="246">
        <v>97</v>
      </c>
      <c r="O141" s="351">
        <v>0.3</v>
      </c>
      <c r="P141" s="352">
        <f t="shared" si="8"/>
        <v>30</v>
      </c>
      <c r="Q141" s="247">
        <v>37.83</v>
      </c>
      <c r="R141" s="299">
        <f t="shared" si="9"/>
        <v>1.2609999999999999</v>
      </c>
      <c r="S141" s="299">
        <f t="shared" si="10"/>
        <v>0.38999999999999996</v>
      </c>
      <c r="T141" s="354">
        <f t="shared" si="11"/>
        <v>1</v>
      </c>
      <c r="U141" s="390"/>
      <c r="V141"/>
      <c r="W141"/>
      <c r="X141" s="278"/>
    </row>
    <row r="142" spans="1:24" ht="12.5" x14ac:dyDescent="0.25">
      <c r="A142" s="294" t="s">
        <v>93</v>
      </c>
      <c r="B142" s="294" t="s">
        <v>811</v>
      </c>
      <c r="C142" s="294" t="s">
        <v>645</v>
      </c>
      <c r="D142" s="294" t="s">
        <v>326</v>
      </c>
      <c r="E142" s="294" t="s">
        <v>173</v>
      </c>
      <c r="F142" s="294" t="s">
        <v>514</v>
      </c>
      <c r="G142" s="294" t="s">
        <v>1623</v>
      </c>
      <c r="H142" s="294" t="s">
        <v>523</v>
      </c>
      <c r="I142" s="294" t="s">
        <v>359</v>
      </c>
      <c r="J142" s="294" t="s">
        <v>411</v>
      </c>
      <c r="K142" s="293">
        <v>0.3</v>
      </c>
      <c r="L142" s="294"/>
      <c r="M142" s="283">
        <v>2021</v>
      </c>
      <c r="N142" s="246">
        <v>70</v>
      </c>
      <c r="O142" s="351">
        <v>0.3</v>
      </c>
      <c r="P142" s="352">
        <f t="shared" si="8"/>
        <v>21</v>
      </c>
      <c r="Q142" s="247">
        <v>28.7</v>
      </c>
      <c r="R142" s="299">
        <f t="shared" si="9"/>
        <v>1.3666666666666667</v>
      </c>
      <c r="S142" s="299">
        <f t="shared" si="10"/>
        <v>0.41</v>
      </c>
      <c r="T142" s="354">
        <f t="shared" si="11"/>
        <v>1</v>
      </c>
      <c r="U142" s="390"/>
      <c r="V142"/>
      <c r="W142"/>
      <c r="X142" s="278"/>
    </row>
    <row r="143" spans="1:24" ht="87.5" x14ac:dyDescent="0.25">
      <c r="A143" s="294" t="s">
        <v>93</v>
      </c>
      <c r="B143" s="294" t="s">
        <v>811</v>
      </c>
      <c r="C143" s="294" t="s">
        <v>645</v>
      </c>
      <c r="D143" s="294" t="s">
        <v>326</v>
      </c>
      <c r="E143" s="294" t="s">
        <v>173</v>
      </c>
      <c r="F143" s="294" t="s">
        <v>514</v>
      </c>
      <c r="G143" s="294" t="s">
        <v>1627</v>
      </c>
      <c r="H143" s="294" t="s">
        <v>523</v>
      </c>
      <c r="I143" s="294" t="s">
        <v>361</v>
      </c>
      <c r="J143" s="294" t="s">
        <v>409</v>
      </c>
      <c r="K143" s="293">
        <v>1</v>
      </c>
      <c r="L143" s="294"/>
      <c r="M143" s="283">
        <v>2021</v>
      </c>
      <c r="N143" s="246">
        <v>9</v>
      </c>
      <c r="O143" s="351">
        <v>1</v>
      </c>
      <c r="P143" s="352">
        <f t="shared" si="8"/>
        <v>9</v>
      </c>
      <c r="Q143" s="247">
        <v>3.96</v>
      </c>
      <c r="R143" s="299">
        <f t="shared" si="9"/>
        <v>0.44</v>
      </c>
      <c r="S143" s="299">
        <f t="shared" si="10"/>
        <v>0.44</v>
      </c>
      <c r="T143" s="354">
        <f t="shared" si="11"/>
        <v>1</v>
      </c>
      <c r="U143" s="390" t="s">
        <v>1917</v>
      </c>
      <c r="V143"/>
      <c r="W143"/>
      <c r="X143" s="278"/>
    </row>
    <row r="144" spans="1:24" ht="12.5" x14ac:dyDescent="0.25">
      <c r="A144" s="294" t="s">
        <v>93</v>
      </c>
      <c r="B144" s="294" t="s">
        <v>811</v>
      </c>
      <c r="C144" s="294" t="s">
        <v>645</v>
      </c>
      <c r="D144" s="294" t="s">
        <v>326</v>
      </c>
      <c r="E144" s="294" t="s">
        <v>173</v>
      </c>
      <c r="F144" s="294" t="s">
        <v>514</v>
      </c>
      <c r="G144" s="294" t="s">
        <v>1624</v>
      </c>
      <c r="H144" s="294" t="s">
        <v>523</v>
      </c>
      <c r="I144" s="294" t="s">
        <v>361</v>
      </c>
      <c r="J144" s="294" t="s">
        <v>409</v>
      </c>
      <c r="K144" s="293">
        <v>1</v>
      </c>
      <c r="L144" s="294"/>
      <c r="M144" s="283">
        <v>2021</v>
      </c>
      <c r="N144" s="246">
        <v>7</v>
      </c>
      <c r="O144" s="351">
        <v>1</v>
      </c>
      <c r="P144" s="352">
        <f t="shared" si="8"/>
        <v>7</v>
      </c>
      <c r="Q144" s="247">
        <v>4.97</v>
      </c>
      <c r="R144" s="299">
        <f t="shared" si="9"/>
        <v>0.71</v>
      </c>
      <c r="S144" s="299">
        <f t="shared" si="10"/>
        <v>0.71</v>
      </c>
      <c r="T144" s="354">
        <f t="shared" si="11"/>
        <v>1</v>
      </c>
      <c r="U144" s="390"/>
      <c r="V144"/>
      <c r="W144"/>
      <c r="X144" s="278"/>
    </row>
    <row r="145" spans="1:21" ht="12.5" x14ac:dyDescent="0.25">
      <c r="A145" s="294" t="s">
        <v>93</v>
      </c>
      <c r="B145" s="294" t="s">
        <v>811</v>
      </c>
      <c r="C145" s="294" t="s">
        <v>645</v>
      </c>
      <c r="D145" s="294" t="s">
        <v>326</v>
      </c>
      <c r="E145" s="294" t="s">
        <v>354</v>
      </c>
      <c r="F145" s="295" t="s">
        <v>514</v>
      </c>
      <c r="G145" s="287" t="s">
        <v>1582</v>
      </c>
      <c r="H145" s="294" t="s">
        <v>524</v>
      </c>
      <c r="I145" s="294" t="s">
        <v>223</v>
      </c>
      <c r="J145" s="294" t="s">
        <v>415</v>
      </c>
      <c r="K145" s="293">
        <v>0</v>
      </c>
      <c r="L145" s="294" t="s">
        <v>1634</v>
      </c>
      <c r="M145" s="283">
        <v>2021</v>
      </c>
      <c r="N145" s="246">
        <v>81</v>
      </c>
      <c r="O145" s="351">
        <v>0</v>
      </c>
      <c r="P145" s="352">
        <f t="shared" si="8"/>
        <v>0</v>
      </c>
      <c r="Q145" s="247">
        <v>0</v>
      </c>
      <c r="R145" s="299" t="e">
        <f t="shared" si="9"/>
        <v>#DIV/0!</v>
      </c>
      <c r="S145" s="299">
        <f t="shared" si="10"/>
        <v>0</v>
      </c>
      <c r="T145" s="354" t="e">
        <f t="shared" si="11"/>
        <v>#DIV/0!</v>
      </c>
      <c r="U145" s="390"/>
    </row>
    <row r="146" spans="1:21" ht="12.5" x14ac:dyDescent="0.25">
      <c r="A146" s="294" t="s">
        <v>93</v>
      </c>
      <c r="B146" s="294" t="s">
        <v>811</v>
      </c>
      <c r="C146" s="294" t="s">
        <v>645</v>
      </c>
      <c r="D146" s="294" t="s">
        <v>326</v>
      </c>
      <c r="E146" s="294" t="s">
        <v>354</v>
      </c>
      <c r="F146" s="295" t="s">
        <v>514</v>
      </c>
      <c r="G146" s="296" t="s">
        <v>1615</v>
      </c>
      <c r="H146" s="294" t="s">
        <v>524</v>
      </c>
      <c r="I146" s="294" t="s">
        <v>223</v>
      </c>
      <c r="J146" s="294" t="s">
        <v>415</v>
      </c>
      <c r="K146" s="293">
        <v>0</v>
      </c>
      <c r="L146" s="294" t="s">
        <v>1634</v>
      </c>
      <c r="M146" s="283">
        <v>2021</v>
      </c>
      <c r="N146" s="246">
        <v>58</v>
      </c>
      <c r="O146" s="351">
        <v>0</v>
      </c>
      <c r="P146" s="352">
        <f t="shared" si="8"/>
        <v>0</v>
      </c>
      <c r="Q146" s="247">
        <v>0</v>
      </c>
      <c r="R146" s="299" t="e">
        <f t="shared" si="9"/>
        <v>#DIV/0!</v>
      </c>
      <c r="S146" s="299">
        <f t="shared" si="10"/>
        <v>0</v>
      </c>
      <c r="T146" s="354" t="e">
        <f t="shared" si="11"/>
        <v>#DIV/0!</v>
      </c>
      <c r="U146" s="390"/>
    </row>
    <row r="147" spans="1:21" ht="12.5" x14ac:dyDescent="0.25">
      <c r="A147" s="294" t="s">
        <v>93</v>
      </c>
      <c r="B147" s="294" t="s">
        <v>811</v>
      </c>
      <c r="C147" s="294" t="s">
        <v>645</v>
      </c>
      <c r="D147" s="294" t="s">
        <v>326</v>
      </c>
      <c r="E147" s="294" t="s">
        <v>352</v>
      </c>
      <c r="F147" s="295" t="s">
        <v>514</v>
      </c>
      <c r="G147" s="287" t="s">
        <v>1582</v>
      </c>
      <c r="H147" s="294" t="s">
        <v>524</v>
      </c>
      <c r="I147" s="294" t="s">
        <v>223</v>
      </c>
      <c r="J147" s="294" t="s">
        <v>415</v>
      </c>
      <c r="K147" s="293">
        <v>0</v>
      </c>
      <c r="L147" s="294" t="s">
        <v>1634</v>
      </c>
      <c r="M147" s="283">
        <v>2021</v>
      </c>
      <c r="N147" s="246">
        <v>440</v>
      </c>
      <c r="O147" s="351">
        <v>0</v>
      </c>
      <c r="P147" s="352">
        <f t="shared" si="8"/>
        <v>0</v>
      </c>
      <c r="Q147" s="247">
        <v>0</v>
      </c>
      <c r="R147" s="299" t="e">
        <f t="shared" si="9"/>
        <v>#DIV/0!</v>
      </c>
      <c r="S147" s="299">
        <f t="shared" si="10"/>
        <v>0</v>
      </c>
      <c r="T147" s="354" t="e">
        <f t="shared" si="11"/>
        <v>#DIV/0!</v>
      </c>
      <c r="U147" s="390"/>
    </row>
    <row r="148" spans="1:21" ht="12.5" x14ac:dyDescent="0.25">
      <c r="A148" s="294" t="s">
        <v>93</v>
      </c>
      <c r="B148" s="294" t="s">
        <v>811</v>
      </c>
      <c r="C148" s="294" t="s">
        <v>645</v>
      </c>
      <c r="D148" s="294" t="s">
        <v>326</v>
      </c>
      <c r="E148" s="294" t="s">
        <v>352</v>
      </c>
      <c r="F148" s="295" t="s">
        <v>514</v>
      </c>
      <c r="G148" s="296" t="s">
        <v>1615</v>
      </c>
      <c r="H148" s="294" t="s">
        <v>524</v>
      </c>
      <c r="I148" s="294" t="s">
        <v>223</v>
      </c>
      <c r="J148" s="294" t="s">
        <v>415</v>
      </c>
      <c r="K148" s="293">
        <v>0</v>
      </c>
      <c r="L148" s="294" t="s">
        <v>1634</v>
      </c>
      <c r="M148" s="283">
        <v>2021</v>
      </c>
      <c r="N148" s="246">
        <v>83</v>
      </c>
      <c r="O148" s="351">
        <v>0</v>
      </c>
      <c r="P148" s="352">
        <f t="shared" si="8"/>
        <v>0</v>
      </c>
      <c r="Q148" s="247">
        <v>0</v>
      </c>
      <c r="R148" s="299" t="e">
        <f t="shared" si="9"/>
        <v>#DIV/0!</v>
      </c>
      <c r="S148" s="299">
        <f t="shared" si="10"/>
        <v>0</v>
      </c>
      <c r="T148" s="354" t="e">
        <f t="shared" si="11"/>
        <v>#DIV/0!</v>
      </c>
      <c r="U148" s="390"/>
    </row>
    <row r="149" spans="1:21" ht="25" x14ac:dyDescent="0.25">
      <c r="A149" s="294" t="s">
        <v>93</v>
      </c>
      <c r="B149" s="294" t="s">
        <v>811</v>
      </c>
      <c r="C149" s="294" t="s">
        <v>645</v>
      </c>
      <c r="D149" s="294" t="s">
        <v>326</v>
      </c>
      <c r="E149" s="285" t="s">
        <v>173</v>
      </c>
      <c r="F149" s="285" t="s">
        <v>514</v>
      </c>
      <c r="G149" s="285" t="s">
        <v>1617</v>
      </c>
      <c r="H149" s="285" t="s">
        <v>524</v>
      </c>
      <c r="I149" s="285" t="s">
        <v>223</v>
      </c>
      <c r="J149" s="285" t="s">
        <v>415</v>
      </c>
      <c r="K149" s="293">
        <v>0</v>
      </c>
      <c r="L149" s="285" t="s">
        <v>1634</v>
      </c>
      <c r="M149" s="283">
        <v>2021</v>
      </c>
      <c r="N149" s="246">
        <v>9</v>
      </c>
      <c r="O149" s="351">
        <v>0</v>
      </c>
      <c r="P149" s="352">
        <f t="shared" si="8"/>
        <v>0</v>
      </c>
      <c r="Q149" s="247">
        <v>0</v>
      </c>
      <c r="R149" s="299" t="e">
        <f t="shared" si="9"/>
        <v>#DIV/0!</v>
      </c>
      <c r="S149" s="299">
        <f t="shared" si="10"/>
        <v>0</v>
      </c>
      <c r="T149" s="354" t="e">
        <f t="shared" si="11"/>
        <v>#DIV/0!</v>
      </c>
      <c r="U149" s="390"/>
    </row>
    <row r="150" spans="1:21" ht="12.5" x14ac:dyDescent="0.25">
      <c r="A150" s="294" t="s">
        <v>93</v>
      </c>
      <c r="B150" s="294" t="s">
        <v>811</v>
      </c>
      <c r="C150" s="294" t="s">
        <v>645</v>
      </c>
      <c r="D150" s="294" t="s">
        <v>326</v>
      </c>
      <c r="E150" s="294" t="s">
        <v>173</v>
      </c>
      <c r="F150" s="295" t="s">
        <v>514</v>
      </c>
      <c r="G150" s="296" t="s">
        <v>1610</v>
      </c>
      <c r="H150" s="294" t="s">
        <v>524</v>
      </c>
      <c r="I150" s="294" t="s">
        <v>223</v>
      </c>
      <c r="J150" s="294" t="s">
        <v>415</v>
      </c>
      <c r="K150" s="293">
        <v>0</v>
      </c>
      <c r="L150" s="294" t="s">
        <v>1634</v>
      </c>
      <c r="M150" s="283">
        <v>2021</v>
      </c>
      <c r="N150" s="246">
        <v>7</v>
      </c>
      <c r="O150" s="351">
        <v>0</v>
      </c>
      <c r="P150" s="352">
        <f t="shared" si="8"/>
        <v>0</v>
      </c>
      <c r="Q150" s="247">
        <v>0</v>
      </c>
      <c r="R150" s="299" t="e">
        <f t="shared" si="9"/>
        <v>#DIV/0!</v>
      </c>
      <c r="S150" s="299">
        <f t="shared" si="10"/>
        <v>0</v>
      </c>
      <c r="T150" s="354" t="e">
        <f t="shared" si="11"/>
        <v>#DIV/0!</v>
      </c>
      <c r="U150" s="390"/>
    </row>
    <row r="151" spans="1:21" ht="12.5" x14ac:dyDescent="0.25">
      <c r="A151" s="294" t="s">
        <v>93</v>
      </c>
      <c r="B151" s="294" t="s">
        <v>811</v>
      </c>
      <c r="C151" s="294" t="s">
        <v>645</v>
      </c>
      <c r="D151" s="294" t="s">
        <v>326</v>
      </c>
      <c r="E151" s="294" t="s">
        <v>173</v>
      </c>
      <c r="F151" s="294" t="s">
        <v>514</v>
      </c>
      <c r="G151" s="294" t="s">
        <v>1618</v>
      </c>
      <c r="H151" s="294" t="s">
        <v>524</v>
      </c>
      <c r="I151" s="294" t="s">
        <v>223</v>
      </c>
      <c r="J151" s="294" t="s">
        <v>415</v>
      </c>
      <c r="K151" s="293">
        <v>0</v>
      </c>
      <c r="L151" s="294" t="s">
        <v>1634</v>
      </c>
      <c r="M151" s="283">
        <v>2021</v>
      </c>
      <c r="N151" s="246">
        <v>19</v>
      </c>
      <c r="O151" s="351">
        <v>0</v>
      </c>
      <c r="P151" s="352">
        <f t="shared" si="8"/>
        <v>0</v>
      </c>
      <c r="Q151" s="247">
        <v>0</v>
      </c>
      <c r="R151" s="299" t="e">
        <f t="shared" si="9"/>
        <v>#DIV/0!</v>
      </c>
      <c r="S151" s="299">
        <f t="shared" si="10"/>
        <v>0</v>
      </c>
      <c r="T151" s="354" t="e">
        <f t="shared" si="11"/>
        <v>#DIV/0!</v>
      </c>
      <c r="U151" s="390"/>
    </row>
    <row r="152" spans="1:21" ht="12.5" x14ac:dyDescent="0.25">
      <c r="A152" s="294" t="s">
        <v>93</v>
      </c>
      <c r="B152" s="294" t="s">
        <v>811</v>
      </c>
      <c r="C152" s="294" t="s">
        <v>645</v>
      </c>
      <c r="D152" s="294" t="s">
        <v>326</v>
      </c>
      <c r="E152" s="294" t="s">
        <v>173</v>
      </c>
      <c r="F152" s="294" t="s">
        <v>514</v>
      </c>
      <c r="G152" s="296" t="s">
        <v>1621</v>
      </c>
      <c r="H152" s="294" t="s">
        <v>524</v>
      </c>
      <c r="I152" s="294" t="s">
        <v>223</v>
      </c>
      <c r="J152" s="294" t="s">
        <v>415</v>
      </c>
      <c r="K152" s="293">
        <v>0</v>
      </c>
      <c r="L152" s="294" t="s">
        <v>1634</v>
      </c>
      <c r="M152" s="283">
        <v>2021</v>
      </c>
      <c r="N152" s="246">
        <v>10</v>
      </c>
      <c r="O152" s="351">
        <v>0</v>
      </c>
      <c r="P152" s="352">
        <f t="shared" si="8"/>
        <v>0</v>
      </c>
      <c r="Q152" s="247">
        <v>0</v>
      </c>
      <c r="R152" s="299" t="e">
        <f t="shared" si="9"/>
        <v>#DIV/0!</v>
      </c>
      <c r="S152" s="299">
        <f t="shared" si="10"/>
        <v>0</v>
      </c>
      <c r="T152" s="354" t="e">
        <f t="shared" si="11"/>
        <v>#DIV/0!</v>
      </c>
      <c r="U152" s="390"/>
    </row>
    <row r="153" spans="1:21" ht="12.5" x14ac:dyDescent="0.25">
      <c r="A153" s="294" t="s">
        <v>93</v>
      </c>
      <c r="B153" s="294" t="s">
        <v>811</v>
      </c>
      <c r="C153" s="294" t="s">
        <v>645</v>
      </c>
      <c r="D153" s="294" t="s">
        <v>326</v>
      </c>
      <c r="E153" s="294" t="s">
        <v>173</v>
      </c>
      <c r="F153" s="294" t="s">
        <v>514</v>
      </c>
      <c r="G153" s="296" t="s">
        <v>1625</v>
      </c>
      <c r="H153" s="294" t="s">
        <v>524</v>
      </c>
      <c r="I153" s="294" t="s">
        <v>223</v>
      </c>
      <c r="J153" s="294" t="s">
        <v>415</v>
      </c>
      <c r="K153" s="293">
        <v>0</v>
      </c>
      <c r="L153" s="294" t="s">
        <v>1634</v>
      </c>
      <c r="M153" s="283">
        <v>2021</v>
      </c>
      <c r="N153" s="246">
        <v>11</v>
      </c>
      <c r="O153" s="351">
        <v>0</v>
      </c>
      <c r="P153" s="352">
        <f t="shared" si="8"/>
        <v>0</v>
      </c>
      <c r="Q153" s="247">
        <v>0</v>
      </c>
      <c r="R153" s="299" t="e">
        <f t="shared" si="9"/>
        <v>#DIV/0!</v>
      </c>
      <c r="S153" s="299">
        <f t="shared" si="10"/>
        <v>0</v>
      </c>
      <c r="T153" s="354" t="e">
        <f t="shared" si="11"/>
        <v>#DIV/0!</v>
      </c>
      <c r="U153" s="390"/>
    </row>
    <row r="154" spans="1:21" ht="12.5" x14ac:dyDescent="0.25">
      <c r="A154" s="294" t="s">
        <v>93</v>
      </c>
      <c r="B154" s="294" t="s">
        <v>811</v>
      </c>
      <c r="C154" s="294" t="s">
        <v>645</v>
      </c>
      <c r="D154" s="294" t="s">
        <v>326</v>
      </c>
      <c r="E154" s="294" t="s">
        <v>173</v>
      </c>
      <c r="F154" s="294" t="s">
        <v>514</v>
      </c>
      <c r="G154" s="296" t="s">
        <v>1628</v>
      </c>
      <c r="H154" s="294" t="s">
        <v>524</v>
      </c>
      <c r="I154" s="294" t="s">
        <v>223</v>
      </c>
      <c r="J154" s="294" t="s">
        <v>415</v>
      </c>
      <c r="K154" s="293">
        <v>0</v>
      </c>
      <c r="L154" s="294" t="s">
        <v>1634</v>
      </c>
      <c r="M154" s="283">
        <v>2021</v>
      </c>
      <c r="N154" s="246">
        <v>6</v>
      </c>
      <c r="O154" s="351">
        <v>0</v>
      </c>
      <c r="P154" s="352">
        <f t="shared" si="8"/>
        <v>0</v>
      </c>
      <c r="Q154" s="247">
        <v>0</v>
      </c>
      <c r="R154" s="299" t="e">
        <f t="shared" si="9"/>
        <v>#DIV/0!</v>
      </c>
      <c r="S154" s="299">
        <f t="shared" si="10"/>
        <v>0</v>
      </c>
      <c r="T154" s="354" t="e">
        <f t="shared" si="11"/>
        <v>#DIV/0!</v>
      </c>
      <c r="U154" s="390"/>
    </row>
    <row r="155" spans="1:21" ht="12.5" x14ac:dyDescent="0.25">
      <c r="A155" s="294" t="s">
        <v>93</v>
      </c>
      <c r="B155" s="294" t="s">
        <v>811</v>
      </c>
      <c r="C155" s="294" t="s">
        <v>645</v>
      </c>
      <c r="D155" s="294" t="s">
        <v>326</v>
      </c>
      <c r="E155" s="294" t="s">
        <v>173</v>
      </c>
      <c r="F155" s="294" t="s">
        <v>514</v>
      </c>
      <c r="G155" s="294" t="s">
        <v>1608</v>
      </c>
      <c r="H155" s="294" t="s">
        <v>524</v>
      </c>
      <c r="I155" s="294" t="s">
        <v>223</v>
      </c>
      <c r="J155" s="294" t="s">
        <v>415</v>
      </c>
      <c r="K155" s="293">
        <v>0</v>
      </c>
      <c r="L155" s="294" t="s">
        <v>1634</v>
      </c>
      <c r="M155" s="283">
        <v>2021</v>
      </c>
      <c r="N155" s="246">
        <v>8</v>
      </c>
      <c r="O155" s="351">
        <v>0</v>
      </c>
      <c r="P155" s="352">
        <f t="shared" si="8"/>
        <v>0</v>
      </c>
      <c r="Q155" s="247">
        <v>0</v>
      </c>
      <c r="R155" s="299" t="e">
        <f t="shared" si="9"/>
        <v>#DIV/0!</v>
      </c>
      <c r="S155" s="299">
        <f t="shared" si="10"/>
        <v>0</v>
      </c>
      <c r="T155" s="354" t="e">
        <f t="shared" si="11"/>
        <v>#DIV/0!</v>
      </c>
      <c r="U155" s="390"/>
    </row>
    <row r="156" spans="1:21" ht="12.5" x14ac:dyDescent="0.25">
      <c r="A156" s="294" t="s">
        <v>93</v>
      </c>
      <c r="B156" s="294" t="s">
        <v>811</v>
      </c>
      <c r="C156" s="294" t="s">
        <v>645</v>
      </c>
      <c r="D156" s="294" t="s">
        <v>326</v>
      </c>
      <c r="E156" s="294" t="s">
        <v>173</v>
      </c>
      <c r="F156" s="294" t="s">
        <v>514</v>
      </c>
      <c r="G156" s="294" t="s">
        <v>1620</v>
      </c>
      <c r="H156" s="294" t="s">
        <v>524</v>
      </c>
      <c r="I156" s="294" t="s">
        <v>223</v>
      </c>
      <c r="J156" s="294" t="s">
        <v>415</v>
      </c>
      <c r="K156" s="293">
        <v>0</v>
      </c>
      <c r="L156" s="294" t="s">
        <v>1634</v>
      </c>
      <c r="M156" s="283">
        <v>2021</v>
      </c>
      <c r="N156" s="246">
        <v>97</v>
      </c>
      <c r="O156" s="351">
        <v>0</v>
      </c>
      <c r="P156" s="352">
        <f t="shared" si="8"/>
        <v>0</v>
      </c>
      <c r="Q156" s="247">
        <v>0</v>
      </c>
      <c r="R156" s="299" t="e">
        <f t="shared" si="9"/>
        <v>#DIV/0!</v>
      </c>
      <c r="S156" s="299">
        <f t="shared" si="10"/>
        <v>0</v>
      </c>
      <c r="T156" s="354" t="e">
        <f t="shared" si="11"/>
        <v>#DIV/0!</v>
      </c>
      <c r="U156" s="390"/>
    </row>
    <row r="157" spans="1:21" ht="12.5" x14ac:dyDescent="0.25">
      <c r="A157" s="294" t="s">
        <v>93</v>
      </c>
      <c r="B157" s="294" t="s">
        <v>811</v>
      </c>
      <c r="C157" s="294" t="s">
        <v>645</v>
      </c>
      <c r="D157" s="294" t="s">
        <v>326</v>
      </c>
      <c r="E157" s="294" t="s">
        <v>173</v>
      </c>
      <c r="F157" s="294" t="s">
        <v>514</v>
      </c>
      <c r="G157" s="294" t="s">
        <v>1623</v>
      </c>
      <c r="H157" s="294" t="s">
        <v>524</v>
      </c>
      <c r="I157" s="294" t="s">
        <v>223</v>
      </c>
      <c r="J157" s="294" t="s">
        <v>415</v>
      </c>
      <c r="K157" s="293">
        <v>0</v>
      </c>
      <c r="L157" s="294" t="s">
        <v>1634</v>
      </c>
      <c r="M157" s="283">
        <v>2021</v>
      </c>
      <c r="N157" s="246">
        <v>70</v>
      </c>
      <c r="O157" s="351">
        <v>0</v>
      </c>
      <c r="P157" s="352">
        <f t="shared" si="8"/>
        <v>0</v>
      </c>
      <c r="Q157" s="247">
        <v>0</v>
      </c>
      <c r="R157" s="299" t="e">
        <f t="shared" si="9"/>
        <v>#DIV/0!</v>
      </c>
      <c r="S157" s="299">
        <f t="shared" si="10"/>
        <v>0</v>
      </c>
      <c r="T157" s="354" t="e">
        <f t="shared" si="11"/>
        <v>#DIV/0!</v>
      </c>
      <c r="U157" s="390"/>
    </row>
    <row r="158" spans="1:21" ht="12.5" x14ac:dyDescent="0.25">
      <c r="A158" s="294" t="s">
        <v>93</v>
      </c>
      <c r="B158" s="294" t="s">
        <v>811</v>
      </c>
      <c r="C158" s="294" t="s">
        <v>645</v>
      </c>
      <c r="D158" s="294" t="s">
        <v>326</v>
      </c>
      <c r="E158" s="294" t="s">
        <v>173</v>
      </c>
      <c r="F158" s="294" t="s">
        <v>514</v>
      </c>
      <c r="G158" s="294" t="s">
        <v>1627</v>
      </c>
      <c r="H158" s="294" t="s">
        <v>524</v>
      </c>
      <c r="I158" s="294" t="s">
        <v>223</v>
      </c>
      <c r="J158" s="294" t="s">
        <v>415</v>
      </c>
      <c r="K158" s="293">
        <v>0</v>
      </c>
      <c r="L158" s="294" t="s">
        <v>1634</v>
      </c>
      <c r="M158" s="283">
        <v>2021</v>
      </c>
      <c r="N158" s="246">
        <v>9</v>
      </c>
      <c r="O158" s="351">
        <v>0</v>
      </c>
      <c r="P158" s="352">
        <f t="shared" si="8"/>
        <v>0</v>
      </c>
      <c r="Q158" s="247">
        <v>0</v>
      </c>
      <c r="R158" s="299" t="e">
        <f t="shared" si="9"/>
        <v>#DIV/0!</v>
      </c>
      <c r="S158" s="299">
        <f t="shared" si="10"/>
        <v>0</v>
      </c>
      <c r="T158" s="354" t="e">
        <f t="shared" si="11"/>
        <v>#DIV/0!</v>
      </c>
      <c r="U158" s="390"/>
    </row>
    <row r="159" spans="1:21" ht="12.5" x14ac:dyDescent="0.25">
      <c r="A159" s="294" t="s">
        <v>93</v>
      </c>
      <c r="B159" s="294" t="s">
        <v>811</v>
      </c>
      <c r="C159" s="294" t="s">
        <v>645</v>
      </c>
      <c r="D159" s="294" t="s">
        <v>326</v>
      </c>
      <c r="E159" s="294" t="s">
        <v>173</v>
      </c>
      <c r="F159" s="294" t="s">
        <v>514</v>
      </c>
      <c r="G159" s="294" t="s">
        <v>1624</v>
      </c>
      <c r="H159" s="294" t="s">
        <v>524</v>
      </c>
      <c r="I159" s="294" t="s">
        <v>223</v>
      </c>
      <c r="J159" s="294" t="s">
        <v>415</v>
      </c>
      <c r="K159" s="293">
        <v>0</v>
      </c>
      <c r="L159" s="294" t="s">
        <v>1634</v>
      </c>
      <c r="M159" s="283">
        <v>2021</v>
      </c>
      <c r="N159" s="246">
        <v>7</v>
      </c>
      <c r="O159" s="351">
        <v>0</v>
      </c>
      <c r="P159" s="352">
        <f t="shared" si="8"/>
        <v>0</v>
      </c>
      <c r="Q159" s="247">
        <v>0</v>
      </c>
      <c r="R159" s="299" t="e">
        <f t="shared" si="9"/>
        <v>#DIV/0!</v>
      </c>
      <c r="S159" s="299">
        <f t="shared" si="10"/>
        <v>0</v>
      </c>
      <c r="T159" s="354" t="e">
        <f t="shared" si="11"/>
        <v>#DIV/0!</v>
      </c>
      <c r="U159" s="390"/>
    </row>
    <row r="160" spans="1:21" ht="12.5" x14ac:dyDescent="0.25">
      <c r="A160" s="294" t="s">
        <v>93</v>
      </c>
      <c r="B160" s="294" t="s">
        <v>811</v>
      </c>
      <c r="C160" s="294" t="s">
        <v>645</v>
      </c>
      <c r="D160" s="294" t="s">
        <v>326</v>
      </c>
      <c r="E160" s="294" t="s">
        <v>354</v>
      </c>
      <c r="F160" s="295" t="s">
        <v>514</v>
      </c>
      <c r="G160" s="287" t="s">
        <v>1582</v>
      </c>
      <c r="H160" s="294" t="s">
        <v>525</v>
      </c>
      <c r="I160" s="294" t="s">
        <v>223</v>
      </c>
      <c r="J160" s="294" t="s">
        <v>409</v>
      </c>
      <c r="K160" s="293">
        <v>1</v>
      </c>
      <c r="L160" s="294" t="s">
        <v>1635</v>
      </c>
      <c r="M160" s="283">
        <v>2021</v>
      </c>
      <c r="N160" s="246">
        <v>81</v>
      </c>
      <c r="O160" s="351">
        <v>1</v>
      </c>
      <c r="P160" s="352">
        <f t="shared" si="8"/>
        <v>81</v>
      </c>
      <c r="Q160" s="247">
        <v>81</v>
      </c>
      <c r="R160" s="299">
        <f t="shared" si="9"/>
        <v>1</v>
      </c>
      <c r="S160" s="299">
        <f t="shared" si="10"/>
        <v>1</v>
      </c>
      <c r="T160" s="354">
        <f t="shared" si="11"/>
        <v>1</v>
      </c>
      <c r="U160" s="390"/>
    </row>
    <row r="161" spans="1:21" ht="12.5" x14ac:dyDescent="0.25">
      <c r="A161" s="294" t="s">
        <v>93</v>
      </c>
      <c r="B161" s="294" t="s">
        <v>811</v>
      </c>
      <c r="C161" s="294" t="s">
        <v>645</v>
      </c>
      <c r="D161" s="294" t="s">
        <v>326</v>
      </c>
      <c r="E161" s="294" t="s">
        <v>354</v>
      </c>
      <c r="F161" s="295" t="s">
        <v>514</v>
      </c>
      <c r="G161" s="296" t="s">
        <v>1615</v>
      </c>
      <c r="H161" s="294" t="s">
        <v>525</v>
      </c>
      <c r="I161" s="294" t="s">
        <v>223</v>
      </c>
      <c r="J161" s="294" t="s">
        <v>409</v>
      </c>
      <c r="K161" s="293">
        <v>1</v>
      </c>
      <c r="L161" s="294" t="s">
        <v>1635</v>
      </c>
      <c r="M161" s="283">
        <v>2021</v>
      </c>
      <c r="N161" s="246">
        <v>58</v>
      </c>
      <c r="O161" s="351">
        <v>1</v>
      </c>
      <c r="P161" s="352">
        <f t="shared" si="8"/>
        <v>58</v>
      </c>
      <c r="Q161" s="247">
        <v>58</v>
      </c>
      <c r="R161" s="299">
        <f t="shared" si="9"/>
        <v>1</v>
      </c>
      <c r="S161" s="299">
        <f t="shared" si="10"/>
        <v>1</v>
      </c>
      <c r="T161" s="354">
        <f t="shared" si="11"/>
        <v>1</v>
      </c>
      <c r="U161" s="390"/>
    </row>
    <row r="162" spans="1:21" ht="12.5" x14ac:dyDescent="0.25">
      <c r="A162" s="294" t="s">
        <v>93</v>
      </c>
      <c r="B162" s="294" t="s">
        <v>811</v>
      </c>
      <c r="C162" s="294" t="s">
        <v>645</v>
      </c>
      <c r="D162" s="294" t="s">
        <v>326</v>
      </c>
      <c r="E162" s="294" t="s">
        <v>352</v>
      </c>
      <c r="F162" s="295" t="s">
        <v>514</v>
      </c>
      <c r="G162" s="287" t="s">
        <v>1582</v>
      </c>
      <c r="H162" s="294" t="s">
        <v>525</v>
      </c>
      <c r="I162" s="294" t="s">
        <v>223</v>
      </c>
      <c r="J162" s="294" t="s">
        <v>409</v>
      </c>
      <c r="K162" s="293">
        <v>1</v>
      </c>
      <c r="L162" s="294" t="s">
        <v>1635</v>
      </c>
      <c r="M162" s="283">
        <v>2021</v>
      </c>
      <c r="N162" s="246">
        <v>440</v>
      </c>
      <c r="O162" s="351">
        <v>1</v>
      </c>
      <c r="P162" s="352">
        <f t="shared" si="8"/>
        <v>440</v>
      </c>
      <c r="Q162" s="247">
        <v>440</v>
      </c>
      <c r="R162" s="299">
        <f t="shared" si="9"/>
        <v>1</v>
      </c>
      <c r="S162" s="299">
        <f t="shared" si="10"/>
        <v>1</v>
      </c>
      <c r="T162" s="354">
        <f t="shared" si="11"/>
        <v>1</v>
      </c>
      <c r="U162" s="390"/>
    </row>
    <row r="163" spans="1:21" ht="12.5" x14ac:dyDescent="0.25">
      <c r="A163" s="294" t="s">
        <v>93</v>
      </c>
      <c r="B163" s="294" t="s">
        <v>811</v>
      </c>
      <c r="C163" s="294" t="s">
        <v>645</v>
      </c>
      <c r="D163" s="294" t="s">
        <v>326</v>
      </c>
      <c r="E163" s="294" t="s">
        <v>352</v>
      </c>
      <c r="F163" s="295" t="s">
        <v>514</v>
      </c>
      <c r="G163" s="296" t="s">
        <v>1615</v>
      </c>
      <c r="H163" s="294" t="s">
        <v>525</v>
      </c>
      <c r="I163" s="294" t="s">
        <v>223</v>
      </c>
      <c r="J163" s="294" t="s">
        <v>409</v>
      </c>
      <c r="K163" s="293">
        <v>1</v>
      </c>
      <c r="L163" s="294" t="s">
        <v>1635</v>
      </c>
      <c r="M163" s="283">
        <v>2021</v>
      </c>
      <c r="N163" s="246">
        <v>83</v>
      </c>
      <c r="O163" s="351">
        <v>1</v>
      </c>
      <c r="P163" s="352">
        <f t="shared" si="8"/>
        <v>83</v>
      </c>
      <c r="Q163" s="247">
        <v>83</v>
      </c>
      <c r="R163" s="299">
        <f t="shared" si="9"/>
        <v>1</v>
      </c>
      <c r="S163" s="299">
        <f t="shared" si="10"/>
        <v>1</v>
      </c>
      <c r="T163" s="354">
        <f t="shared" si="11"/>
        <v>1</v>
      </c>
      <c r="U163" s="390"/>
    </row>
    <row r="164" spans="1:21" ht="12.5" x14ac:dyDescent="0.25">
      <c r="A164" s="294" t="s">
        <v>93</v>
      </c>
      <c r="B164" s="294" t="s">
        <v>811</v>
      </c>
      <c r="C164" s="294" t="s">
        <v>645</v>
      </c>
      <c r="D164" s="294" t="s">
        <v>326</v>
      </c>
      <c r="E164" s="285" t="s">
        <v>173</v>
      </c>
      <c r="F164" s="285" t="s">
        <v>514</v>
      </c>
      <c r="G164" s="285" t="s">
        <v>1617</v>
      </c>
      <c r="H164" s="285" t="s">
        <v>525</v>
      </c>
      <c r="I164" s="285" t="s">
        <v>223</v>
      </c>
      <c r="J164" s="285" t="s">
        <v>409</v>
      </c>
      <c r="K164" s="293">
        <v>1</v>
      </c>
      <c r="L164" s="285" t="s">
        <v>1635</v>
      </c>
      <c r="M164" s="283">
        <v>2021</v>
      </c>
      <c r="N164" s="246">
        <v>9</v>
      </c>
      <c r="O164" s="351">
        <v>1</v>
      </c>
      <c r="P164" s="352">
        <f t="shared" si="8"/>
        <v>9</v>
      </c>
      <c r="Q164" s="247">
        <v>9</v>
      </c>
      <c r="R164" s="299">
        <f t="shared" si="9"/>
        <v>1</v>
      </c>
      <c r="S164" s="299">
        <f t="shared" si="10"/>
        <v>1</v>
      </c>
      <c r="T164" s="354">
        <f t="shared" si="11"/>
        <v>1</v>
      </c>
      <c r="U164" s="390"/>
    </row>
    <row r="165" spans="1:21" ht="12.5" x14ac:dyDescent="0.25">
      <c r="A165" s="294" t="s">
        <v>93</v>
      </c>
      <c r="B165" s="294" t="s">
        <v>811</v>
      </c>
      <c r="C165" s="294" t="s">
        <v>645</v>
      </c>
      <c r="D165" s="294" t="s">
        <v>326</v>
      </c>
      <c r="E165" s="294" t="s">
        <v>173</v>
      </c>
      <c r="F165" s="295" t="s">
        <v>514</v>
      </c>
      <c r="G165" s="296" t="s">
        <v>1610</v>
      </c>
      <c r="H165" s="294" t="s">
        <v>525</v>
      </c>
      <c r="I165" s="294" t="s">
        <v>223</v>
      </c>
      <c r="J165" s="294" t="s">
        <v>409</v>
      </c>
      <c r="K165" s="293">
        <v>1</v>
      </c>
      <c r="L165" s="294" t="s">
        <v>1635</v>
      </c>
      <c r="M165" s="283">
        <v>2021</v>
      </c>
      <c r="N165" s="246">
        <v>7</v>
      </c>
      <c r="O165" s="351">
        <v>1</v>
      </c>
      <c r="P165" s="352">
        <f t="shared" si="8"/>
        <v>7</v>
      </c>
      <c r="Q165" s="247">
        <v>7</v>
      </c>
      <c r="R165" s="299">
        <f t="shared" si="9"/>
        <v>1</v>
      </c>
      <c r="S165" s="299">
        <f t="shared" si="10"/>
        <v>1</v>
      </c>
      <c r="T165" s="354">
        <f t="shared" si="11"/>
        <v>1</v>
      </c>
      <c r="U165" s="390"/>
    </row>
    <row r="166" spans="1:21" ht="12.5" x14ac:dyDescent="0.25">
      <c r="A166" s="294" t="s">
        <v>93</v>
      </c>
      <c r="B166" s="294" t="s">
        <v>811</v>
      </c>
      <c r="C166" s="294" t="s">
        <v>645</v>
      </c>
      <c r="D166" s="294" t="s">
        <v>326</v>
      </c>
      <c r="E166" s="294" t="s">
        <v>173</v>
      </c>
      <c r="F166" s="294" t="s">
        <v>514</v>
      </c>
      <c r="G166" s="294" t="s">
        <v>1618</v>
      </c>
      <c r="H166" s="294" t="s">
        <v>525</v>
      </c>
      <c r="I166" s="294" t="s">
        <v>223</v>
      </c>
      <c r="J166" s="294" t="s">
        <v>409</v>
      </c>
      <c r="K166" s="293">
        <v>1</v>
      </c>
      <c r="L166" s="294" t="s">
        <v>1635</v>
      </c>
      <c r="M166" s="283">
        <v>2021</v>
      </c>
      <c r="N166" s="246">
        <v>19</v>
      </c>
      <c r="O166" s="351">
        <v>1</v>
      </c>
      <c r="P166" s="352">
        <f t="shared" si="8"/>
        <v>19</v>
      </c>
      <c r="Q166" s="247">
        <v>19</v>
      </c>
      <c r="R166" s="299">
        <f t="shared" si="9"/>
        <v>1</v>
      </c>
      <c r="S166" s="299">
        <f t="shared" si="10"/>
        <v>1</v>
      </c>
      <c r="T166" s="354">
        <f t="shared" si="11"/>
        <v>1</v>
      </c>
      <c r="U166" s="390"/>
    </row>
    <row r="167" spans="1:21" ht="12.5" x14ac:dyDescent="0.25">
      <c r="A167" s="294" t="s">
        <v>93</v>
      </c>
      <c r="B167" s="294" t="s">
        <v>811</v>
      </c>
      <c r="C167" s="294" t="s">
        <v>645</v>
      </c>
      <c r="D167" s="294" t="s">
        <v>326</v>
      </c>
      <c r="E167" s="294" t="s">
        <v>173</v>
      </c>
      <c r="F167" s="294" t="s">
        <v>514</v>
      </c>
      <c r="G167" s="296" t="s">
        <v>1621</v>
      </c>
      <c r="H167" s="294" t="s">
        <v>525</v>
      </c>
      <c r="I167" s="294" t="s">
        <v>223</v>
      </c>
      <c r="J167" s="294" t="s">
        <v>409</v>
      </c>
      <c r="K167" s="293">
        <v>1</v>
      </c>
      <c r="L167" s="294" t="s">
        <v>1635</v>
      </c>
      <c r="M167" s="283">
        <v>2021</v>
      </c>
      <c r="N167" s="246">
        <v>10</v>
      </c>
      <c r="O167" s="351">
        <v>1</v>
      </c>
      <c r="P167" s="352">
        <f t="shared" si="8"/>
        <v>10</v>
      </c>
      <c r="Q167" s="247">
        <v>10</v>
      </c>
      <c r="R167" s="299">
        <f t="shared" si="9"/>
        <v>1</v>
      </c>
      <c r="S167" s="299">
        <f t="shared" si="10"/>
        <v>1</v>
      </c>
      <c r="T167" s="354">
        <f t="shared" si="11"/>
        <v>1</v>
      </c>
      <c r="U167" s="390"/>
    </row>
    <row r="168" spans="1:21" ht="12.5" x14ac:dyDescent="0.25">
      <c r="A168" s="294" t="s">
        <v>93</v>
      </c>
      <c r="B168" s="294" t="s">
        <v>811</v>
      </c>
      <c r="C168" s="294" t="s">
        <v>645</v>
      </c>
      <c r="D168" s="294" t="s">
        <v>326</v>
      </c>
      <c r="E168" s="294" t="s">
        <v>173</v>
      </c>
      <c r="F168" s="294" t="s">
        <v>514</v>
      </c>
      <c r="G168" s="296" t="s">
        <v>1625</v>
      </c>
      <c r="H168" s="294" t="s">
        <v>525</v>
      </c>
      <c r="I168" s="294" t="s">
        <v>223</v>
      </c>
      <c r="J168" s="294" t="s">
        <v>409</v>
      </c>
      <c r="K168" s="293">
        <v>1</v>
      </c>
      <c r="L168" s="294" t="s">
        <v>1635</v>
      </c>
      <c r="M168" s="283">
        <v>2021</v>
      </c>
      <c r="N168" s="246">
        <v>11</v>
      </c>
      <c r="O168" s="351">
        <v>1</v>
      </c>
      <c r="P168" s="352">
        <f t="shared" si="8"/>
        <v>11</v>
      </c>
      <c r="Q168" s="247">
        <v>11</v>
      </c>
      <c r="R168" s="299">
        <f t="shared" si="9"/>
        <v>1</v>
      </c>
      <c r="S168" s="299">
        <f t="shared" si="10"/>
        <v>1</v>
      </c>
      <c r="T168" s="354">
        <f t="shared" si="11"/>
        <v>1</v>
      </c>
      <c r="U168" s="390"/>
    </row>
    <row r="169" spans="1:21" ht="12.5" x14ac:dyDescent="0.25">
      <c r="A169" s="294" t="s">
        <v>93</v>
      </c>
      <c r="B169" s="294" t="s">
        <v>811</v>
      </c>
      <c r="C169" s="294" t="s">
        <v>645</v>
      </c>
      <c r="D169" s="294" t="s">
        <v>326</v>
      </c>
      <c r="E169" s="294" t="s">
        <v>173</v>
      </c>
      <c r="F169" s="294" t="s">
        <v>514</v>
      </c>
      <c r="G169" s="296" t="s">
        <v>1628</v>
      </c>
      <c r="H169" s="294" t="s">
        <v>525</v>
      </c>
      <c r="I169" s="294" t="s">
        <v>223</v>
      </c>
      <c r="J169" s="294" t="s">
        <v>409</v>
      </c>
      <c r="K169" s="293">
        <v>1</v>
      </c>
      <c r="L169" s="294" t="s">
        <v>1635</v>
      </c>
      <c r="M169" s="283">
        <v>2021</v>
      </c>
      <c r="N169" s="246">
        <v>6</v>
      </c>
      <c r="O169" s="351">
        <v>1</v>
      </c>
      <c r="P169" s="352">
        <f t="shared" si="8"/>
        <v>6</v>
      </c>
      <c r="Q169" s="247">
        <v>6</v>
      </c>
      <c r="R169" s="299">
        <f t="shared" si="9"/>
        <v>1</v>
      </c>
      <c r="S169" s="299">
        <f t="shared" si="10"/>
        <v>1</v>
      </c>
      <c r="T169" s="354">
        <f t="shared" si="11"/>
        <v>1</v>
      </c>
      <c r="U169" s="390"/>
    </row>
    <row r="170" spans="1:21" ht="12.5" x14ac:dyDescent="0.25">
      <c r="A170" s="294" t="s">
        <v>93</v>
      </c>
      <c r="B170" s="294" t="s">
        <v>811</v>
      </c>
      <c r="C170" s="294" t="s">
        <v>645</v>
      </c>
      <c r="D170" s="294" t="s">
        <v>326</v>
      </c>
      <c r="E170" s="294" t="s">
        <v>173</v>
      </c>
      <c r="F170" s="294" t="s">
        <v>514</v>
      </c>
      <c r="G170" s="294" t="s">
        <v>1608</v>
      </c>
      <c r="H170" s="294" t="s">
        <v>525</v>
      </c>
      <c r="I170" s="294" t="s">
        <v>223</v>
      </c>
      <c r="J170" s="294" t="s">
        <v>409</v>
      </c>
      <c r="K170" s="293">
        <v>1</v>
      </c>
      <c r="L170" s="294" t="s">
        <v>1635</v>
      </c>
      <c r="M170" s="283">
        <v>2021</v>
      </c>
      <c r="N170" s="246">
        <v>8</v>
      </c>
      <c r="O170" s="351">
        <v>1</v>
      </c>
      <c r="P170" s="352">
        <f t="shared" si="8"/>
        <v>8</v>
      </c>
      <c r="Q170" s="247">
        <v>8</v>
      </c>
      <c r="R170" s="299">
        <f t="shared" si="9"/>
        <v>1</v>
      </c>
      <c r="S170" s="299">
        <f t="shared" si="10"/>
        <v>1</v>
      </c>
      <c r="T170" s="354">
        <f t="shared" si="11"/>
        <v>1</v>
      </c>
      <c r="U170" s="390"/>
    </row>
    <row r="171" spans="1:21" ht="12.5" x14ac:dyDescent="0.25">
      <c r="A171" s="294" t="s">
        <v>93</v>
      </c>
      <c r="B171" s="294" t="s">
        <v>811</v>
      </c>
      <c r="C171" s="294" t="s">
        <v>645</v>
      </c>
      <c r="D171" s="294" t="s">
        <v>326</v>
      </c>
      <c r="E171" s="294" t="s">
        <v>173</v>
      </c>
      <c r="F171" s="294" t="s">
        <v>514</v>
      </c>
      <c r="G171" s="294" t="s">
        <v>1620</v>
      </c>
      <c r="H171" s="294" t="s">
        <v>525</v>
      </c>
      <c r="I171" s="294" t="s">
        <v>223</v>
      </c>
      <c r="J171" s="294" t="s">
        <v>409</v>
      </c>
      <c r="K171" s="293">
        <v>1</v>
      </c>
      <c r="L171" s="294" t="s">
        <v>1635</v>
      </c>
      <c r="M171" s="283">
        <v>2021</v>
      </c>
      <c r="N171" s="246">
        <v>97</v>
      </c>
      <c r="O171" s="351">
        <v>1</v>
      </c>
      <c r="P171" s="352">
        <f t="shared" si="8"/>
        <v>97</v>
      </c>
      <c r="Q171" s="247">
        <v>97</v>
      </c>
      <c r="R171" s="299">
        <f t="shared" si="9"/>
        <v>1</v>
      </c>
      <c r="S171" s="299">
        <f t="shared" si="10"/>
        <v>1</v>
      </c>
      <c r="T171" s="354">
        <f t="shared" si="11"/>
        <v>1</v>
      </c>
      <c r="U171" s="390"/>
    </row>
    <row r="172" spans="1:21" ht="12.5" x14ac:dyDescent="0.25">
      <c r="A172" s="294" t="s">
        <v>93</v>
      </c>
      <c r="B172" s="294" t="s">
        <v>811</v>
      </c>
      <c r="C172" s="294" t="s">
        <v>645</v>
      </c>
      <c r="D172" s="294" t="s">
        <v>326</v>
      </c>
      <c r="E172" s="294" t="s">
        <v>173</v>
      </c>
      <c r="F172" s="294" t="s">
        <v>514</v>
      </c>
      <c r="G172" s="294" t="s">
        <v>1623</v>
      </c>
      <c r="H172" s="294" t="s">
        <v>525</v>
      </c>
      <c r="I172" s="294" t="s">
        <v>223</v>
      </c>
      <c r="J172" s="294" t="s">
        <v>409</v>
      </c>
      <c r="K172" s="293">
        <v>1</v>
      </c>
      <c r="L172" s="294" t="s">
        <v>1635</v>
      </c>
      <c r="M172" s="283">
        <v>2021</v>
      </c>
      <c r="N172" s="246">
        <v>70</v>
      </c>
      <c r="O172" s="351">
        <v>1</v>
      </c>
      <c r="P172" s="352">
        <f t="shared" si="8"/>
        <v>70</v>
      </c>
      <c r="Q172" s="247">
        <v>70</v>
      </c>
      <c r="R172" s="299">
        <f t="shared" si="9"/>
        <v>1</v>
      </c>
      <c r="S172" s="299">
        <f t="shared" si="10"/>
        <v>1</v>
      </c>
      <c r="T172" s="354">
        <f t="shared" si="11"/>
        <v>1</v>
      </c>
      <c r="U172" s="390"/>
    </row>
    <row r="173" spans="1:21" ht="12.5" x14ac:dyDescent="0.25">
      <c r="A173" s="294" t="s">
        <v>93</v>
      </c>
      <c r="B173" s="294" t="s">
        <v>811</v>
      </c>
      <c r="C173" s="294" t="s">
        <v>645</v>
      </c>
      <c r="D173" s="294" t="s">
        <v>326</v>
      </c>
      <c r="E173" s="294" t="s">
        <v>173</v>
      </c>
      <c r="F173" s="294" t="s">
        <v>514</v>
      </c>
      <c r="G173" s="294" t="s">
        <v>1627</v>
      </c>
      <c r="H173" s="294" t="s">
        <v>525</v>
      </c>
      <c r="I173" s="294" t="s">
        <v>223</v>
      </c>
      <c r="J173" s="294" t="s">
        <v>409</v>
      </c>
      <c r="K173" s="293">
        <v>1</v>
      </c>
      <c r="L173" s="294" t="s">
        <v>1635</v>
      </c>
      <c r="M173" s="283">
        <v>2021</v>
      </c>
      <c r="N173" s="246">
        <v>9</v>
      </c>
      <c r="O173" s="351">
        <v>1</v>
      </c>
      <c r="P173" s="352">
        <f t="shared" si="8"/>
        <v>9</v>
      </c>
      <c r="Q173" s="247">
        <v>9</v>
      </c>
      <c r="R173" s="299">
        <f t="shared" si="9"/>
        <v>1</v>
      </c>
      <c r="S173" s="299">
        <f t="shared" si="10"/>
        <v>1</v>
      </c>
      <c r="T173" s="354">
        <f t="shared" si="11"/>
        <v>1</v>
      </c>
      <c r="U173" s="390"/>
    </row>
    <row r="174" spans="1:21" ht="12.5" x14ac:dyDescent="0.25">
      <c r="A174" s="294" t="s">
        <v>93</v>
      </c>
      <c r="B174" s="294" t="s">
        <v>811</v>
      </c>
      <c r="C174" s="294" t="s">
        <v>645</v>
      </c>
      <c r="D174" s="294" t="s">
        <v>326</v>
      </c>
      <c r="E174" s="294" t="s">
        <v>173</v>
      </c>
      <c r="F174" s="294" t="s">
        <v>514</v>
      </c>
      <c r="G174" s="294" t="s">
        <v>1624</v>
      </c>
      <c r="H174" s="294" t="s">
        <v>525</v>
      </c>
      <c r="I174" s="294" t="s">
        <v>223</v>
      </c>
      <c r="J174" s="294" t="s">
        <v>409</v>
      </c>
      <c r="K174" s="293">
        <v>1</v>
      </c>
      <c r="L174" s="294" t="s">
        <v>1635</v>
      </c>
      <c r="M174" s="283">
        <v>2021</v>
      </c>
      <c r="N174" s="246">
        <v>7</v>
      </c>
      <c r="O174" s="351">
        <v>1</v>
      </c>
      <c r="P174" s="352">
        <f t="shared" si="8"/>
        <v>7</v>
      </c>
      <c r="Q174" s="247">
        <v>7</v>
      </c>
      <c r="R174" s="299">
        <f t="shared" si="9"/>
        <v>1</v>
      </c>
      <c r="S174" s="299">
        <f t="shared" si="10"/>
        <v>1</v>
      </c>
      <c r="T174" s="354">
        <f t="shared" si="11"/>
        <v>1</v>
      </c>
      <c r="U174" s="390"/>
    </row>
    <row r="175" spans="1:21" ht="12.5" x14ac:dyDescent="0.25">
      <c r="A175" s="294" t="s">
        <v>93</v>
      </c>
      <c r="B175" s="294" t="s">
        <v>811</v>
      </c>
      <c r="C175" s="294" t="s">
        <v>645</v>
      </c>
      <c r="D175" s="294" t="s">
        <v>326</v>
      </c>
      <c r="E175" s="294" t="s">
        <v>354</v>
      </c>
      <c r="F175" s="295" t="s">
        <v>514</v>
      </c>
      <c r="G175" s="287" t="s">
        <v>1582</v>
      </c>
      <c r="H175" s="294" t="s">
        <v>526</v>
      </c>
      <c r="I175" s="294" t="s">
        <v>223</v>
      </c>
      <c r="J175" s="294" t="s">
        <v>409</v>
      </c>
      <c r="K175" s="293">
        <v>1</v>
      </c>
      <c r="L175" s="294" t="s">
        <v>1635</v>
      </c>
      <c r="M175" s="283">
        <v>2021</v>
      </c>
      <c r="N175" s="246">
        <v>81</v>
      </c>
      <c r="O175" s="351">
        <v>1</v>
      </c>
      <c r="P175" s="352">
        <f t="shared" si="8"/>
        <v>81</v>
      </c>
      <c r="Q175" s="247">
        <v>81</v>
      </c>
      <c r="R175" s="299">
        <f t="shared" si="9"/>
        <v>1</v>
      </c>
      <c r="S175" s="299">
        <f t="shared" si="10"/>
        <v>1</v>
      </c>
      <c r="T175" s="354">
        <f t="shared" si="11"/>
        <v>1</v>
      </c>
      <c r="U175" s="390"/>
    </row>
    <row r="176" spans="1:21" ht="12.5" x14ac:dyDescent="0.25">
      <c r="A176" s="294" t="s">
        <v>93</v>
      </c>
      <c r="B176" s="294" t="s">
        <v>811</v>
      </c>
      <c r="C176" s="294" t="s">
        <v>645</v>
      </c>
      <c r="D176" s="294" t="s">
        <v>326</v>
      </c>
      <c r="E176" s="294" t="s">
        <v>354</v>
      </c>
      <c r="F176" s="295" t="s">
        <v>514</v>
      </c>
      <c r="G176" s="296" t="s">
        <v>1615</v>
      </c>
      <c r="H176" s="294" t="s">
        <v>526</v>
      </c>
      <c r="I176" s="294" t="s">
        <v>223</v>
      </c>
      <c r="J176" s="294" t="s">
        <v>409</v>
      </c>
      <c r="K176" s="293">
        <v>1</v>
      </c>
      <c r="L176" s="294" t="s">
        <v>1635</v>
      </c>
      <c r="M176" s="283">
        <v>2021</v>
      </c>
      <c r="N176" s="246">
        <v>58</v>
      </c>
      <c r="O176" s="351">
        <v>1</v>
      </c>
      <c r="P176" s="352">
        <f t="shared" si="8"/>
        <v>58</v>
      </c>
      <c r="Q176" s="247">
        <v>58</v>
      </c>
      <c r="R176" s="299">
        <f t="shared" si="9"/>
        <v>1</v>
      </c>
      <c r="S176" s="299">
        <f t="shared" si="10"/>
        <v>1</v>
      </c>
      <c r="T176" s="354">
        <f t="shared" si="11"/>
        <v>1</v>
      </c>
      <c r="U176" s="390"/>
    </row>
    <row r="177" spans="1:21" ht="12.5" x14ac:dyDescent="0.25">
      <c r="A177" s="294" t="s">
        <v>93</v>
      </c>
      <c r="B177" s="294" t="s">
        <v>811</v>
      </c>
      <c r="C177" s="294" t="s">
        <v>645</v>
      </c>
      <c r="D177" s="294" t="s">
        <v>326</v>
      </c>
      <c r="E177" s="294" t="s">
        <v>352</v>
      </c>
      <c r="F177" s="295" t="s">
        <v>514</v>
      </c>
      <c r="G177" s="287" t="s">
        <v>1582</v>
      </c>
      <c r="H177" s="294" t="s">
        <v>526</v>
      </c>
      <c r="I177" s="294" t="s">
        <v>223</v>
      </c>
      <c r="J177" s="294" t="s">
        <v>409</v>
      </c>
      <c r="K177" s="293">
        <v>1</v>
      </c>
      <c r="L177" s="294" t="s">
        <v>1635</v>
      </c>
      <c r="M177" s="283">
        <v>2021</v>
      </c>
      <c r="N177" s="246">
        <v>440</v>
      </c>
      <c r="O177" s="351">
        <v>1</v>
      </c>
      <c r="P177" s="352">
        <f t="shared" si="8"/>
        <v>440</v>
      </c>
      <c r="Q177" s="247">
        <v>440</v>
      </c>
      <c r="R177" s="299">
        <f t="shared" si="9"/>
        <v>1</v>
      </c>
      <c r="S177" s="299">
        <f t="shared" si="10"/>
        <v>1</v>
      </c>
      <c r="T177" s="354">
        <f t="shared" si="11"/>
        <v>1</v>
      </c>
      <c r="U177" s="390"/>
    </row>
    <row r="178" spans="1:21" ht="12.5" x14ac:dyDescent="0.25">
      <c r="A178" s="294" t="s">
        <v>93</v>
      </c>
      <c r="B178" s="294" t="s">
        <v>811</v>
      </c>
      <c r="C178" s="294" t="s">
        <v>645</v>
      </c>
      <c r="D178" s="294" t="s">
        <v>326</v>
      </c>
      <c r="E178" s="294" t="s">
        <v>352</v>
      </c>
      <c r="F178" s="295" t="s">
        <v>514</v>
      </c>
      <c r="G178" s="296" t="s">
        <v>1615</v>
      </c>
      <c r="H178" s="294" t="s">
        <v>526</v>
      </c>
      <c r="I178" s="294" t="s">
        <v>223</v>
      </c>
      <c r="J178" s="294" t="s">
        <v>409</v>
      </c>
      <c r="K178" s="293">
        <v>1</v>
      </c>
      <c r="L178" s="294" t="s">
        <v>1635</v>
      </c>
      <c r="M178" s="283">
        <v>2021</v>
      </c>
      <c r="N178" s="246">
        <v>83</v>
      </c>
      <c r="O178" s="351">
        <v>1</v>
      </c>
      <c r="P178" s="352">
        <f t="shared" si="8"/>
        <v>83</v>
      </c>
      <c r="Q178" s="247">
        <v>83</v>
      </c>
      <c r="R178" s="299">
        <f t="shared" si="9"/>
        <v>1</v>
      </c>
      <c r="S178" s="299">
        <f t="shared" si="10"/>
        <v>1</v>
      </c>
      <c r="T178" s="354">
        <f t="shared" si="11"/>
        <v>1</v>
      </c>
      <c r="U178" s="390"/>
    </row>
    <row r="179" spans="1:21" ht="12.5" x14ac:dyDescent="0.25">
      <c r="A179" s="294" t="s">
        <v>93</v>
      </c>
      <c r="B179" s="294" t="s">
        <v>811</v>
      </c>
      <c r="C179" s="294" t="s">
        <v>645</v>
      </c>
      <c r="D179" s="294" t="s">
        <v>326</v>
      </c>
      <c r="E179" s="285" t="s">
        <v>173</v>
      </c>
      <c r="F179" s="285" t="s">
        <v>514</v>
      </c>
      <c r="G179" s="285" t="s">
        <v>1617</v>
      </c>
      <c r="H179" s="285" t="s">
        <v>526</v>
      </c>
      <c r="I179" s="285" t="s">
        <v>223</v>
      </c>
      <c r="J179" s="285" t="s">
        <v>409</v>
      </c>
      <c r="K179" s="293">
        <v>1</v>
      </c>
      <c r="L179" s="285" t="s">
        <v>1635</v>
      </c>
      <c r="M179" s="283">
        <v>2021</v>
      </c>
      <c r="N179" s="246">
        <v>9</v>
      </c>
      <c r="O179" s="351">
        <v>1</v>
      </c>
      <c r="P179" s="352">
        <f t="shared" si="8"/>
        <v>9</v>
      </c>
      <c r="Q179" s="247">
        <v>9</v>
      </c>
      <c r="R179" s="299">
        <f t="shared" si="9"/>
        <v>1</v>
      </c>
      <c r="S179" s="299">
        <f t="shared" si="10"/>
        <v>1</v>
      </c>
      <c r="T179" s="354">
        <f t="shared" si="11"/>
        <v>1</v>
      </c>
      <c r="U179" s="390"/>
    </row>
    <row r="180" spans="1:21" ht="12.5" x14ac:dyDescent="0.25">
      <c r="A180" s="294" t="s">
        <v>93</v>
      </c>
      <c r="B180" s="294" t="s">
        <v>811</v>
      </c>
      <c r="C180" s="294" t="s">
        <v>645</v>
      </c>
      <c r="D180" s="294" t="s">
        <v>326</v>
      </c>
      <c r="E180" s="294" t="s">
        <v>173</v>
      </c>
      <c r="F180" s="295" t="s">
        <v>514</v>
      </c>
      <c r="G180" s="296" t="s">
        <v>1610</v>
      </c>
      <c r="H180" s="294" t="s">
        <v>526</v>
      </c>
      <c r="I180" s="294" t="s">
        <v>223</v>
      </c>
      <c r="J180" s="294" t="s">
        <v>409</v>
      </c>
      <c r="K180" s="293">
        <v>1</v>
      </c>
      <c r="L180" s="294" t="s">
        <v>1635</v>
      </c>
      <c r="M180" s="283">
        <v>2021</v>
      </c>
      <c r="N180" s="246">
        <v>7</v>
      </c>
      <c r="O180" s="351">
        <v>1</v>
      </c>
      <c r="P180" s="352">
        <f t="shared" si="8"/>
        <v>7</v>
      </c>
      <c r="Q180" s="247">
        <v>7</v>
      </c>
      <c r="R180" s="299">
        <f t="shared" si="9"/>
        <v>1</v>
      </c>
      <c r="S180" s="299">
        <f t="shared" si="10"/>
        <v>1</v>
      </c>
      <c r="T180" s="354">
        <f t="shared" si="11"/>
        <v>1</v>
      </c>
      <c r="U180" s="390"/>
    </row>
    <row r="181" spans="1:21" ht="12.5" x14ac:dyDescent="0.25">
      <c r="A181" s="294" t="s">
        <v>93</v>
      </c>
      <c r="B181" s="294" t="s">
        <v>811</v>
      </c>
      <c r="C181" s="294" t="s">
        <v>645</v>
      </c>
      <c r="D181" s="294" t="s">
        <v>326</v>
      </c>
      <c r="E181" s="294" t="s">
        <v>173</v>
      </c>
      <c r="F181" s="294" t="s">
        <v>514</v>
      </c>
      <c r="G181" s="294" t="s">
        <v>1618</v>
      </c>
      <c r="H181" s="294" t="s">
        <v>526</v>
      </c>
      <c r="I181" s="294" t="s">
        <v>223</v>
      </c>
      <c r="J181" s="294" t="s">
        <v>409</v>
      </c>
      <c r="K181" s="293">
        <v>1</v>
      </c>
      <c r="L181" s="294" t="s">
        <v>1635</v>
      </c>
      <c r="M181" s="283">
        <v>2021</v>
      </c>
      <c r="N181" s="246">
        <v>19</v>
      </c>
      <c r="O181" s="351">
        <v>1</v>
      </c>
      <c r="P181" s="352">
        <f t="shared" si="8"/>
        <v>19</v>
      </c>
      <c r="Q181" s="247">
        <v>19</v>
      </c>
      <c r="R181" s="299">
        <f t="shared" si="9"/>
        <v>1</v>
      </c>
      <c r="S181" s="299">
        <f t="shared" si="10"/>
        <v>1</v>
      </c>
      <c r="T181" s="354">
        <f t="shared" si="11"/>
        <v>1</v>
      </c>
      <c r="U181" s="390"/>
    </row>
    <row r="182" spans="1:21" ht="12.5" x14ac:dyDescent="0.25">
      <c r="A182" s="294" t="s">
        <v>93</v>
      </c>
      <c r="B182" s="294" t="s">
        <v>811</v>
      </c>
      <c r="C182" s="294" t="s">
        <v>645</v>
      </c>
      <c r="D182" s="294" t="s">
        <v>326</v>
      </c>
      <c r="E182" s="294" t="s">
        <v>173</v>
      </c>
      <c r="F182" s="294" t="s">
        <v>514</v>
      </c>
      <c r="G182" s="296" t="s">
        <v>1621</v>
      </c>
      <c r="H182" s="294" t="s">
        <v>526</v>
      </c>
      <c r="I182" s="294" t="s">
        <v>223</v>
      </c>
      <c r="J182" s="294" t="s">
        <v>409</v>
      </c>
      <c r="K182" s="293">
        <v>1</v>
      </c>
      <c r="L182" s="294" t="s">
        <v>1635</v>
      </c>
      <c r="M182" s="283">
        <v>2021</v>
      </c>
      <c r="N182" s="246">
        <v>10</v>
      </c>
      <c r="O182" s="351">
        <v>1</v>
      </c>
      <c r="P182" s="352">
        <f t="shared" si="8"/>
        <v>10</v>
      </c>
      <c r="Q182" s="247">
        <v>10</v>
      </c>
      <c r="R182" s="299">
        <f t="shared" si="9"/>
        <v>1</v>
      </c>
      <c r="S182" s="299">
        <f t="shared" si="10"/>
        <v>1</v>
      </c>
      <c r="T182" s="354">
        <f t="shared" si="11"/>
        <v>1</v>
      </c>
      <c r="U182" s="390"/>
    </row>
    <row r="183" spans="1:21" ht="12.5" x14ac:dyDescent="0.25">
      <c r="A183" s="294" t="s">
        <v>93</v>
      </c>
      <c r="B183" s="294" t="s">
        <v>811</v>
      </c>
      <c r="C183" s="294" t="s">
        <v>645</v>
      </c>
      <c r="D183" s="294" t="s">
        <v>326</v>
      </c>
      <c r="E183" s="294" t="s">
        <v>173</v>
      </c>
      <c r="F183" s="294" t="s">
        <v>514</v>
      </c>
      <c r="G183" s="296" t="s">
        <v>1625</v>
      </c>
      <c r="H183" s="294" t="s">
        <v>526</v>
      </c>
      <c r="I183" s="294" t="s">
        <v>223</v>
      </c>
      <c r="J183" s="294" t="s">
        <v>409</v>
      </c>
      <c r="K183" s="293">
        <v>1</v>
      </c>
      <c r="L183" s="294" t="s">
        <v>1635</v>
      </c>
      <c r="M183" s="283">
        <v>2021</v>
      </c>
      <c r="N183" s="246">
        <v>11</v>
      </c>
      <c r="O183" s="351">
        <v>1</v>
      </c>
      <c r="P183" s="352">
        <f t="shared" si="8"/>
        <v>11</v>
      </c>
      <c r="Q183" s="247">
        <v>11</v>
      </c>
      <c r="R183" s="299">
        <f t="shared" si="9"/>
        <v>1</v>
      </c>
      <c r="S183" s="299">
        <f t="shared" si="10"/>
        <v>1</v>
      </c>
      <c r="T183" s="354">
        <f t="shared" si="11"/>
        <v>1</v>
      </c>
      <c r="U183" s="390"/>
    </row>
    <row r="184" spans="1:21" ht="12.5" x14ac:dyDescent="0.25">
      <c r="A184" s="294" t="s">
        <v>93</v>
      </c>
      <c r="B184" s="294" t="s">
        <v>811</v>
      </c>
      <c r="C184" s="294" t="s">
        <v>645</v>
      </c>
      <c r="D184" s="294" t="s">
        <v>326</v>
      </c>
      <c r="E184" s="294" t="s">
        <v>173</v>
      </c>
      <c r="F184" s="294" t="s">
        <v>514</v>
      </c>
      <c r="G184" s="296" t="s">
        <v>1628</v>
      </c>
      <c r="H184" s="294" t="s">
        <v>526</v>
      </c>
      <c r="I184" s="294" t="s">
        <v>223</v>
      </c>
      <c r="J184" s="294" t="s">
        <v>409</v>
      </c>
      <c r="K184" s="293">
        <v>1</v>
      </c>
      <c r="L184" s="294" t="s">
        <v>1635</v>
      </c>
      <c r="M184" s="283">
        <v>2021</v>
      </c>
      <c r="N184" s="246">
        <v>6</v>
      </c>
      <c r="O184" s="351">
        <v>1</v>
      </c>
      <c r="P184" s="352">
        <f t="shared" si="8"/>
        <v>6</v>
      </c>
      <c r="Q184" s="247">
        <v>6</v>
      </c>
      <c r="R184" s="299">
        <f t="shared" si="9"/>
        <v>1</v>
      </c>
      <c r="S184" s="299">
        <f t="shared" si="10"/>
        <v>1</v>
      </c>
      <c r="T184" s="354">
        <f t="shared" si="11"/>
        <v>1</v>
      </c>
      <c r="U184" s="390"/>
    </row>
    <row r="185" spans="1:21" ht="12.5" x14ac:dyDescent="0.25">
      <c r="A185" s="294" t="s">
        <v>93</v>
      </c>
      <c r="B185" s="294" t="s">
        <v>811</v>
      </c>
      <c r="C185" s="294" t="s">
        <v>645</v>
      </c>
      <c r="D185" s="294" t="s">
        <v>326</v>
      </c>
      <c r="E185" s="294" t="s">
        <v>173</v>
      </c>
      <c r="F185" s="294" t="s">
        <v>514</v>
      </c>
      <c r="G185" s="294" t="s">
        <v>1608</v>
      </c>
      <c r="H185" s="294" t="s">
        <v>526</v>
      </c>
      <c r="I185" s="294" t="s">
        <v>223</v>
      </c>
      <c r="J185" s="294" t="s">
        <v>409</v>
      </c>
      <c r="K185" s="293">
        <v>1</v>
      </c>
      <c r="L185" s="294" t="s">
        <v>1635</v>
      </c>
      <c r="M185" s="283">
        <v>2021</v>
      </c>
      <c r="N185" s="246">
        <v>8</v>
      </c>
      <c r="O185" s="351">
        <v>1</v>
      </c>
      <c r="P185" s="352">
        <f t="shared" si="8"/>
        <v>8</v>
      </c>
      <c r="Q185" s="247">
        <v>8</v>
      </c>
      <c r="R185" s="299">
        <f t="shared" si="9"/>
        <v>1</v>
      </c>
      <c r="S185" s="299">
        <f t="shared" si="10"/>
        <v>1</v>
      </c>
      <c r="T185" s="354">
        <f t="shared" si="11"/>
        <v>1</v>
      </c>
      <c r="U185" s="390"/>
    </row>
    <row r="186" spans="1:21" ht="12.5" x14ac:dyDescent="0.25">
      <c r="A186" s="294" t="s">
        <v>93</v>
      </c>
      <c r="B186" s="294" t="s">
        <v>811</v>
      </c>
      <c r="C186" s="294" t="s">
        <v>645</v>
      </c>
      <c r="D186" s="294" t="s">
        <v>326</v>
      </c>
      <c r="E186" s="294" t="s">
        <v>173</v>
      </c>
      <c r="F186" s="294" t="s">
        <v>514</v>
      </c>
      <c r="G186" s="294" t="s">
        <v>1620</v>
      </c>
      <c r="H186" s="294" t="s">
        <v>526</v>
      </c>
      <c r="I186" s="294" t="s">
        <v>223</v>
      </c>
      <c r="J186" s="294" t="s">
        <v>409</v>
      </c>
      <c r="K186" s="293">
        <v>1</v>
      </c>
      <c r="L186" s="294" t="s">
        <v>1635</v>
      </c>
      <c r="M186" s="283">
        <v>2021</v>
      </c>
      <c r="N186" s="246">
        <v>97</v>
      </c>
      <c r="O186" s="351">
        <v>1</v>
      </c>
      <c r="P186" s="352">
        <f t="shared" si="8"/>
        <v>97</v>
      </c>
      <c r="Q186" s="247">
        <v>97</v>
      </c>
      <c r="R186" s="299">
        <f t="shared" si="9"/>
        <v>1</v>
      </c>
      <c r="S186" s="299">
        <f t="shared" si="10"/>
        <v>1</v>
      </c>
      <c r="T186" s="354">
        <f t="shared" si="11"/>
        <v>1</v>
      </c>
      <c r="U186" s="390"/>
    </row>
    <row r="187" spans="1:21" ht="12.5" x14ac:dyDescent="0.25">
      <c r="A187" s="294" t="s">
        <v>93</v>
      </c>
      <c r="B187" s="294" t="s">
        <v>811</v>
      </c>
      <c r="C187" s="294" t="s">
        <v>645</v>
      </c>
      <c r="D187" s="294" t="s">
        <v>326</v>
      </c>
      <c r="E187" s="294" t="s">
        <v>173</v>
      </c>
      <c r="F187" s="294" t="s">
        <v>514</v>
      </c>
      <c r="G187" s="294" t="s">
        <v>1623</v>
      </c>
      <c r="H187" s="294" t="s">
        <v>526</v>
      </c>
      <c r="I187" s="294" t="s">
        <v>223</v>
      </c>
      <c r="J187" s="294" t="s">
        <v>409</v>
      </c>
      <c r="K187" s="293">
        <v>1</v>
      </c>
      <c r="L187" s="294" t="s">
        <v>1635</v>
      </c>
      <c r="M187" s="283">
        <v>2021</v>
      </c>
      <c r="N187" s="246">
        <v>70</v>
      </c>
      <c r="O187" s="351">
        <v>1</v>
      </c>
      <c r="P187" s="352">
        <f t="shared" si="8"/>
        <v>70</v>
      </c>
      <c r="Q187" s="247">
        <v>70</v>
      </c>
      <c r="R187" s="299">
        <f t="shared" si="9"/>
        <v>1</v>
      </c>
      <c r="S187" s="299">
        <f t="shared" si="10"/>
        <v>1</v>
      </c>
      <c r="T187" s="354">
        <f t="shared" si="11"/>
        <v>1</v>
      </c>
      <c r="U187" s="390"/>
    </row>
    <row r="188" spans="1:21" ht="12.5" x14ac:dyDescent="0.25">
      <c r="A188" s="294" t="s">
        <v>93</v>
      </c>
      <c r="B188" s="294" t="s">
        <v>811</v>
      </c>
      <c r="C188" s="294" t="s">
        <v>645</v>
      </c>
      <c r="D188" s="294" t="s">
        <v>326</v>
      </c>
      <c r="E188" s="294" t="s">
        <v>173</v>
      </c>
      <c r="F188" s="294" t="s">
        <v>514</v>
      </c>
      <c r="G188" s="294" t="s">
        <v>1627</v>
      </c>
      <c r="H188" s="294" t="s">
        <v>526</v>
      </c>
      <c r="I188" s="294" t="s">
        <v>223</v>
      </c>
      <c r="J188" s="294" t="s">
        <v>409</v>
      </c>
      <c r="K188" s="293">
        <v>1</v>
      </c>
      <c r="L188" s="294" t="s">
        <v>1635</v>
      </c>
      <c r="M188" s="283">
        <v>2021</v>
      </c>
      <c r="N188" s="246">
        <v>9</v>
      </c>
      <c r="O188" s="351">
        <v>1</v>
      </c>
      <c r="P188" s="352">
        <f t="shared" si="8"/>
        <v>9</v>
      </c>
      <c r="Q188" s="247">
        <v>9</v>
      </c>
      <c r="R188" s="299">
        <f t="shared" si="9"/>
        <v>1</v>
      </c>
      <c r="S188" s="299">
        <f t="shared" si="10"/>
        <v>1</v>
      </c>
      <c r="T188" s="354">
        <f t="shared" si="11"/>
        <v>1</v>
      </c>
      <c r="U188" s="390"/>
    </row>
    <row r="189" spans="1:21" ht="12.5" x14ac:dyDescent="0.25">
      <c r="A189" s="294" t="s">
        <v>93</v>
      </c>
      <c r="B189" s="294" t="s">
        <v>811</v>
      </c>
      <c r="C189" s="294" t="s">
        <v>645</v>
      </c>
      <c r="D189" s="294" t="s">
        <v>326</v>
      </c>
      <c r="E189" s="294" t="s">
        <v>173</v>
      </c>
      <c r="F189" s="294" t="s">
        <v>514</v>
      </c>
      <c r="G189" s="294" t="s">
        <v>1624</v>
      </c>
      <c r="H189" s="294" t="s">
        <v>526</v>
      </c>
      <c r="I189" s="294" t="s">
        <v>223</v>
      </c>
      <c r="J189" s="294" t="s">
        <v>409</v>
      </c>
      <c r="K189" s="293">
        <v>1</v>
      </c>
      <c r="L189" s="294" t="s">
        <v>1635</v>
      </c>
      <c r="M189" s="283">
        <v>2021</v>
      </c>
      <c r="N189" s="246">
        <v>7</v>
      </c>
      <c r="O189" s="351">
        <v>1</v>
      </c>
      <c r="P189" s="352">
        <f t="shared" si="8"/>
        <v>7</v>
      </c>
      <c r="Q189" s="247">
        <v>7</v>
      </c>
      <c r="R189" s="299">
        <f t="shared" si="9"/>
        <v>1</v>
      </c>
      <c r="S189" s="299">
        <f t="shared" si="10"/>
        <v>1</v>
      </c>
      <c r="T189" s="354">
        <f t="shared" si="11"/>
        <v>1</v>
      </c>
      <c r="U189" s="390"/>
    </row>
    <row r="190" spans="1:21" ht="12.5" x14ac:dyDescent="0.25">
      <c r="A190" s="294" t="s">
        <v>93</v>
      </c>
      <c r="B190" s="294" t="s">
        <v>811</v>
      </c>
      <c r="C190" s="294" t="s">
        <v>645</v>
      </c>
      <c r="D190" s="294" t="s">
        <v>326</v>
      </c>
      <c r="E190" s="294" t="s">
        <v>354</v>
      </c>
      <c r="F190" s="295" t="s">
        <v>514</v>
      </c>
      <c r="G190" s="287" t="s">
        <v>1582</v>
      </c>
      <c r="H190" s="294" t="s">
        <v>527</v>
      </c>
      <c r="I190" s="294" t="s">
        <v>223</v>
      </c>
      <c r="J190" s="294" t="s">
        <v>409</v>
      </c>
      <c r="K190" s="293">
        <v>1</v>
      </c>
      <c r="L190" s="294" t="s">
        <v>1635</v>
      </c>
      <c r="M190" s="283">
        <v>2021</v>
      </c>
      <c r="N190" s="246">
        <v>81</v>
      </c>
      <c r="O190" s="351">
        <v>1</v>
      </c>
      <c r="P190" s="352">
        <f t="shared" si="8"/>
        <v>81</v>
      </c>
      <c r="Q190" s="247">
        <v>81</v>
      </c>
      <c r="R190" s="299">
        <f t="shared" si="9"/>
        <v>1</v>
      </c>
      <c r="S190" s="299">
        <f t="shared" si="10"/>
        <v>1</v>
      </c>
      <c r="T190" s="354">
        <f t="shared" si="11"/>
        <v>1</v>
      </c>
      <c r="U190" s="390"/>
    </row>
    <row r="191" spans="1:21" ht="12.5" x14ac:dyDescent="0.25">
      <c r="A191" s="294" t="s">
        <v>93</v>
      </c>
      <c r="B191" s="294" t="s">
        <v>811</v>
      </c>
      <c r="C191" s="294" t="s">
        <v>645</v>
      </c>
      <c r="D191" s="294" t="s">
        <v>326</v>
      </c>
      <c r="E191" s="294" t="s">
        <v>354</v>
      </c>
      <c r="F191" s="295" t="s">
        <v>514</v>
      </c>
      <c r="G191" s="296" t="s">
        <v>1615</v>
      </c>
      <c r="H191" s="294" t="s">
        <v>527</v>
      </c>
      <c r="I191" s="294" t="s">
        <v>223</v>
      </c>
      <c r="J191" s="294" t="s">
        <v>409</v>
      </c>
      <c r="K191" s="293">
        <v>1</v>
      </c>
      <c r="L191" s="294" t="s">
        <v>1635</v>
      </c>
      <c r="M191" s="283">
        <v>2021</v>
      </c>
      <c r="N191" s="246">
        <v>58</v>
      </c>
      <c r="O191" s="351">
        <v>1</v>
      </c>
      <c r="P191" s="352">
        <f t="shared" si="8"/>
        <v>58</v>
      </c>
      <c r="Q191" s="247">
        <v>58</v>
      </c>
      <c r="R191" s="299">
        <f t="shared" si="9"/>
        <v>1</v>
      </c>
      <c r="S191" s="299">
        <f t="shared" si="10"/>
        <v>1</v>
      </c>
      <c r="T191" s="354">
        <f t="shared" si="11"/>
        <v>1</v>
      </c>
      <c r="U191" s="390"/>
    </row>
    <row r="192" spans="1:21" ht="12.5" x14ac:dyDescent="0.25">
      <c r="A192" s="294" t="s">
        <v>93</v>
      </c>
      <c r="B192" s="294" t="s">
        <v>811</v>
      </c>
      <c r="C192" s="294" t="s">
        <v>645</v>
      </c>
      <c r="D192" s="294" t="s">
        <v>326</v>
      </c>
      <c r="E192" s="294" t="s">
        <v>352</v>
      </c>
      <c r="F192" s="295" t="s">
        <v>514</v>
      </c>
      <c r="G192" s="287" t="s">
        <v>1582</v>
      </c>
      <c r="H192" s="294" t="s">
        <v>527</v>
      </c>
      <c r="I192" s="294" t="s">
        <v>223</v>
      </c>
      <c r="J192" s="294" t="s">
        <v>409</v>
      </c>
      <c r="K192" s="293">
        <v>1</v>
      </c>
      <c r="L192" s="294" t="s">
        <v>1635</v>
      </c>
      <c r="M192" s="283">
        <v>2021</v>
      </c>
      <c r="N192" s="246">
        <v>440</v>
      </c>
      <c r="O192" s="351">
        <v>1</v>
      </c>
      <c r="P192" s="352">
        <f t="shared" si="8"/>
        <v>440</v>
      </c>
      <c r="Q192" s="247">
        <v>440</v>
      </c>
      <c r="R192" s="299">
        <f t="shared" si="9"/>
        <v>1</v>
      </c>
      <c r="S192" s="299">
        <f t="shared" si="10"/>
        <v>1</v>
      </c>
      <c r="T192" s="354">
        <f t="shared" si="11"/>
        <v>1</v>
      </c>
      <c r="U192" s="390"/>
    </row>
    <row r="193" spans="1:21" ht="12.5" x14ac:dyDescent="0.25">
      <c r="A193" s="294" t="s">
        <v>93</v>
      </c>
      <c r="B193" s="294" t="s">
        <v>811</v>
      </c>
      <c r="C193" s="294" t="s">
        <v>645</v>
      </c>
      <c r="D193" s="294" t="s">
        <v>326</v>
      </c>
      <c r="E193" s="294" t="s">
        <v>352</v>
      </c>
      <c r="F193" s="295" t="s">
        <v>514</v>
      </c>
      <c r="G193" s="296" t="s">
        <v>1615</v>
      </c>
      <c r="H193" s="294" t="s">
        <v>527</v>
      </c>
      <c r="I193" s="294" t="s">
        <v>223</v>
      </c>
      <c r="J193" s="294" t="s">
        <v>409</v>
      </c>
      <c r="K193" s="293">
        <v>1</v>
      </c>
      <c r="L193" s="294" t="s">
        <v>1635</v>
      </c>
      <c r="M193" s="283">
        <v>2021</v>
      </c>
      <c r="N193" s="246">
        <v>83</v>
      </c>
      <c r="O193" s="351">
        <v>1</v>
      </c>
      <c r="P193" s="352">
        <f t="shared" si="8"/>
        <v>83</v>
      </c>
      <c r="Q193" s="247">
        <v>83</v>
      </c>
      <c r="R193" s="299">
        <f t="shared" si="9"/>
        <v>1</v>
      </c>
      <c r="S193" s="299">
        <f t="shared" si="10"/>
        <v>1</v>
      </c>
      <c r="T193" s="354">
        <f t="shared" si="11"/>
        <v>1</v>
      </c>
      <c r="U193" s="390"/>
    </row>
    <row r="194" spans="1:21" ht="25" x14ac:dyDescent="0.25">
      <c r="A194" s="294" t="s">
        <v>93</v>
      </c>
      <c r="B194" s="294" t="s">
        <v>811</v>
      </c>
      <c r="C194" s="294" t="s">
        <v>645</v>
      </c>
      <c r="D194" s="294" t="s">
        <v>326</v>
      </c>
      <c r="E194" s="285" t="s">
        <v>173</v>
      </c>
      <c r="F194" s="285" t="s">
        <v>514</v>
      </c>
      <c r="G194" s="285" t="s">
        <v>1617</v>
      </c>
      <c r="H194" s="285" t="s">
        <v>527</v>
      </c>
      <c r="I194" s="285" t="s">
        <v>223</v>
      </c>
      <c r="J194" s="285" t="s">
        <v>409</v>
      </c>
      <c r="K194" s="293">
        <v>1</v>
      </c>
      <c r="L194" s="285" t="s">
        <v>1635</v>
      </c>
      <c r="M194" s="283">
        <v>2021</v>
      </c>
      <c r="N194" s="246">
        <v>9</v>
      </c>
      <c r="O194" s="351">
        <v>1</v>
      </c>
      <c r="P194" s="352">
        <f t="shared" si="8"/>
        <v>9</v>
      </c>
      <c r="Q194" s="247">
        <v>9</v>
      </c>
      <c r="R194" s="299">
        <f t="shared" si="9"/>
        <v>1</v>
      </c>
      <c r="S194" s="299">
        <f t="shared" si="10"/>
        <v>1</v>
      </c>
      <c r="T194" s="354">
        <f t="shared" si="11"/>
        <v>1</v>
      </c>
      <c r="U194" s="390"/>
    </row>
    <row r="195" spans="1:21" ht="12.5" x14ac:dyDescent="0.25">
      <c r="A195" s="294" t="s">
        <v>93</v>
      </c>
      <c r="B195" s="294" t="s">
        <v>811</v>
      </c>
      <c r="C195" s="294" t="s">
        <v>645</v>
      </c>
      <c r="D195" s="294" t="s">
        <v>326</v>
      </c>
      <c r="E195" s="294" t="s">
        <v>173</v>
      </c>
      <c r="F195" s="295" t="s">
        <v>514</v>
      </c>
      <c r="G195" s="296" t="s">
        <v>1610</v>
      </c>
      <c r="H195" s="294" t="s">
        <v>527</v>
      </c>
      <c r="I195" s="294" t="s">
        <v>223</v>
      </c>
      <c r="J195" s="294" t="s">
        <v>409</v>
      </c>
      <c r="K195" s="293">
        <v>1</v>
      </c>
      <c r="L195" s="294" t="s">
        <v>1635</v>
      </c>
      <c r="M195" s="283">
        <v>2021</v>
      </c>
      <c r="N195" s="246">
        <v>7</v>
      </c>
      <c r="O195" s="351">
        <v>1</v>
      </c>
      <c r="P195" s="352">
        <f t="shared" ref="P195:P258" si="12">ROUNDUP(N195*O195,0)</f>
        <v>7</v>
      </c>
      <c r="Q195" s="247">
        <v>7</v>
      </c>
      <c r="R195" s="299">
        <f t="shared" ref="R195:R258" si="13">Q195/P195</f>
        <v>1</v>
      </c>
      <c r="S195" s="299">
        <f t="shared" ref="S195:S258" si="14">Q195/N195</f>
        <v>1</v>
      </c>
      <c r="T195" s="354">
        <f t="shared" ref="T195:T258" si="15">O195/K195</f>
        <v>1</v>
      </c>
      <c r="U195" s="390"/>
    </row>
    <row r="196" spans="1:21" ht="12.5" x14ac:dyDescent="0.25">
      <c r="A196" s="294" t="s">
        <v>93</v>
      </c>
      <c r="B196" s="294" t="s">
        <v>811</v>
      </c>
      <c r="C196" s="294" t="s">
        <v>645</v>
      </c>
      <c r="D196" s="294" t="s">
        <v>326</v>
      </c>
      <c r="E196" s="294" t="s">
        <v>173</v>
      </c>
      <c r="F196" s="294" t="s">
        <v>514</v>
      </c>
      <c r="G196" s="294" t="s">
        <v>1618</v>
      </c>
      <c r="H196" s="294" t="s">
        <v>527</v>
      </c>
      <c r="I196" s="294" t="s">
        <v>223</v>
      </c>
      <c r="J196" s="294" t="s">
        <v>409</v>
      </c>
      <c r="K196" s="293">
        <v>1</v>
      </c>
      <c r="L196" s="294" t="s">
        <v>1635</v>
      </c>
      <c r="M196" s="283">
        <v>2021</v>
      </c>
      <c r="N196" s="246">
        <v>19</v>
      </c>
      <c r="O196" s="351">
        <v>1</v>
      </c>
      <c r="P196" s="352">
        <f t="shared" si="12"/>
        <v>19</v>
      </c>
      <c r="Q196" s="247">
        <v>19</v>
      </c>
      <c r="R196" s="299">
        <f t="shared" si="13"/>
        <v>1</v>
      </c>
      <c r="S196" s="299">
        <f t="shared" si="14"/>
        <v>1</v>
      </c>
      <c r="T196" s="354">
        <f t="shared" si="15"/>
        <v>1</v>
      </c>
      <c r="U196" s="390"/>
    </row>
    <row r="197" spans="1:21" ht="12.5" x14ac:dyDescent="0.25">
      <c r="A197" s="294" t="s">
        <v>93</v>
      </c>
      <c r="B197" s="294" t="s">
        <v>811</v>
      </c>
      <c r="C197" s="294" t="s">
        <v>645</v>
      </c>
      <c r="D197" s="294" t="s">
        <v>326</v>
      </c>
      <c r="E197" s="294" t="s">
        <v>173</v>
      </c>
      <c r="F197" s="294" t="s">
        <v>514</v>
      </c>
      <c r="G197" s="296" t="s">
        <v>1621</v>
      </c>
      <c r="H197" s="294" t="s">
        <v>527</v>
      </c>
      <c r="I197" s="294" t="s">
        <v>223</v>
      </c>
      <c r="J197" s="294" t="s">
        <v>409</v>
      </c>
      <c r="K197" s="293">
        <v>1</v>
      </c>
      <c r="L197" s="294" t="s">
        <v>1635</v>
      </c>
      <c r="M197" s="283">
        <v>2021</v>
      </c>
      <c r="N197" s="246">
        <v>10</v>
      </c>
      <c r="O197" s="351">
        <v>1</v>
      </c>
      <c r="P197" s="352">
        <f t="shared" si="12"/>
        <v>10</v>
      </c>
      <c r="Q197" s="247">
        <v>10</v>
      </c>
      <c r="R197" s="299">
        <f t="shared" si="13"/>
        <v>1</v>
      </c>
      <c r="S197" s="299">
        <f t="shared" si="14"/>
        <v>1</v>
      </c>
      <c r="T197" s="354">
        <f t="shared" si="15"/>
        <v>1</v>
      </c>
      <c r="U197" s="390"/>
    </row>
    <row r="198" spans="1:21" ht="12.5" x14ac:dyDescent="0.25">
      <c r="A198" s="294" t="s">
        <v>93</v>
      </c>
      <c r="B198" s="294" t="s">
        <v>811</v>
      </c>
      <c r="C198" s="294" t="s">
        <v>645</v>
      </c>
      <c r="D198" s="294" t="s">
        <v>326</v>
      </c>
      <c r="E198" s="294" t="s">
        <v>173</v>
      </c>
      <c r="F198" s="294" t="s">
        <v>514</v>
      </c>
      <c r="G198" s="296" t="s">
        <v>1625</v>
      </c>
      <c r="H198" s="294" t="s">
        <v>527</v>
      </c>
      <c r="I198" s="294" t="s">
        <v>223</v>
      </c>
      <c r="J198" s="294" t="s">
        <v>409</v>
      </c>
      <c r="K198" s="293">
        <v>1</v>
      </c>
      <c r="L198" s="294" t="s">
        <v>1635</v>
      </c>
      <c r="M198" s="283">
        <v>2021</v>
      </c>
      <c r="N198" s="246">
        <v>11</v>
      </c>
      <c r="O198" s="351">
        <v>1</v>
      </c>
      <c r="P198" s="352">
        <f t="shared" si="12"/>
        <v>11</v>
      </c>
      <c r="Q198" s="247">
        <v>11</v>
      </c>
      <c r="R198" s="299">
        <f t="shared" si="13"/>
        <v>1</v>
      </c>
      <c r="S198" s="299">
        <f t="shared" si="14"/>
        <v>1</v>
      </c>
      <c r="T198" s="354">
        <f t="shared" si="15"/>
        <v>1</v>
      </c>
      <c r="U198" s="390"/>
    </row>
    <row r="199" spans="1:21" ht="12.5" x14ac:dyDescent="0.25">
      <c r="A199" s="294" t="s">
        <v>93</v>
      </c>
      <c r="B199" s="294" t="s">
        <v>811</v>
      </c>
      <c r="C199" s="294" t="s">
        <v>645</v>
      </c>
      <c r="D199" s="294" t="s">
        <v>326</v>
      </c>
      <c r="E199" s="294" t="s">
        <v>173</v>
      </c>
      <c r="F199" s="294" t="s">
        <v>514</v>
      </c>
      <c r="G199" s="296" t="s">
        <v>1628</v>
      </c>
      <c r="H199" s="294" t="s">
        <v>527</v>
      </c>
      <c r="I199" s="294" t="s">
        <v>223</v>
      </c>
      <c r="J199" s="294" t="s">
        <v>409</v>
      </c>
      <c r="K199" s="293">
        <v>1</v>
      </c>
      <c r="L199" s="294" t="s">
        <v>1635</v>
      </c>
      <c r="M199" s="283">
        <v>2021</v>
      </c>
      <c r="N199" s="246">
        <v>6</v>
      </c>
      <c r="O199" s="351">
        <v>1</v>
      </c>
      <c r="P199" s="352">
        <f t="shared" si="12"/>
        <v>6</v>
      </c>
      <c r="Q199" s="247">
        <v>6</v>
      </c>
      <c r="R199" s="299">
        <f t="shared" si="13"/>
        <v>1</v>
      </c>
      <c r="S199" s="299">
        <f t="shared" si="14"/>
        <v>1</v>
      </c>
      <c r="T199" s="354">
        <f t="shared" si="15"/>
        <v>1</v>
      </c>
      <c r="U199" s="390"/>
    </row>
    <row r="200" spans="1:21" ht="12.5" x14ac:dyDescent="0.25">
      <c r="A200" s="294" t="s">
        <v>93</v>
      </c>
      <c r="B200" s="294" t="s">
        <v>811</v>
      </c>
      <c r="C200" s="294" t="s">
        <v>645</v>
      </c>
      <c r="D200" s="294" t="s">
        <v>326</v>
      </c>
      <c r="E200" s="294" t="s">
        <v>173</v>
      </c>
      <c r="F200" s="294" t="s">
        <v>514</v>
      </c>
      <c r="G200" s="294" t="s">
        <v>1608</v>
      </c>
      <c r="H200" s="294" t="s">
        <v>527</v>
      </c>
      <c r="I200" s="294" t="s">
        <v>223</v>
      </c>
      <c r="J200" s="294" t="s">
        <v>409</v>
      </c>
      <c r="K200" s="293">
        <v>1</v>
      </c>
      <c r="L200" s="294" t="s">
        <v>1635</v>
      </c>
      <c r="M200" s="283">
        <v>2021</v>
      </c>
      <c r="N200" s="246">
        <v>8</v>
      </c>
      <c r="O200" s="351">
        <v>1</v>
      </c>
      <c r="P200" s="352">
        <f t="shared" si="12"/>
        <v>8</v>
      </c>
      <c r="Q200" s="247">
        <v>8</v>
      </c>
      <c r="R200" s="299">
        <f t="shared" si="13"/>
        <v>1</v>
      </c>
      <c r="S200" s="299">
        <f t="shared" si="14"/>
        <v>1</v>
      </c>
      <c r="T200" s="354">
        <f t="shared" si="15"/>
        <v>1</v>
      </c>
      <c r="U200" s="390"/>
    </row>
    <row r="201" spans="1:21" ht="12.5" x14ac:dyDescent="0.25">
      <c r="A201" s="294" t="s">
        <v>93</v>
      </c>
      <c r="B201" s="294" t="s">
        <v>811</v>
      </c>
      <c r="C201" s="294" t="s">
        <v>645</v>
      </c>
      <c r="D201" s="294" t="s">
        <v>326</v>
      </c>
      <c r="E201" s="294" t="s">
        <v>173</v>
      </c>
      <c r="F201" s="294" t="s">
        <v>514</v>
      </c>
      <c r="G201" s="294" t="s">
        <v>1620</v>
      </c>
      <c r="H201" s="294" t="s">
        <v>527</v>
      </c>
      <c r="I201" s="294" t="s">
        <v>223</v>
      </c>
      <c r="J201" s="294" t="s">
        <v>409</v>
      </c>
      <c r="K201" s="293">
        <v>1</v>
      </c>
      <c r="L201" s="294" t="s">
        <v>1635</v>
      </c>
      <c r="M201" s="283">
        <v>2021</v>
      </c>
      <c r="N201" s="246">
        <v>97</v>
      </c>
      <c r="O201" s="351">
        <v>1</v>
      </c>
      <c r="P201" s="352">
        <f t="shared" si="12"/>
        <v>97</v>
      </c>
      <c r="Q201" s="247">
        <v>97</v>
      </c>
      <c r="R201" s="299">
        <f t="shared" si="13"/>
        <v>1</v>
      </c>
      <c r="S201" s="299">
        <f t="shared" si="14"/>
        <v>1</v>
      </c>
      <c r="T201" s="354">
        <f t="shared" si="15"/>
        <v>1</v>
      </c>
      <c r="U201" s="390"/>
    </row>
    <row r="202" spans="1:21" ht="12.5" x14ac:dyDescent="0.25">
      <c r="A202" s="294" t="s">
        <v>93</v>
      </c>
      <c r="B202" s="294" t="s">
        <v>811</v>
      </c>
      <c r="C202" s="294" t="s">
        <v>645</v>
      </c>
      <c r="D202" s="294" t="s">
        <v>326</v>
      </c>
      <c r="E202" s="294" t="s">
        <v>173</v>
      </c>
      <c r="F202" s="294" t="s">
        <v>514</v>
      </c>
      <c r="G202" s="294" t="s">
        <v>1623</v>
      </c>
      <c r="H202" s="294" t="s">
        <v>527</v>
      </c>
      <c r="I202" s="294" t="s">
        <v>223</v>
      </c>
      <c r="J202" s="294" t="s">
        <v>409</v>
      </c>
      <c r="K202" s="293">
        <v>1</v>
      </c>
      <c r="L202" s="294" t="s">
        <v>1635</v>
      </c>
      <c r="M202" s="283">
        <v>2021</v>
      </c>
      <c r="N202" s="246">
        <v>70</v>
      </c>
      <c r="O202" s="351">
        <v>1</v>
      </c>
      <c r="P202" s="352">
        <f t="shared" si="12"/>
        <v>70</v>
      </c>
      <c r="Q202" s="247">
        <v>70</v>
      </c>
      <c r="R202" s="299">
        <f t="shared" si="13"/>
        <v>1</v>
      </c>
      <c r="S202" s="299">
        <f t="shared" si="14"/>
        <v>1</v>
      </c>
      <c r="T202" s="354">
        <f t="shared" si="15"/>
        <v>1</v>
      </c>
      <c r="U202" s="390"/>
    </row>
    <row r="203" spans="1:21" ht="12.5" x14ac:dyDescent="0.25">
      <c r="A203" s="294" t="s">
        <v>93</v>
      </c>
      <c r="B203" s="294" t="s">
        <v>811</v>
      </c>
      <c r="C203" s="294" t="s">
        <v>645</v>
      </c>
      <c r="D203" s="294" t="s">
        <v>326</v>
      </c>
      <c r="E203" s="294" t="s">
        <v>173</v>
      </c>
      <c r="F203" s="294" t="s">
        <v>514</v>
      </c>
      <c r="G203" s="294" t="s">
        <v>1627</v>
      </c>
      <c r="H203" s="294" t="s">
        <v>527</v>
      </c>
      <c r="I203" s="294" t="s">
        <v>223</v>
      </c>
      <c r="J203" s="294" t="s">
        <v>409</v>
      </c>
      <c r="K203" s="293">
        <v>1</v>
      </c>
      <c r="L203" s="294" t="s">
        <v>1635</v>
      </c>
      <c r="M203" s="283">
        <v>2021</v>
      </c>
      <c r="N203" s="246">
        <v>9</v>
      </c>
      <c r="O203" s="351">
        <v>1</v>
      </c>
      <c r="P203" s="352">
        <f t="shared" si="12"/>
        <v>9</v>
      </c>
      <c r="Q203" s="247">
        <v>9</v>
      </c>
      <c r="R203" s="299">
        <f t="shared" si="13"/>
        <v>1</v>
      </c>
      <c r="S203" s="299">
        <f t="shared" si="14"/>
        <v>1</v>
      </c>
      <c r="T203" s="354">
        <f t="shared" si="15"/>
        <v>1</v>
      </c>
      <c r="U203" s="390"/>
    </row>
    <row r="204" spans="1:21" ht="12.5" x14ac:dyDescent="0.25">
      <c r="A204" s="294" t="s">
        <v>93</v>
      </c>
      <c r="B204" s="294" t="s">
        <v>811</v>
      </c>
      <c r="C204" s="294" t="s">
        <v>645</v>
      </c>
      <c r="D204" s="294" t="s">
        <v>326</v>
      </c>
      <c r="E204" s="294" t="s">
        <v>173</v>
      </c>
      <c r="F204" s="294" t="s">
        <v>514</v>
      </c>
      <c r="G204" s="294" t="s">
        <v>1624</v>
      </c>
      <c r="H204" s="294" t="s">
        <v>527</v>
      </c>
      <c r="I204" s="294" t="s">
        <v>223</v>
      </c>
      <c r="J204" s="294" t="s">
        <v>409</v>
      </c>
      <c r="K204" s="293">
        <v>1</v>
      </c>
      <c r="L204" s="294" t="s">
        <v>1635</v>
      </c>
      <c r="M204" s="283">
        <v>2021</v>
      </c>
      <c r="N204" s="246">
        <v>7</v>
      </c>
      <c r="O204" s="351">
        <v>1</v>
      </c>
      <c r="P204" s="352">
        <f t="shared" si="12"/>
        <v>7</v>
      </c>
      <c r="Q204" s="247">
        <v>7</v>
      </c>
      <c r="R204" s="299">
        <f t="shared" si="13"/>
        <v>1</v>
      </c>
      <c r="S204" s="299">
        <f t="shared" si="14"/>
        <v>1</v>
      </c>
      <c r="T204" s="354">
        <f t="shared" si="15"/>
        <v>1</v>
      </c>
      <c r="U204" s="390"/>
    </row>
    <row r="205" spans="1:21" ht="12.5" x14ac:dyDescent="0.25">
      <c r="A205" s="294" t="s">
        <v>93</v>
      </c>
      <c r="B205" s="294" t="s">
        <v>811</v>
      </c>
      <c r="C205" s="294" t="s">
        <v>645</v>
      </c>
      <c r="D205" s="294" t="s">
        <v>326</v>
      </c>
      <c r="E205" s="294" t="s">
        <v>354</v>
      </c>
      <c r="F205" s="295" t="s">
        <v>514</v>
      </c>
      <c r="G205" s="287" t="s">
        <v>1582</v>
      </c>
      <c r="H205" s="294" t="s">
        <v>488</v>
      </c>
      <c r="I205" s="294" t="s">
        <v>223</v>
      </c>
      <c r="J205" s="294" t="s">
        <v>409</v>
      </c>
      <c r="K205" s="293">
        <v>1</v>
      </c>
      <c r="L205" s="294" t="s">
        <v>1635</v>
      </c>
      <c r="M205" s="283">
        <v>2021</v>
      </c>
      <c r="N205" s="246">
        <v>81</v>
      </c>
      <c r="O205" s="351">
        <v>1</v>
      </c>
      <c r="P205" s="352">
        <f t="shared" si="12"/>
        <v>81</v>
      </c>
      <c r="Q205" s="247">
        <v>81</v>
      </c>
      <c r="R205" s="299">
        <f t="shared" si="13"/>
        <v>1</v>
      </c>
      <c r="S205" s="299">
        <f t="shared" si="14"/>
        <v>1</v>
      </c>
      <c r="T205" s="354">
        <f t="shared" si="15"/>
        <v>1</v>
      </c>
      <c r="U205" s="390"/>
    </row>
    <row r="206" spans="1:21" ht="12.5" x14ac:dyDescent="0.25">
      <c r="A206" s="294" t="s">
        <v>93</v>
      </c>
      <c r="B206" s="294" t="s">
        <v>811</v>
      </c>
      <c r="C206" s="294" t="s">
        <v>645</v>
      </c>
      <c r="D206" s="294" t="s">
        <v>326</v>
      </c>
      <c r="E206" s="294" t="s">
        <v>354</v>
      </c>
      <c r="F206" s="295" t="s">
        <v>514</v>
      </c>
      <c r="G206" s="296" t="s">
        <v>1615</v>
      </c>
      <c r="H206" s="294" t="s">
        <v>488</v>
      </c>
      <c r="I206" s="294" t="s">
        <v>223</v>
      </c>
      <c r="J206" s="294" t="s">
        <v>409</v>
      </c>
      <c r="K206" s="293">
        <v>1</v>
      </c>
      <c r="L206" s="294" t="s">
        <v>1635</v>
      </c>
      <c r="M206" s="283">
        <v>2021</v>
      </c>
      <c r="N206" s="246">
        <v>58</v>
      </c>
      <c r="O206" s="351">
        <v>1</v>
      </c>
      <c r="P206" s="352">
        <f t="shared" si="12"/>
        <v>58</v>
      </c>
      <c r="Q206" s="247">
        <v>58</v>
      </c>
      <c r="R206" s="299">
        <f t="shared" si="13"/>
        <v>1</v>
      </c>
      <c r="S206" s="299">
        <f t="shared" si="14"/>
        <v>1</v>
      </c>
      <c r="T206" s="354">
        <f t="shared" si="15"/>
        <v>1</v>
      </c>
      <c r="U206" s="390"/>
    </row>
    <row r="207" spans="1:21" ht="12.5" x14ac:dyDescent="0.25">
      <c r="A207" s="294" t="s">
        <v>93</v>
      </c>
      <c r="B207" s="294" t="s">
        <v>811</v>
      </c>
      <c r="C207" s="294" t="s">
        <v>645</v>
      </c>
      <c r="D207" s="294" t="s">
        <v>326</v>
      </c>
      <c r="E207" s="294" t="s">
        <v>352</v>
      </c>
      <c r="F207" s="295" t="s">
        <v>514</v>
      </c>
      <c r="G207" s="287" t="s">
        <v>1582</v>
      </c>
      <c r="H207" s="294" t="s">
        <v>488</v>
      </c>
      <c r="I207" s="294" t="s">
        <v>223</v>
      </c>
      <c r="J207" s="294" t="s">
        <v>409</v>
      </c>
      <c r="K207" s="293">
        <v>1</v>
      </c>
      <c r="L207" s="294" t="s">
        <v>1635</v>
      </c>
      <c r="M207" s="283">
        <v>2021</v>
      </c>
      <c r="N207" s="246">
        <v>440</v>
      </c>
      <c r="O207" s="351">
        <v>1</v>
      </c>
      <c r="P207" s="352">
        <f t="shared" si="12"/>
        <v>440</v>
      </c>
      <c r="Q207" s="247">
        <v>440</v>
      </c>
      <c r="R207" s="299">
        <f t="shared" si="13"/>
        <v>1</v>
      </c>
      <c r="S207" s="299">
        <f t="shared" si="14"/>
        <v>1</v>
      </c>
      <c r="T207" s="354">
        <f t="shared" si="15"/>
        <v>1</v>
      </c>
      <c r="U207" s="390"/>
    </row>
    <row r="208" spans="1:21" ht="12.5" x14ac:dyDescent="0.25">
      <c r="A208" s="294" t="s">
        <v>93</v>
      </c>
      <c r="B208" s="294" t="s">
        <v>811</v>
      </c>
      <c r="C208" s="294" t="s">
        <v>645</v>
      </c>
      <c r="D208" s="294" t="s">
        <v>326</v>
      </c>
      <c r="E208" s="294" t="s">
        <v>352</v>
      </c>
      <c r="F208" s="295" t="s">
        <v>514</v>
      </c>
      <c r="G208" s="296" t="s">
        <v>1615</v>
      </c>
      <c r="H208" s="294" t="s">
        <v>488</v>
      </c>
      <c r="I208" s="294" t="s">
        <v>223</v>
      </c>
      <c r="J208" s="294" t="s">
        <v>409</v>
      </c>
      <c r="K208" s="293">
        <v>1</v>
      </c>
      <c r="L208" s="294" t="s">
        <v>1635</v>
      </c>
      <c r="M208" s="283">
        <v>2021</v>
      </c>
      <c r="N208" s="246">
        <v>83</v>
      </c>
      <c r="O208" s="351">
        <v>1</v>
      </c>
      <c r="P208" s="352">
        <f t="shared" si="12"/>
        <v>83</v>
      </c>
      <c r="Q208" s="247">
        <v>83</v>
      </c>
      <c r="R208" s="299">
        <f t="shared" si="13"/>
        <v>1</v>
      </c>
      <c r="S208" s="299">
        <f t="shared" si="14"/>
        <v>1</v>
      </c>
      <c r="T208" s="354">
        <f t="shared" si="15"/>
        <v>1</v>
      </c>
      <c r="U208" s="390"/>
    </row>
    <row r="209" spans="1:21" ht="12.5" x14ac:dyDescent="0.25">
      <c r="A209" s="294" t="s">
        <v>93</v>
      </c>
      <c r="B209" s="294" t="s">
        <v>811</v>
      </c>
      <c r="C209" s="294" t="s">
        <v>645</v>
      </c>
      <c r="D209" s="294" t="s">
        <v>326</v>
      </c>
      <c r="E209" s="285" t="s">
        <v>173</v>
      </c>
      <c r="F209" s="285" t="s">
        <v>514</v>
      </c>
      <c r="G209" s="285" t="s">
        <v>1617</v>
      </c>
      <c r="H209" s="285" t="s">
        <v>488</v>
      </c>
      <c r="I209" s="285" t="s">
        <v>223</v>
      </c>
      <c r="J209" s="285" t="s">
        <v>409</v>
      </c>
      <c r="K209" s="293">
        <v>1</v>
      </c>
      <c r="L209" s="285" t="s">
        <v>1635</v>
      </c>
      <c r="M209" s="283">
        <v>2021</v>
      </c>
      <c r="N209" s="246">
        <v>9</v>
      </c>
      <c r="O209" s="351">
        <v>1</v>
      </c>
      <c r="P209" s="352">
        <f t="shared" si="12"/>
        <v>9</v>
      </c>
      <c r="Q209" s="247">
        <v>9</v>
      </c>
      <c r="R209" s="299">
        <f t="shared" si="13"/>
        <v>1</v>
      </c>
      <c r="S209" s="299">
        <f t="shared" si="14"/>
        <v>1</v>
      </c>
      <c r="T209" s="354">
        <f t="shared" si="15"/>
        <v>1</v>
      </c>
      <c r="U209" s="390"/>
    </row>
    <row r="210" spans="1:21" ht="12.5" x14ac:dyDescent="0.25">
      <c r="A210" s="294" t="s">
        <v>93</v>
      </c>
      <c r="B210" s="294" t="s">
        <v>811</v>
      </c>
      <c r="C210" s="294" t="s">
        <v>645</v>
      </c>
      <c r="D210" s="294" t="s">
        <v>326</v>
      </c>
      <c r="E210" s="294" t="s">
        <v>173</v>
      </c>
      <c r="F210" s="295" t="s">
        <v>514</v>
      </c>
      <c r="G210" s="296" t="s">
        <v>1610</v>
      </c>
      <c r="H210" s="294" t="s">
        <v>488</v>
      </c>
      <c r="I210" s="294" t="s">
        <v>223</v>
      </c>
      <c r="J210" s="294" t="s">
        <v>409</v>
      </c>
      <c r="K210" s="293">
        <v>1</v>
      </c>
      <c r="L210" s="294" t="s">
        <v>1635</v>
      </c>
      <c r="M210" s="283">
        <v>2021</v>
      </c>
      <c r="N210" s="246">
        <v>7</v>
      </c>
      <c r="O210" s="351">
        <v>1</v>
      </c>
      <c r="P210" s="352">
        <f t="shared" si="12"/>
        <v>7</v>
      </c>
      <c r="Q210" s="247">
        <v>7</v>
      </c>
      <c r="R210" s="299">
        <f t="shared" si="13"/>
        <v>1</v>
      </c>
      <c r="S210" s="299">
        <f t="shared" si="14"/>
        <v>1</v>
      </c>
      <c r="T210" s="354">
        <f t="shared" si="15"/>
        <v>1</v>
      </c>
      <c r="U210" s="390"/>
    </row>
    <row r="211" spans="1:21" ht="12.5" x14ac:dyDescent="0.25">
      <c r="A211" s="294" t="s">
        <v>93</v>
      </c>
      <c r="B211" s="294" t="s">
        <v>811</v>
      </c>
      <c r="C211" s="294" t="s">
        <v>645</v>
      </c>
      <c r="D211" s="294" t="s">
        <v>326</v>
      </c>
      <c r="E211" s="294" t="s">
        <v>173</v>
      </c>
      <c r="F211" s="294" t="s">
        <v>514</v>
      </c>
      <c r="G211" s="294" t="s">
        <v>1618</v>
      </c>
      <c r="H211" s="294" t="s">
        <v>488</v>
      </c>
      <c r="I211" s="294" t="s">
        <v>223</v>
      </c>
      <c r="J211" s="294" t="s">
        <v>409</v>
      </c>
      <c r="K211" s="293">
        <v>1</v>
      </c>
      <c r="L211" s="294" t="s">
        <v>1635</v>
      </c>
      <c r="M211" s="283">
        <v>2021</v>
      </c>
      <c r="N211" s="246">
        <v>19</v>
      </c>
      <c r="O211" s="351">
        <v>1</v>
      </c>
      <c r="P211" s="352">
        <f t="shared" si="12"/>
        <v>19</v>
      </c>
      <c r="Q211" s="247">
        <v>19</v>
      </c>
      <c r="R211" s="299">
        <f t="shared" si="13"/>
        <v>1</v>
      </c>
      <c r="S211" s="299">
        <f t="shared" si="14"/>
        <v>1</v>
      </c>
      <c r="T211" s="354">
        <f t="shared" si="15"/>
        <v>1</v>
      </c>
      <c r="U211" s="390"/>
    </row>
    <row r="212" spans="1:21" ht="12.5" x14ac:dyDescent="0.25">
      <c r="A212" s="294" t="s">
        <v>93</v>
      </c>
      <c r="B212" s="294" t="s">
        <v>811</v>
      </c>
      <c r="C212" s="294" t="s">
        <v>645</v>
      </c>
      <c r="D212" s="294" t="s">
        <v>326</v>
      </c>
      <c r="E212" s="294" t="s">
        <v>173</v>
      </c>
      <c r="F212" s="294" t="s">
        <v>514</v>
      </c>
      <c r="G212" s="296" t="s">
        <v>1621</v>
      </c>
      <c r="H212" s="294" t="s">
        <v>488</v>
      </c>
      <c r="I212" s="294" t="s">
        <v>223</v>
      </c>
      <c r="J212" s="294" t="s">
        <v>409</v>
      </c>
      <c r="K212" s="293">
        <v>1</v>
      </c>
      <c r="L212" s="294" t="s">
        <v>1635</v>
      </c>
      <c r="M212" s="283">
        <v>2021</v>
      </c>
      <c r="N212" s="246">
        <v>10</v>
      </c>
      <c r="O212" s="351">
        <v>1</v>
      </c>
      <c r="P212" s="352">
        <f t="shared" si="12"/>
        <v>10</v>
      </c>
      <c r="Q212" s="247">
        <v>10</v>
      </c>
      <c r="R212" s="299">
        <f t="shared" si="13"/>
        <v>1</v>
      </c>
      <c r="S212" s="299">
        <f t="shared" si="14"/>
        <v>1</v>
      </c>
      <c r="T212" s="354">
        <f t="shared" si="15"/>
        <v>1</v>
      </c>
      <c r="U212" s="390"/>
    </row>
    <row r="213" spans="1:21" ht="12.5" x14ac:dyDescent="0.25">
      <c r="A213" s="294" t="s">
        <v>93</v>
      </c>
      <c r="B213" s="294" t="s">
        <v>811</v>
      </c>
      <c r="C213" s="294" t="s">
        <v>645</v>
      </c>
      <c r="D213" s="294" t="s">
        <v>326</v>
      </c>
      <c r="E213" s="294" t="s">
        <v>173</v>
      </c>
      <c r="F213" s="294" t="s">
        <v>514</v>
      </c>
      <c r="G213" s="296" t="s">
        <v>1625</v>
      </c>
      <c r="H213" s="294" t="s">
        <v>488</v>
      </c>
      <c r="I213" s="294" t="s">
        <v>223</v>
      </c>
      <c r="J213" s="294" t="s">
        <v>409</v>
      </c>
      <c r="K213" s="293">
        <v>1</v>
      </c>
      <c r="L213" s="294" t="s">
        <v>1635</v>
      </c>
      <c r="M213" s="283">
        <v>2021</v>
      </c>
      <c r="N213" s="246">
        <v>11</v>
      </c>
      <c r="O213" s="351">
        <v>1</v>
      </c>
      <c r="P213" s="352">
        <f t="shared" si="12"/>
        <v>11</v>
      </c>
      <c r="Q213" s="247">
        <v>11</v>
      </c>
      <c r="R213" s="299">
        <f t="shared" si="13"/>
        <v>1</v>
      </c>
      <c r="S213" s="299">
        <f t="shared" si="14"/>
        <v>1</v>
      </c>
      <c r="T213" s="354">
        <f t="shared" si="15"/>
        <v>1</v>
      </c>
      <c r="U213" s="390"/>
    </row>
    <row r="214" spans="1:21" ht="12.5" x14ac:dyDescent="0.25">
      <c r="A214" s="294" t="s">
        <v>93</v>
      </c>
      <c r="B214" s="294" t="s">
        <v>811</v>
      </c>
      <c r="C214" s="294" t="s">
        <v>645</v>
      </c>
      <c r="D214" s="294" t="s">
        <v>326</v>
      </c>
      <c r="E214" s="294" t="s">
        <v>173</v>
      </c>
      <c r="F214" s="294" t="s">
        <v>514</v>
      </c>
      <c r="G214" s="296" t="s">
        <v>1628</v>
      </c>
      <c r="H214" s="294" t="s">
        <v>488</v>
      </c>
      <c r="I214" s="294" t="s">
        <v>223</v>
      </c>
      <c r="J214" s="294" t="s">
        <v>409</v>
      </c>
      <c r="K214" s="293">
        <v>1</v>
      </c>
      <c r="L214" s="294" t="s">
        <v>1635</v>
      </c>
      <c r="M214" s="283">
        <v>2021</v>
      </c>
      <c r="N214" s="246">
        <v>6</v>
      </c>
      <c r="O214" s="351">
        <v>1</v>
      </c>
      <c r="P214" s="352">
        <f t="shared" si="12"/>
        <v>6</v>
      </c>
      <c r="Q214" s="247">
        <v>6</v>
      </c>
      <c r="R214" s="299">
        <f t="shared" si="13"/>
        <v>1</v>
      </c>
      <c r="S214" s="299">
        <f t="shared" si="14"/>
        <v>1</v>
      </c>
      <c r="T214" s="354">
        <f t="shared" si="15"/>
        <v>1</v>
      </c>
      <c r="U214" s="390"/>
    </row>
    <row r="215" spans="1:21" ht="12.5" x14ac:dyDescent="0.25">
      <c r="A215" s="294" t="s">
        <v>93</v>
      </c>
      <c r="B215" s="294" t="s">
        <v>811</v>
      </c>
      <c r="C215" s="294" t="s">
        <v>645</v>
      </c>
      <c r="D215" s="294" t="s">
        <v>326</v>
      </c>
      <c r="E215" s="294" t="s">
        <v>173</v>
      </c>
      <c r="F215" s="294" t="s">
        <v>514</v>
      </c>
      <c r="G215" s="294" t="s">
        <v>1608</v>
      </c>
      <c r="H215" s="294" t="s">
        <v>488</v>
      </c>
      <c r="I215" s="294" t="s">
        <v>223</v>
      </c>
      <c r="J215" s="294" t="s">
        <v>409</v>
      </c>
      <c r="K215" s="293">
        <v>1</v>
      </c>
      <c r="L215" s="294" t="s">
        <v>1635</v>
      </c>
      <c r="M215" s="283">
        <v>2021</v>
      </c>
      <c r="N215" s="246">
        <v>8</v>
      </c>
      <c r="O215" s="351">
        <v>1</v>
      </c>
      <c r="P215" s="352">
        <f t="shared" si="12"/>
        <v>8</v>
      </c>
      <c r="Q215" s="247">
        <v>8</v>
      </c>
      <c r="R215" s="299">
        <f t="shared" si="13"/>
        <v>1</v>
      </c>
      <c r="S215" s="299">
        <f t="shared" si="14"/>
        <v>1</v>
      </c>
      <c r="T215" s="354">
        <f t="shared" si="15"/>
        <v>1</v>
      </c>
      <c r="U215" s="390"/>
    </row>
    <row r="216" spans="1:21" ht="12.5" x14ac:dyDescent="0.25">
      <c r="A216" s="294" t="s">
        <v>93</v>
      </c>
      <c r="B216" s="294" t="s">
        <v>811</v>
      </c>
      <c r="C216" s="294" t="s">
        <v>645</v>
      </c>
      <c r="D216" s="294" t="s">
        <v>326</v>
      </c>
      <c r="E216" s="294" t="s">
        <v>173</v>
      </c>
      <c r="F216" s="294" t="s">
        <v>514</v>
      </c>
      <c r="G216" s="294" t="s">
        <v>1620</v>
      </c>
      <c r="H216" s="294" t="s">
        <v>488</v>
      </c>
      <c r="I216" s="294" t="s">
        <v>223</v>
      </c>
      <c r="J216" s="294" t="s">
        <v>409</v>
      </c>
      <c r="K216" s="293">
        <v>1</v>
      </c>
      <c r="L216" s="294" t="s">
        <v>1635</v>
      </c>
      <c r="M216" s="283">
        <v>2021</v>
      </c>
      <c r="N216" s="246">
        <v>97</v>
      </c>
      <c r="O216" s="351">
        <v>1</v>
      </c>
      <c r="P216" s="352">
        <f t="shared" si="12"/>
        <v>97</v>
      </c>
      <c r="Q216" s="247">
        <v>97</v>
      </c>
      <c r="R216" s="299">
        <f t="shared" si="13"/>
        <v>1</v>
      </c>
      <c r="S216" s="299">
        <f t="shared" si="14"/>
        <v>1</v>
      </c>
      <c r="T216" s="354">
        <f t="shared" si="15"/>
        <v>1</v>
      </c>
      <c r="U216" s="390"/>
    </row>
    <row r="217" spans="1:21" ht="12.5" x14ac:dyDescent="0.25">
      <c r="A217" s="294" t="s">
        <v>93</v>
      </c>
      <c r="B217" s="294" t="s">
        <v>811</v>
      </c>
      <c r="C217" s="294" t="s">
        <v>645</v>
      </c>
      <c r="D217" s="294" t="s">
        <v>326</v>
      </c>
      <c r="E217" s="294" t="s">
        <v>173</v>
      </c>
      <c r="F217" s="294" t="s">
        <v>514</v>
      </c>
      <c r="G217" s="294" t="s">
        <v>1623</v>
      </c>
      <c r="H217" s="294" t="s">
        <v>488</v>
      </c>
      <c r="I217" s="294" t="s">
        <v>223</v>
      </c>
      <c r="J217" s="294" t="s">
        <v>409</v>
      </c>
      <c r="K217" s="293">
        <v>1</v>
      </c>
      <c r="L217" s="294" t="s">
        <v>1635</v>
      </c>
      <c r="M217" s="283">
        <v>2021</v>
      </c>
      <c r="N217" s="246">
        <v>70</v>
      </c>
      <c r="O217" s="351">
        <v>1</v>
      </c>
      <c r="P217" s="352">
        <f t="shared" si="12"/>
        <v>70</v>
      </c>
      <c r="Q217" s="247">
        <v>70</v>
      </c>
      <c r="R217" s="299">
        <f t="shared" si="13"/>
        <v>1</v>
      </c>
      <c r="S217" s="299">
        <f t="shared" si="14"/>
        <v>1</v>
      </c>
      <c r="T217" s="354">
        <f t="shared" si="15"/>
        <v>1</v>
      </c>
      <c r="U217" s="390"/>
    </row>
    <row r="218" spans="1:21" ht="12.5" x14ac:dyDescent="0.25">
      <c r="A218" s="294" t="s">
        <v>93</v>
      </c>
      <c r="B218" s="294" t="s">
        <v>811</v>
      </c>
      <c r="C218" s="294" t="s">
        <v>645</v>
      </c>
      <c r="D218" s="294" t="s">
        <v>326</v>
      </c>
      <c r="E218" s="294" t="s">
        <v>173</v>
      </c>
      <c r="F218" s="294" t="s">
        <v>514</v>
      </c>
      <c r="G218" s="294" t="s">
        <v>1627</v>
      </c>
      <c r="H218" s="294" t="s">
        <v>488</v>
      </c>
      <c r="I218" s="294" t="s">
        <v>223</v>
      </c>
      <c r="J218" s="294" t="s">
        <v>409</v>
      </c>
      <c r="K218" s="293">
        <v>1</v>
      </c>
      <c r="L218" s="294" t="s">
        <v>1635</v>
      </c>
      <c r="M218" s="283">
        <v>2021</v>
      </c>
      <c r="N218" s="246">
        <v>9</v>
      </c>
      <c r="O218" s="351">
        <v>1</v>
      </c>
      <c r="P218" s="352">
        <f t="shared" si="12"/>
        <v>9</v>
      </c>
      <c r="Q218" s="247">
        <v>9</v>
      </c>
      <c r="R218" s="299">
        <f t="shared" si="13"/>
        <v>1</v>
      </c>
      <c r="S218" s="299">
        <f t="shared" si="14"/>
        <v>1</v>
      </c>
      <c r="T218" s="354">
        <f t="shared" si="15"/>
        <v>1</v>
      </c>
      <c r="U218" s="390"/>
    </row>
    <row r="219" spans="1:21" ht="12.5" x14ac:dyDescent="0.25">
      <c r="A219" s="294" t="s">
        <v>93</v>
      </c>
      <c r="B219" s="294" t="s">
        <v>811</v>
      </c>
      <c r="C219" s="294" t="s">
        <v>645</v>
      </c>
      <c r="D219" s="294" t="s">
        <v>326</v>
      </c>
      <c r="E219" s="294" t="s">
        <v>173</v>
      </c>
      <c r="F219" s="294" t="s">
        <v>514</v>
      </c>
      <c r="G219" s="294" t="s">
        <v>1624</v>
      </c>
      <c r="H219" s="294" t="s">
        <v>488</v>
      </c>
      <c r="I219" s="294" t="s">
        <v>223</v>
      </c>
      <c r="J219" s="294" t="s">
        <v>409</v>
      </c>
      <c r="K219" s="293">
        <v>1</v>
      </c>
      <c r="L219" s="294" t="s">
        <v>1635</v>
      </c>
      <c r="M219" s="283">
        <v>2021</v>
      </c>
      <c r="N219" s="246">
        <v>7</v>
      </c>
      <c r="O219" s="351">
        <v>1</v>
      </c>
      <c r="P219" s="352">
        <f t="shared" si="12"/>
        <v>7</v>
      </c>
      <c r="Q219" s="247">
        <v>7</v>
      </c>
      <c r="R219" s="299">
        <f t="shared" si="13"/>
        <v>1</v>
      </c>
      <c r="S219" s="299">
        <f t="shared" si="14"/>
        <v>1</v>
      </c>
      <c r="T219" s="354">
        <f t="shared" si="15"/>
        <v>1</v>
      </c>
      <c r="U219" s="390"/>
    </row>
    <row r="220" spans="1:21" ht="12.5" x14ac:dyDescent="0.25">
      <c r="A220" s="294" t="s">
        <v>93</v>
      </c>
      <c r="B220" s="294" t="s">
        <v>811</v>
      </c>
      <c r="C220" s="294" t="s">
        <v>645</v>
      </c>
      <c r="D220" s="294" t="s">
        <v>326</v>
      </c>
      <c r="E220" s="294" t="s">
        <v>354</v>
      </c>
      <c r="F220" s="295" t="s">
        <v>514</v>
      </c>
      <c r="G220" s="287" t="s">
        <v>1582</v>
      </c>
      <c r="H220" s="294" t="s">
        <v>528</v>
      </c>
      <c r="I220" s="294" t="s">
        <v>361</v>
      </c>
      <c r="J220" s="294" t="s">
        <v>411</v>
      </c>
      <c r="K220" s="293">
        <v>0.1</v>
      </c>
      <c r="L220" s="294"/>
      <c r="M220" s="283">
        <v>2021</v>
      </c>
      <c r="N220" s="246">
        <v>81</v>
      </c>
      <c r="O220" s="351">
        <v>0.1</v>
      </c>
      <c r="P220" s="352">
        <f t="shared" si="12"/>
        <v>9</v>
      </c>
      <c r="Q220" s="247">
        <v>81</v>
      </c>
      <c r="R220" s="299">
        <f t="shared" si="13"/>
        <v>9</v>
      </c>
      <c r="S220" s="299">
        <f t="shared" si="14"/>
        <v>1</v>
      </c>
      <c r="T220" s="354">
        <f t="shared" si="15"/>
        <v>1</v>
      </c>
      <c r="U220" s="390"/>
    </row>
    <row r="221" spans="1:21" ht="12.5" x14ac:dyDescent="0.25">
      <c r="A221" s="294" t="s">
        <v>93</v>
      </c>
      <c r="B221" s="294" t="s">
        <v>811</v>
      </c>
      <c r="C221" s="294" t="s">
        <v>645</v>
      </c>
      <c r="D221" s="294" t="s">
        <v>326</v>
      </c>
      <c r="E221" s="294" t="s">
        <v>354</v>
      </c>
      <c r="F221" s="295" t="s">
        <v>514</v>
      </c>
      <c r="G221" s="296" t="s">
        <v>1615</v>
      </c>
      <c r="H221" s="294" t="s">
        <v>528</v>
      </c>
      <c r="I221" s="294" t="s">
        <v>361</v>
      </c>
      <c r="J221" s="294" t="s">
        <v>411</v>
      </c>
      <c r="K221" s="293">
        <v>0.1</v>
      </c>
      <c r="L221" s="294"/>
      <c r="M221" s="283">
        <v>2021</v>
      </c>
      <c r="N221" s="246">
        <v>58</v>
      </c>
      <c r="O221" s="351">
        <v>0.1</v>
      </c>
      <c r="P221" s="352">
        <f t="shared" si="12"/>
        <v>6</v>
      </c>
      <c r="Q221" s="247">
        <v>58</v>
      </c>
      <c r="R221" s="299">
        <f t="shared" si="13"/>
        <v>9.6666666666666661</v>
      </c>
      <c r="S221" s="299">
        <f t="shared" si="14"/>
        <v>1</v>
      </c>
      <c r="T221" s="354">
        <f t="shared" si="15"/>
        <v>1</v>
      </c>
      <c r="U221" s="390"/>
    </row>
    <row r="222" spans="1:21" ht="12.5" x14ac:dyDescent="0.25">
      <c r="A222" s="294" t="s">
        <v>93</v>
      </c>
      <c r="B222" s="294" t="s">
        <v>811</v>
      </c>
      <c r="C222" s="294" t="s">
        <v>645</v>
      </c>
      <c r="D222" s="294" t="s">
        <v>326</v>
      </c>
      <c r="E222" s="294" t="s">
        <v>352</v>
      </c>
      <c r="F222" s="295" t="s">
        <v>514</v>
      </c>
      <c r="G222" s="287" t="s">
        <v>1582</v>
      </c>
      <c r="H222" s="294" t="s">
        <v>528</v>
      </c>
      <c r="I222" s="294" t="s">
        <v>361</v>
      </c>
      <c r="J222" s="294" t="s">
        <v>411</v>
      </c>
      <c r="K222" s="293">
        <v>0.1</v>
      </c>
      <c r="L222" s="294"/>
      <c r="M222" s="283">
        <v>2021</v>
      </c>
      <c r="N222" s="246">
        <v>440</v>
      </c>
      <c r="O222" s="351">
        <v>0.1</v>
      </c>
      <c r="P222" s="352">
        <f t="shared" si="12"/>
        <v>44</v>
      </c>
      <c r="Q222" s="247">
        <v>440</v>
      </c>
      <c r="R222" s="299">
        <f t="shared" si="13"/>
        <v>10</v>
      </c>
      <c r="S222" s="299">
        <f t="shared" si="14"/>
        <v>1</v>
      </c>
      <c r="T222" s="354">
        <f t="shared" si="15"/>
        <v>1</v>
      </c>
      <c r="U222" s="390"/>
    </row>
    <row r="223" spans="1:21" ht="12.5" x14ac:dyDescent="0.25">
      <c r="A223" s="294" t="s">
        <v>93</v>
      </c>
      <c r="B223" s="294" t="s">
        <v>811</v>
      </c>
      <c r="C223" s="294" t="s">
        <v>645</v>
      </c>
      <c r="D223" s="294" t="s">
        <v>326</v>
      </c>
      <c r="E223" s="294" t="s">
        <v>352</v>
      </c>
      <c r="F223" s="295" t="s">
        <v>514</v>
      </c>
      <c r="G223" s="296" t="s">
        <v>1615</v>
      </c>
      <c r="H223" s="294" t="s">
        <v>528</v>
      </c>
      <c r="I223" s="294" t="s">
        <v>361</v>
      </c>
      <c r="J223" s="294" t="s">
        <v>411</v>
      </c>
      <c r="K223" s="293">
        <v>0.1</v>
      </c>
      <c r="L223" s="294"/>
      <c r="M223" s="283">
        <v>2021</v>
      </c>
      <c r="N223" s="246">
        <v>83</v>
      </c>
      <c r="O223" s="351">
        <v>0.1</v>
      </c>
      <c r="P223" s="352">
        <f t="shared" si="12"/>
        <v>9</v>
      </c>
      <c r="Q223" s="247">
        <v>83</v>
      </c>
      <c r="R223" s="299">
        <f t="shared" si="13"/>
        <v>9.2222222222222214</v>
      </c>
      <c r="S223" s="299">
        <f t="shared" si="14"/>
        <v>1</v>
      </c>
      <c r="T223" s="354">
        <f t="shared" si="15"/>
        <v>1</v>
      </c>
      <c r="U223" s="390"/>
    </row>
    <row r="224" spans="1:21" ht="12.5" x14ac:dyDescent="0.25">
      <c r="A224" s="294" t="s">
        <v>93</v>
      </c>
      <c r="B224" s="294" t="s">
        <v>811</v>
      </c>
      <c r="C224" s="294" t="s">
        <v>645</v>
      </c>
      <c r="D224" s="294" t="s">
        <v>326</v>
      </c>
      <c r="E224" s="285" t="s">
        <v>173</v>
      </c>
      <c r="F224" s="285" t="s">
        <v>514</v>
      </c>
      <c r="G224" s="285" t="s">
        <v>1617</v>
      </c>
      <c r="H224" s="285" t="s">
        <v>528</v>
      </c>
      <c r="I224" s="285" t="s">
        <v>359</v>
      </c>
      <c r="J224" s="285" t="s">
        <v>411</v>
      </c>
      <c r="K224" s="293">
        <v>0.7</v>
      </c>
      <c r="L224" s="285" t="s">
        <v>1640</v>
      </c>
      <c r="M224" s="283">
        <v>2021</v>
      </c>
      <c r="N224" s="246">
        <v>9</v>
      </c>
      <c r="O224" s="351">
        <v>0.7</v>
      </c>
      <c r="P224" s="352">
        <f t="shared" si="12"/>
        <v>7</v>
      </c>
      <c r="Q224" s="247">
        <v>9</v>
      </c>
      <c r="R224" s="299">
        <f t="shared" si="13"/>
        <v>1.2857142857142858</v>
      </c>
      <c r="S224" s="299">
        <f t="shared" si="14"/>
        <v>1</v>
      </c>
      <c r="T224" s="354">
        <f t="shared" si="15"/>
        <v>1</v>
      </c>
      <c r="U224" s="390"/>
    </row>
    <row r="225" spans="1:24" ht="12.5" x14ac:dyDescent="0.25">
      <c r="A225" s="294" t="s">
        <v>93</v>
      </c>
      <c r="B225" s="294" t="s">
        <v>811</v>
      </c>
      <c r="C225" s="294" t="s">
        <v>645</v>
      </c>
      <c r="D225" s="294" t="s">
        <v>326</v>
      </c>
      <c r="E225" s="294" t="s">
        <v>173</v>
      </c>
      <c r="F225" s="295" t="s">
        <v>514</v>
      </c>
      <c r="G225" s="296" t="s">
        <v>1610</v>
      </c>
      <c r="H225" s="294" t="s">
        <v>528</v>
      </c>
      <c r="I225" s="294" t="s">
        <v>361</v>
      </c>
      <c r="J225" s="294" t="s">
        <v>411</v>
      </c>
      <c r="K225" s="293">
        <v>0.4</v>
      </c>
      <c r="L225" s="294"/>
      <c r="M225" s="283">
        <v>2021</v>
      </c>
      <c r="N225" s="246">
        <v>7</v>
      </c>
      <c r="O225" s="351">
        <v>0.4</v>
      </c>
      <c r="P225" s="352">
        <f t="shared" si="12"/>
        <v>3</v>
      </c>
      <c r="Q225" s="247">
        <v>7</v>
      </c>
      <c r="R225" s="299">
        <f t="shared" si="13"/>
        <v>2.3333333333333335</v>
      </c>
      <c r="S225" s="299">
        <f t="shared" si="14"/>
        <v>1</v>
      </c>
      <c r="T225" s="354">
        <f t="shared" si="15"/>
        <v>1</v>
      </c>
      <c r="U225" s="390"/>
    </row>
    <row r="226" spans="1:24" ht="12.5" x14ac:dyDescent="0.25">
      <c r="A226" s="294" t="s">
        <v>93</v>
      </c>
      <c r="B226" s="294" t="s">
        <v>811</v>
      </c>
      <c r="C226" s="294" t="s">
        <v>645</v>
      </c>
      <c r="D226" s="294" t="s">
        <v>326</v>
      </c>
      <c r="E226" s="294" t="s">
        <v>173</v>
      </c>
      <c r="F226" s="294" t="s">
        <v>514</v>
      </c>
      <c r="G226" s="294" t="s">
        <v>1618</v>
      </c>
      <c r="H226" s="294" t="s">
        <v>528</v>
      </c>
      <c r="I226" s="294" t="s">
        <v>359</v>
      </c>
      <c r="J226" s="294" t="s">
        <v>411</v>
      </c>
      <c r="K226" s="293">
        <v>0.3</v>
      </c>
      <c r="L226" s="294"/>
      <c r="M226" s="283">
        <v>2021</v>
      </c>
      <c r="N226" s="246">
        <v>19</v>
      </c>
      <c r="O226" s="351">
        <v>0.3</v>
      </c>
      <c r="P226" s="352">
        <f t="shared" si="12"/>
        <v>6</v>
      </c>
      <c r="Q226" s="247">
        <v>19</v>
      </c>
      <c r="R226" s="299">
        <f t="shared" si="13"/>
        <v>3.1666666666666665</v>
      </c>
      <c r="S226" s="299">
        <f t="shared" si="14"/>
        <v>1</v>
      </c>
      <c r="T226" s="354">
        <f t="shared" si="15"/>
        <v>1</v>
      </c>
      <c r="U226" s="390"/>
    </row>
    <row r="227" spans="1:24" ht="12.5" x14ac:dyDescent="0.25">
      <c r="A227" s="294" t="s">
        <v>93</v>
      </c>
      <c r="B227" s="294" t="s">
        <v>811</v>
      </c>
      <c r="C227" s="294" t="s">
        <v>645</v>
      </c>
      <c r="D227" s="294" t="s">
        <v>326</v>
      </c>
      <c r="E227" s="294" t="s">
        <v>173</v>
      </c>
      <c r="F227" s="294" t="s">
        <v>514</v>
      </c>
      <c r="G227" s="296" t="s">
        <v>1621</v>
      </c>
      <c r="H227" s="294" t="s">
        <v>528</v>
      </c>
      <c r="I227" s="294" t="s">
        <v>359</v>
      </c>
      <c r="J227" s="294" t="s">
        <v>411</v>
      </c>
      <c r="K227" s="293">
        <v>0.3</v>
      </c>
      <c r="L227" s="294"/>
      <c r="M227" s="283">
        <v>2021</v>
      </c>
      <c r="N227" s="246">
        <v>10</v>
      </c>
      <c r="O227" s="351">
        <v>0.3</v>
      </c>
      <c r="P227" s="352">
        <f t="shared" si="12"/>
        <v>3</v>
      </c>
      <c r="Q227" s="247">
        <v>10</v>
      </c>
      <c r="R227" s="299">
        <f t="shared" si="13"/>
        <v>3.3333333333333335</v>
      </c>
      <c r="S227" s="299">
        <f t="shared" si="14"/>
        <v>1</v>
      </c>
      <c r="T227" s="354">
        <f t="shared" si="15"/>
        <v>1</v>
      </c>
      <c r="U227" s="390"/>
    </row>
    <row r="228" spans="1:24" ht="12.5" x14ac:dyDescent="0.25">
      <c r="A228" s="294" t="s">
        <v>93</v>
      </c>
      <c r="B228" s="294" t="s">
        <v>811</v>
      </c>
      <c r="C228" s="294" t="s">
        <v>645</v>
      </c>
      <c r="D228" s="294" t="s">
        <v>326</v>
      </c>
      <c r="E228" s="294" t="s">
        <v>173</v>
      </c>
      <c r="F228" s="294" t="s">
        <v>514</v>
      </c>
      <c r="G228" s="296" t="s">
        <v>1625</v>
      </c>
      <c r="H228" s="294" t="s">
        <v>528</v>
      </c>
      <c r="I228" s="294" t="s">
        <v>359</v>
      </c>
      <c r="J228" s="294" t="s">
        <v>411</v>
      </c>
      <c r="K228" s="293">
        <v>0.4</v>
      </c>
      <c r="L228" s="294"/>
      <c r="M228" s="283">
        <v>2021</v>
      </c>
      <c r="N228" s="246">
        <v>11</v>
      </c>
      <c r="O228" s="351">
        <v>0.4</v>
      </c>
      <c r="P228" s="352">
        <f t="shared" si="12"/>
        <v>5</v>
      </c>
      <c r="Q228" s="247">
        <v>11</v>
      </c>
      <c r="R228" s="299">
        <f t="shared" si="13"/>
        <v>2.2000000000000002</v>
      </c>
      <c r="S228" s="299">
        <f t="shared" si="14"/>
        <v>1</v>
      </c>
      <c r="T228" s="354">
        <f t="shared" si="15"/>
        <v>1</v>
      </c>
      <c r="U228" s="390"/>
    </row>
    <row r="229" spans="1:24" ht="12.5" x14ac:dyDescent="0.25">
      <c r="A229" s="294" t="s">
        <v>93</v>
      </c>
      <c r="B229" s="294" t="s">
        <v>811</v>
      </c>
      <c r="C229" s="294" t="s">
        <v>645</v>
      </c>
      <c r="D229" s="294" t="s">
        <v>326</v>
      </c>
      <c r="E229" s="294" t="s">
        <v>173</v>
      </c>
      <c r="F229" s="294" t="s">
        <v>514</v>
      </c>
      <c r="G229" s="296" t="s">
        <v>1628</v>
      </c>
      <c r="H229" s="294" t="s">
        <v>528</v>
      </c>
      <c r="I229" s="294" t="s">
        <v>361</v>
      </c>
      <c r="J229" s="294" t="s">
        <v>409</v>
      </c>
      <c r="K229" s="293">
        <v>1</v>
      </c>
      <c r="L229" s="294"/>
      <c r="M229" s="283">
        <v>2021</v>
      </c>
      <c r="N229" s="246">
        <v>6</v>
      </c>
      <c r="O229" s="351">
        <v>1</v>
      </c>
      <c r="P229" s="352">
        <f t="shared" si="12"/>
        <v>6</v>
      </c>
      <c r="Q229" s="247">
        <v>6</v>
      </c>
      <c r="R229" s="299">
        <f t="shared" si="13"/>
        <v>1</v>
      </c>
      <c r="S229" s="299">
        <f t="shared" si="14"/>
        <v>1</v>
      </c>
      <c r="T229" s="354">
        <f t="shared" si="15"/>
        <v>1</v>
      </c>
      <c r="U229" s="390"/>
    </row>
    <row r="230" spans="1:24" ht="12.5" x14ac:dyDescent="0.25">
      <c r="A230" s="294" t="s">
        <v>93</v>
      </c>
      <c r="B230" s="294" t="s">
        <v>811</v>
      </c>
      <c r="C230" s="294" t="s">
        <v>645</v>
      </c>
      <c r="D230" s="294" t="s">
        <v>326</v>
      </c>
      <c r="E230" s="294" t="s">
        <v>173</v>
      </c>
      <c r="F230" s="294" t="s">
        <v>514</v>
      </c>
      <c r="G230" s="294" t="s">
        <v>1608</v>
      </c>
      <c r="H230" s="294" t="s">
        <v>528</v>
      </c>
      <c r="I230" s="294" t="s">
        <v>361</v>
      </c>
      <c r="J230" s="294" t="s">
        <v>411</v>
      </c>
      <c r="K230" s="293">
        <v>0.3</v>
      </c>
      <c r="L230" s="294"/>
      <c r="M230" s="283">
        <v>2021</v>
      </c>
      <c r="N230" s="246">
        <v>8</v>
      </c>
      <c r="O230" s="351">
        <v>0.3</v>
      </c>
      <c r="P230" s="352">
        <f t="shared" si="12"/>
        <v>3</v>
      </c>
      <c r="Q230" s="247">
        <v>8</v>
      </c>
      <c r="R230" s="299">
        <f t="shared" si="13"/>
        <v>2.6666666666666665</v>
      </c>
      <c r="S230" s="299">
        <f t="shared" si="14"/>
        <v>1</v>
      </c>
      <c r="T230" s="354">
        <f t="shared" si="15"/>
        <v>1</v>
      </c>
      <c r="U230" s="390"/>
    </row>
    <row r="231" spans="1:24" ht="12.5" x14ac:dyDescent="0.25">
      <c r="A231" s="294" t="s">
        <v>93</v>
      </c>
      <c r="B231" s="294" t="s">
        <v>811</v>
      </c>
      <c r="C231" s="294" t="s">
        <v>645</v>
      </c>
      <c r="D231" s="294" t="s">
        <v>326</v>
      </c>
      <c r="E231" s="294" t="s">
        <v>173</v>
      </c>
      <c r="F231" s="294" t="s">
        <v>514</v>
      </c>
      <c r="G231" s="294" t="s">
        <v>1620</v>
      </c>
      <c r="H231" s="294" t="s">
        <v>528</v>
      </c>
      <c r="I231" s="294" t="s">
        <v>359</v>
      </c>
      <c r="J231" s="294" t="s">
        <v>411</v>
      </c>
      <c r="K231" s="293">
        <v>0.3</v>
      </c>
      <c r="L231" s="294"/>
      <c r="M231" s="283">
        <v>2021</v>
      </c>
      <c r="N231" s="246">
        <v>97</v>
      </c>
      <c r="O231" s="351">
        <v>0.3</v>
      </c>
      <c r="P231" s="352">
        <f t="shared" si="12"/>
        <v>30</v>
      </c>
      <c r="Q231" s="247">
        <v>97</v>
      </c>
      <c r="R231" s="299">
        <f t="shared" si="13"/>
        <v>3.2333333333333334</v>
      </c>
      <c r="S231" s="299">
        <f t="shared" si="14"/>
        <v>1</v>
      </c>
      <c r="T231" s="354">
        <f t="shared" si="15"/>
        <v>1</v>
      </c>
      <c r="U231" s="390"/>
    </row>
    <row r="232" spans="1:24" ht="12.5" x14ac:dyDescent="0.25">
      <c r="A232" s="294" t="s">
        <v>93</v>
      </c>
      <c r="B232" s="294" t="s">
        <v>811</v>
      </c>
      <c r="C232" s="294" t="s">
        <v>645</v>
      </c>
      <c r="D232" s="294" t="s">
        <v>326</v>
      </c>
      <c r="E232" s="294" t="s">
        <v>173</v>
      </c>
      <c r="F232" s="294" t="s">
        <v>514</v>
      </c>
      <c r="G232" s="294" t="s">
        <v>1623</v>
      </c>
      <c r="H232" s="294" t="s">
        <v>528</v>
      </c>
      <c r="I232" s="294" t="s">
        <v>359</v>
      </c>
      <c r="J232" s="294" t="s">
        <v>411</v>
      </c>
      <c r="K232" s="293">
        <v>0.3</v>
      </c>
      <c r="L232" s="294"/>
      <c r="M232" s="283">
        <v>2021</v>
      </c>
      <c r="N232" s="246">
        <v>70</v>
      </c>
      <c r="O232" s="351">
        <v>0.3</v>
      </c>
      <c r="P232" s="352">
        <f t="shared" si="12"/>
        <v>21</v>
      </c>
      <c r="Q232" s="247">
        <v>70</v>
      </c>
      <c r="R232" s="299">
        <f t="shared" si="13"/>
        <v>3.3333333333333335</v>
      </c>
      <c r="S232" s="299">
        <f t="shared" si="14"/>
        <v>1</v>
      </c>
      <c r="T232" s="354">
        <f t="shared" si="15"/>
        <v>1</v>
      </c>
      <c r="U232" s="390"/>
    </row>
    <row r="233" spans="1:24" ht="12.5" x14ac:dyDescent="0.25">
      <c r="A233" s="294" t="s">
        <v>93</v>
      </c>
      <c r="B233" s="294" t="s">
        <v>811</v>
      </c>
      <c r="C233" s="294" t="s">
        <v>645</v>
      </c>
      <c r="D233" s="294" t="s">
        <v>326</v>
      </c>
      <c r="E233" s="294" t="s">
        <v>173</v>
      </c>
      <c r="F233" s="294" t="s">
        <v>514</v>
      </c>
      <c r="G233" s="294" t="s">
        <v>1627</v>
      </c>
      <c r="H233" s="294" t="s">
        <v>528</v>
      </c>
      <c r="I233" s="294" t="s">
        <v>361</v>
      </c>
      <c r="J233" s="294" t="s">
        <v>409</v>
      </c>
      <c r="K233" s="293">
        <v>1</v>
      </c>
      <c r="L233" s="294"/>
      <c r="M233" s="283">
        <v>2021</v>
      </c>
      <c r="N233" s="246">
        <v>9</v>
      </c>
      <c r="O233" s="351">
        <v>1</v>
      </c>
      <c r="P233" s="352">
        <f t="shared" si="12"/>
        <v>9</v>
      </c>
      <c r="Q233" s="247">
        <v>9</v>
      </c>
      <c r="R233" s="299">
        <f t="shared" si="13"/>
        <v>1</v>
      </c>
      <c r="S233" s="299">
        <f t="shared" si="14"/>
        <v>1</v>
      </c>
      <c r="T233" s="354">
        <f t="shared" si="15"/>
        <v>1</v>
      </c>
      <c r="U233" s="390"/>
    </row>
    <row r="234" spans="1:24" ht="12.5" x14ac:dyDescent="0.25">
      <c r="A234" s="294" t="s">
        <v>93</v>
      </c>
      <c r="B234" s="294" t="s">
        <v>811</v>
      </c>
      <c r="C234" s="294" t="s">
        <v>645</v>
      </c>
      <c r="D234" s="294" t="s">
        <v>326</v>
      </c>
      <c r="E234" s="294" t="s">
        <v>173</v>
      </c>
      <c r="F234" s="294" t="s">
        <v>514</v>
      </c>
      <c r="G234" s="294" t="s">
        <v>1624</v>
      </c>
      <c r="H234" s="294" t="s">
        <v>528</v>
      </c>
      <c r="I234" s="294" t="s">
        <v>361</v>
      </c>
      <c r="J234" s="294" t="s">
        <v>409</v>
      </c>
      <c r="K234" s="293">
        <v>1</v>
      </c>
      <c r="L234" s="294"/>
      <c r="M234" s="283">
        <v>2021</v>
      </c>
      <c r="N234" s="246">
        <v>7</v>
      </c>
      <c r="O234" s="351">
        <v>1</v>
      </c>
      <c r="P234" s="352">
        <f t="shared" si="12"/>
        <v>7</v>
      </c>
      <c r="Q234" s="247">
        <v>7</v>
      </c>
      <c r="R234" s="299">
        <f t="shared" si="13"/>
        <v>1</v>
      </c>
      <c r="S234" s="299">
        <f t="shared" si="14"/>
        <v>1</v>
      </c>
      <c r="T234" s="354">
        <f t="shared" si="15"/>
        <v>1</v>
      </c>
      <c r="U234" s="390"/>
    </row>
    <row r="235" spans="1:24" ht="137.5" x14ac:dyDescent="0.25">
      <c r="A235" s="294" t="s">
        <v>93</v>
      </c>
      <c r="B235" s="294" t="s">
        <v>811</v>
      </c>
      <c r="C235" s="294" t="s">
        <v>645</v>
      </c>
      <c r="D235" s="294" t="s">
        <v>326</v>
      </c>
      <c r="E235" s="294" t="s">
        <v>354</v>
      </c>
      <c r="F235" s="295" t="s">
        <v>514</v>
      </c>
      <c r="G235" s="287" t="s">
        <v>1582</v>
      </c>
      <c r="H235" s="294" t="s">
        <v>529</v>
      </c>
      <c r="I235" s="294" t="s">
        <v>361</v>
      </c>
      <c r="J235" s="294" t="s">
        <v>411</v>
      </c>
      <c r="K235" s="293">
        <v>0.1</v>
      </c>
      <c r="L235" s="294"/>
      <c r="M235" s="283">
        <v>2021</v>
      </c>
      <c r="N235" s="246">
        <v>81</v>
      </c>
      <c r="O235" s="351">
        <v>0.1</v>
      </c>
      <c r="P235" s="352">
        <f t="shared" si="12"/>
        <v>9</v>
      </c>
      <c r="Q235" s="247">
        <v>3.24</v>
      </c>
      <c r="R235" s="299">
        <f t="shared" si="13"/>
        <v>0.36000000000000004</v>
      </c>
      <c r="S235" s="299">
        <f t="shared" si="14"/>
        <v>0.04</v>
      </c>
      <c r="T235" s="354">
        <f t="shared" si="15"/>
        <v>1</v>
      </c>
      <c r="U235" s="390" t="s">
        <v>1919</v>
      </c>
      <c r="V235"/>
      <c r="W235"/>
      <c r="X235" s="278"/>
    </row>
    <row r="236" spans="1:24" ht="12.5" x14ac:dyDescent="0.25">
      <c r="A236" s="294" t="s">
        <v>93</v>
      </c>
      <c r="B236" s="294" t="s">
        <v>811</v>
      </c>
      <c r="C236" s="294" t="s">
        <v>645</v>
      </c>
      <c r="D236" s="294" t="s">
        <v>326</v>
      </c>
      <c r="E236" s="294" t="s">
        <v>354</v>
      </c>
      <c r="F236" s="295" t="s">
        <v>514</v>
      </c>
      <c r="G236" s="296" t="s">
        <v>1615</v>
      </c>
      <c r="H236" s="294" t="s">
        <v>529</v>
      </c>
      <c r="I236" s="294" t="s">
        <v>361</v>
      </c>
      <c r="J236" s="294" t="s">
        <v>411</v>
      </c>
      <c r="K236" s="293">
        <v>0.1</v>
      </c>
      <c r="L236" s="294"/>
      <c r="M236" s="283">
        <v>2021</v>
      </c>
      <c r="N236" s="246">
        <v>58</v>
      </c>
      <c r="O236" s="351">
        <v>0.1</v>
      </c>
      <c r="P236" s="352">
        <f t="shared" si="12"/>
        <v>6</v>
      </c>
      <c r="Q236" s="247">
        <v>19.14</v>
      </c>
      <c r="R236" s="299">
        <f t="shared" si="13"/>
        <v>3.19</v>
      </c>
      <c r="S236" s="299">
        <f t="shared" si="14"/>
        <v>0.33</v>
      </c>
      <c r="T236" s="354">
        <f t="shared" si="15"/>
        <v>1</v>
      </c>
      <c r="U236" s="390"/>
      <c r="V236"/>
      <c r="W236"/>
      <c r="X236" s="278"/>
    </row>
    <row r="237" spans="1:24" ht="100" x14ac:dyDescent="0.25">
      <c r="A237" s="294" t="s">
        <v>93</v>
      </c>
      <c r="B237" s="294" t="s">
        <v>811</v>
      </c>
      <c r="C237" s="294" t="s">
        <v>645</v>
      </c>
      <c r="D237" s="294" t="s">
        <v>326</v>
      </c>
      <c r="E237" s="294" t="s">
        <v>352</v>
      </c>
      <c r="F237" s="295" t="s">
        <v>514</v>
      </c>
      <c r="G237" s="287" t="s">
        <v>1582</v>
      </c>
      <c r="H237" s="294" t="s">
        <v>529</v>
      </c>
      <c r="I237" s="294" t="s">
        <v>361</v>
      </c>
      <c r="J237" s="294" t="s">
        <v>411</v>
      </c>
      <c r="K237" s="293">
        <v>0.1</v>
      </c>
      <c r="L237" s="294"/>
      <c r="M237" s="283">
        <v>2021</v>
      </c>
      <c r="N237" s="246">
        <v>440</v>
      </c>
      <c r="O237" s="351">
        <v>0.1</v>
      </c>
      <c r="P237" s="352">
        <f t="shared" si="12"/>
        <v>44</v>
      </c>
      <c r="Q237" s="247">
        <v>22</v>
      </c>
      <c r="R237" s="299">
        <f t="shared" si="13"/>
        <v>0.5</v>
      </c>
      <c r="S237" s="299">
        <f t="shared" si="14"/>
        <v>0.05</v>
      </c>
      <c r="T237" s="354">
        <f t="shared" si="15"/>
        <v>1</v>
      </c>
      <c r="U237" s="390" t="s">
        <v>1920</v>
      </c>
      <c r="V237"/>
      <c r="W237"/>
      <c r="X237" s="278"/>
    </row>
    <row r="238" spans="1:24" ht="12.5" x14ac:dyDescent="0.25">
      <c r="A238" s="294" t="s">
        <v>93</v>
      </c>
      <c r="B238" s="294" t="s">
        <v>811</v>
      </c>
      <c r="C238" s="294" t="s">
        <v>645</v>
      </c>
      <c r="D238" s="294" t="s">
        <v>326</v>
      </c>
      <c r="E238" s="294" t="s">
        <v>352</v>
      </c>
      <c r="F238" s="295" t="s">
        <v>514</v>
      </c>
      <c r="G238" s="296" t="s">
        <v>1615</v>
      </c>
      <c r="H238" s="294" t="s">
        <v>529</v>
      </c>
      <c r="I238" s="294" t="s">
        <v>361</v>
      </c>
      <c r="J238" s="294" t="s">
        <v>411</v>
      </c>
      <c r="K238" s="293">
        <v>0.1</v>
      </c>
      <c r="L238" s="294"/>
      <c r="M238" s="283">
        <v>2021</v>
      </c>
      <c r="N238" s="246">
        <v>83</v>
      </c>
      <c r="O238" s="351">
        <v>0.1</v>
      </c>
      <c r="P238" s="352">
        <f t="shared" si="12"/>
        <v>9</v>
      </c>
      <c r="Q238" s="247">
        <v>11.62</v>
      </c>
      <c r="R238" s="299">
        <f t="shared" si="13"/>
        <v>1.2911111111111111</v>
      </c>
      <c r="S238" s="299">
        <f t="shared" si="14"/>
        <v>0.13999999999999999</v>
      </c>
      <c r="T238" s="354">
        <f t="shared" si="15"/>
        <v>1</v>
      </c>
      <c r="U238" s="390"/>
      <c r="V238"/>
      <c r="W238"/>
      <c r="X238" s="278"/>
    </row>
    <row r="239" spans="1:24" ht="87.5" x14ac:dyDescent="0.25">
      <c r="A239" s="294" t="s">
        <v>93</v>
      </c>
      <c r="B239" s="294" t="s">
        <v>811</v>
      </c>
      <c r="C239" s="294" t="s">
        <v>645</v>
      </c>
      <c r="D239" s="294" t="s">
        <v>326</v>
      </c>
      <c r="E239" s="285" t="s">
        <v>173</v>
      </c>
      <c r="F239" s="285" t="s">
        <v>514</v>
      </c>
      <c r="G239" s="285" t="s">
        <v>1617</v>
      </c>
      <c r="H239" s="285" t="s">
        <v>529</v>
      </c>
      <c r="I239" s="285" t="s">
        <v>359</v>
      </c>
      <c r="J239" s="285" t="s">
        <v>411</v>
      </c>
      <c r="K239" s="293">
        <v>0.7</v>
      </c>
      <c r="L239" s="285" t="s">
        <v>1640</v>
      </c>
      <c r="M239" s="283">
        <v>2021</v>
      </c>
      <c r="N239" s="246">
        <v>9</v>
      </c>
      <c r="O239" s="351">
        <v>0.7</v>
      </c>
      <c r="P239" s="352">
        <f t="shared" si="12"/>
        <v>7</v>
      </c>
      <c r="Q239" s="247">
        <v>1.98</v>
      </c>
      <c r="R239" s="299">
        <f t="shared" si="13"/>
        <v>0.28285714285714286</v>
      </c>
      <c r="S239" s="299">
        <f t="shared" si="14"/>
        <v>0.22</v>
      </c>
      <c r="T239" s="354">
        <f t="shared" si="15"/>
        <v>1</v>
      </c>
      <c r="U239" s="390" t="s">
        <v>1921</v>
      </c>
      <c r="V239"/>
      <c r="W239"/>
      <c r="X239" s="278"/>
    </row>
    <row r="240" spans="1:24" ht="100" x14ac:dyDescent="0.25">
      <c r="A240" s="294" t="s">
        <v>93</v>
      </c>
      <c r="B240" s="294" t="s">
        <v>811</v>
      </c>
      <c r="C240" s="294" t="s">
        <v>645</v>
      </c>
      <c r="D240" s="294" t="s">
        <v>326</v>
      </c>
      <c r="E240" s="294" t="s">
        <v>173</v>
      </c>
      <c r="F240" s="295" t="s">
        <v>514</v>
      </c>
      <c r="G240" s="296" t="s">
        <v>1610</v>
      </c>
      <c r="H240" s="294" t="s">
        <v>529</v>
      </c>
      <c r="I240" s="294" t="s">
        <v>361</v>
      </c>
      <c r="J240" s="294" t="s">
        <v>411</v>
      </c>
      <c r="K240" s="293">
        <v>0.4</v>
      </c>
      <c r="L240" s="294"/>
      <c r="M240" s="283">
        <v>2021</v>
      </c>
      <c r="N240" s="246">
        <v>7</v>
      </c>
      <c r="O240" s="351">
        <v>0.4</v>
      </c>
      <c r="P240" s="352">
        <f t="shared" si="12"/>
        <v>3</v>
      </c>
      <c r="Q240" s="247">
        <v>0.98</v>
      </c>
      <c r="R240" s="299">
        <f t="shared" si="13"/>
        <v>0.32666666666666666</v>
      </c>
      <c r="S240" s="299">
        <f t="shared" si="14"/>
        <v>0.13999999999999999</v>
      </c>
      <c r="T240" s="354">
        <f t="shared" si="15"/>
        <v>1</v>
      </c>
      <c r="U240" s="390" t="s">
        <v>1916</v>
      </c>
      <c r="V240"/>
      <c r="W240"/>
      <c r="X240" s="278"/>
    </row>
    <row r="241" spans="1:24" ht="12.5" x14ac:dyDescent="0.25">
      <c r="A241" s="294" t="s">
        <v>93</v>
      </c>
      <c r="B241" s="294" t="s">
        <v>811</v>
      </c>
      <c r="C241" s="294" t="s">
        <v>645</v>
      </c>
      <c r="D241" s="294" t="s">
        <v>326</v>
      </c>
      <c r="E241" s="294" t="s">
        <v>173</v>
      </c>
      <c r="F241" s="294" t="s">
        <v>514</v>
      </c>
      <c r="G241" s="294" t="s">
        <v>1618</v>
      </c>
      <c r="H241" s="294" t="s">
        <v>529</v>
      </c>
      <c r="I241" s="294" t="s">
        <v>359</v>
      </c>
      <c r="J241" s="294" t="s">
        <v>411</v>
      </c>
      <c r="K241" s="293">
        <v>0.3</v>
      </c>
      <c r="L241" s="294"/>
      <c r="M241" s="283">
        <v>2021</v>
      </c>
      <c r="N241" s="246">
        <v>19</v>
      </c>
      <c r="O241" s="351">
        <v>0.3</v>
      </c>
      <c r="P241" s="352">
        <f t="shared" si="12"/>
        <v>6</v>
      </c>
      <c r="Q241" s="247">
        <v>7.98</v>
      </c>
      <c r="R241" s="299">
        <f t="shared" si="13"/>
        <v>1.33</v>
      </c>
      <c r="S241" s="299">
        <f t="shared" si="14"/>
        <v>0.42000000000000004</v>
      </c>
      <c r="T241" s="354">
        <f t="shared" si="15"/>
        <v>1</v>
      </c>
      <c r="U241" s="390"/>
      <c r="V241"/>
      <c r="W241"/>
      <c r="X241" s="278"/>
    </row>
    <row r="242" spans="1:24" ht="12.5" x14ac:dyDescent="0.25">
      <c r="A242" s="294" t="s">
        <v>93</v>
      </c>
      <c r="B242" s="294" t="s">
        <v>811</v>
      </c>
      <c r="C242" s="294" t="s">
        <v>645</v>
      </c>
      <c r="D242" s="294" t="s">
        <v>326</v>
      </c>
      <c r="E242" s="294" t="s">
        <v>173</v>
      </c>
      <c r="F242" s="294" t="s">
        <v>514</v>
      </c>
      <c r="G242" s="296" t="s">
        <v>1621</v>
      </c>
      <c r="H242" s="294" t="s">
        <v>529</v>
      </c>
      <c r="I242" s="294" t="s">
        <v>359</v>
      </c>
      <c r="J242" s="294" t="s">
        <v>411</v>
      </c>
      <c r="K242" s="293">
        <v>0.3</v>
      </c>
      <c r="L242" s="294"/>
      <c r="M242" s="283">
        <v>2021</v>
      </c>
      <c r="N242" s="246">
        <v>10</v>
      </c>
      <c r="O242" s="351">
        <v>0.3</v>
      </c>
      <c r="P242" s="352">
        <f t="shared" si="12"/>
        <v>3</v>
      </c>
      <c r="Q242" s="247">
        <v>4</v>
      </c>
      <c r="R242" s="299">
        <f t="shared" si="13"/>
        <v>1.3333333333333333</v>
      </c>
      <c r="S242" s="299">
        <f t="shared" si="14"/>
        <v>0.4</v>
      </c>
      <c r="T242" s="354">
        <f t="shared" si="15"/>
        <v>1</v>
      </c>
      <c r="U242" s="390"/>
      <c r="V242"/>
      <c r="W242"/>
      <c r="X242" s="278"/>
    </row>
    <row r="243" spans="1:24" ht="12.5" x14ac:dyDescent="0.25">
      <c r="A243" s="294" t="s">
        <v>93</v>
      </c>
      <c r="B243" s="294" t="s">
        <v>811</v>
      </c>
      <c r="C243" s="294" t="s">
        <v>645</v>
      </c>
      <c r="D243" s="294" t="s">
        <v>326</v>
      </c>
      <c r="E243" s="294" t="s">
        <v>173</v>
      </c>
      <c r="F243" s="294" t="s">
        <v>514</v>
      </c>
      <c r="G243" s="296" t="s">
        <v>1625</v>
      </c>
      <c r="H243" s="294" t="s">
        <v>529</v>
      </c>
      <c r="I243" s="294" t="s">
        <v>359</v>
      </c>
      <c r="J243" s="294" t="s">
        <v>411</v>
      </c>
      <c r="K243" s="293">
        <v>0.4</v>
      </c>
      <c r="L243" s="294"/>
      <c r="M243" s="283">
        <v>2021</v>
      </c>
      <c r="N243" s="246">
        <v>11</v>
      </c>
      <c r="O243" s="351">
        <v>0.4</v>
      </c>
      <c r="P243" s="352">
        <f t="shared" si="12"/>
        <v>5</v>
      </c>
      <c r="Q243" s="247">
        <v>4.95</v>
      </c>
      <c r="R243" s="299">
        <f t="shared" si="13"/>
        <v>0.99</v>
      </c>
      <c r="S243" s="299">
        <f t="shared" si="14"/>
        <v>0.45</v>
      </c>
      <c r="T243" s="354">
        <f t="shared" si="15"/>
        <v>1</v>
      </c>
      <c r="U243" s="390"/>
      <c r="V243"/>
      <c r="W243"/>
      <c r="X243" s="278"/>
    </row>
    <row r="244" spans="1:24" ht="87.5" x14ac:dyDescent="0.25">
      <c r="A244" s="294" t="s">
        <v>93</v>
      </c>
      <c r="B244" s="294" t="s">
        <v>811</v>
      </c>
      <c r="C244" s="294" t="s">
        <v>645</v>
      </c>
      <c r="D244" s="294" t="s">
        <v>326</v>
      </c>
      <c r="E244" s="294" t="s">
        <v>173</v>
      </c>
      <c r="F244" s="294" t="s">
        <v>514</v>
      </c>
      <c r="G244" s="296" t="s">
        <v>1628</v>
      </c>
      <c r="H244" s="294" t="s">
        <v>529</v>
      </c>
      <c r="I244" s="294" t="s">
        <v>361</v>
      </c>
      <c r="J244" s="294" t="s">
        <v>409</v>
      </c>
      <c r="K244" s="293">
        <v>1</v>
      </c>
      <c r="L244" s="294"/>
      <c r="M244" s="283">
        <v>2021</v>
      </c>
      <c r="N244" s="246">
        <v>6</v>
      </c>
      <c r="O244" s="351">
        <v>1</v>
      </c>
      <c r="P244" s="352">
        <f t="shared" si="12"/>
        <v>6</v>
      </c>
      <c r="Q244" s="247">
        <v>1.02</v>
      </c>
      <c r="R244" s="299">
        <f t="shared" si="13"/>
        <v>0.17</v>
      </c>
      <c r="S244" s="299">
        <f t="shared" si="14"/>
        <v>0.17</v>
      </c>
      <c r="T244" s="354">
        <f t="shared" si="15"/>
        <v>1</v>
      </c>
      <c r="U244" s="390" t="s">
        <v>1921</v>
      </c>
      <c r="V244"/>
      <c r="W244"/>
      <c r="X244" s="278"/>
    </row>
    <row r="245" spans="1:24" ht="137.5" x14ac:dyDescent="0.25">
      <c r="A245" s="294" t="s">
        <v>93</v>
      </c>
      <c r="B245" s="294" t="s">
        <v>811</v>
      </c>
      <c r="C245" s="294" t="s">
        <v>645</v>
      </c>
      <c r="D245" s="294" t="s">
        <v>326</v>
      </c>
      <c r="E245" s="294" t="s">
        <v>173</v>
      </c>
      <c r="F245" s="294" t="s">
        <v>514</v>
      </c>
      <c r="G245" s="294" t="s">
        <v>1608</v>
      </c>
      <c r="H245" s="294" t="s">
        <v>529</v>
      </c>
      <c r="I245" s="294" t="s">
        <v>361</v>
      </c>
      <c r="J245" s="294" t="s">
        <v>411</v>
      </c>
      <c r="K245" s="293">
        <v>0.3</v>
      </c>
      <c r="L245" s="294"/>
      <c r="M245" s="283">
        <v>2021</v>
      </c>
      <c r="N245" s="246">
        <v>8</v>
      </c>
      <c r="O245" s="351">
        <v>0.3</v>
      </c>
      <c r="P245" s="352">
        <f t="shared" si="12"/>
        <v>3</v>
      </c>
      <c r="Q245" s="247">
        <v>1.04</v>
      </c>
      <c r="R245" s="299">
        <f t="shared" si="13"/>
        <v>0.34666666666666668</v>
      </c>
      <c r="S245" s="299">
        <f t="shared" si="14"/>
        <v>0.13</v>
      </c>
      <c r="T245" s="354">
        <f t="shared" si="15"/>
        <v>1</v>
      </c>
      <c r="U245" s="390" t="s">
        <v>1919</v>
      </c>
      <c r="V245"/>
      <c r="W245"/>
      <c r="X245" s="278"/>
    </row>
    <row r="246" spans="1:24" ht="12.5" x14ac:dyDescent="0.25">
      <c r="A246" s="294" t="s">
        <v>93</v>
      </c>
      <c r="B246" s="294" t="s">
        <v>811</v>
      </c>
      <c r="C246" s="294" t="s">
        <v>645</v>
      </c>
      <c r="D246" s="294" t="s">
        <v>326</v>
      </c>
      <c r="E246" s="294" t="s">
        <v>173</v>
      </c>
      <c r="F246" s="294" t="s">
        <v>514</v>
      </c>
      <c r="G246" s="294" t="s">
        <v>1620</v>
      </c>
      <c r="H246" s="294" t="s">
        <v>529</v>
      </c>
      <c r="I246" s="294" t="s">
        <v>359</v>
      </c>
      <c r="J246" s="294" t="s">
        <v>411</v>
      </c>
      <c r="K246" s="293">
        <v>0.3</v>
      </c>
      <c r="L246" s="294"/>
      <c r="M246" s="283">
        <v>2021</v>
      </c>
      <c r="N246" s="246">
        <v>97</v>
      </c>
      <c r="O246" s="351">
        <v>0.3</v>
      </c>
      <c r="P246" s="352">
        <f t="shared" si="12"/>
        <v>30</v>
      </c>
      <c r="Q246" s="247">
        <v>39.770000000000003</v>
      </c>
      <c r="R246" s="299">
        <f t="shared" si="13"/>
        <v>1.3256666666666668</v>
      </c>
      <c r="S246" s="299">
        <f t="shared" si="14"/>
        <v>0.41000000000000003</v>
      </c>
      <c r="T246" s="354">
        <f t="shared" si="15"/>
        <v>1</v>
      </c>
      <c r="U246" s="390"/>
      <c r="V246"/>
      <c r="W246"/>
      <c r="X246" s="278"/>
    </row>
    <row r="247" spans="1:24" ht="12.5" x14ac:dyDescent="0.25">
      <c r="A247" s="294" t="s">
        <v>93</v>
      </c>
      <c r="B247" s="294" t="s">
        <v>811</v>
      </c>
      <c r="C247" s="294" t="s">
        <v>645</v>
      </c>
      <c r="D247" s="294" t="s">
        <v>326</v>
      </c>
      <c r="E247" s="294" t="s">
        <v>173</v>
      </c>
      <c r="F247" s="294" t="s">
        <v>514</v>
      </c>
      <c r="G247" s="294" t="s">
        <v>1623</v>
      </c>
      <c r="H247" s="294" t="s">
        <v>529</v>
      </c>
      <c r="I247" s="294" t="s">
        <v>359</v>
      </c>
      <c r="J247" s="294" t="s">
        <v>411</v>
      </c>
      <c r="K247" s="293">
        <v>0.3</v>
      </c>
      <c r="L247" s="294"/>
      <c r="M247" s="283">
        <v>2021</v>
      </c>
      <c r="N247" s="246">
        <v>70</v>
      </c>
      <c r="O247" s="351">
        <v>0.3</v>
      </c>
      <c r="P247" s="352">
        <f t="shared" si="12"/>
        <v>21</v>
      </c>
      <c r="Q247" s="247">
        <v>28</v>
      </c>
      <c r="R247" s="299">
        <f t="shared" si="13"/>
        <v>1.3333333333333333</v>
      </c>
      <c r="S247" s="299">
        <f t="shared" si="14"/>
        <v>0.4</v>
      </c>
      <c r="T247" s="354">
        <f t="shared" si="15"/>
        <v>1</v>
      </c>
      <c r="U247" s="390"/>
      <c r="V247"/>
      <c r="W247"/>
      <c r="X247" s="278"/>
    </row>
    <row r="248" spans="1:24" ht="87.5" x14ac:dyDescent="0.25">
      <c r="A248" s="294" t="s">
        <v>93</v>
      </c>
      <c r="B248" s="294" t="s">
        <v>811</v>
      </c>
      <c r="C248" s="294" t="s">
        <v>645</v>
      </c>
      <c r="D248" s="294" t="s">
        <v>326</v>
      </c>
      <c r="E248" s="294" t="s">
        <v>173</v>
      </c>
      <c r="F248" s="294" t="s">
        <v>514</v>
      </c>
      <c r="G248" s="294" t="s">
        <v>1627</v>
      </c>
      <c r="H248" s="294" t="s">
        <v>529</v>
      </c>
      <c r="I248" s="294" t="s">
        <v>361</v>
      </c>
      <c r="J248" s="294" t="s">
        <v>409</v>
      </c>
      <c r="K248" s="293">
        <v>1</v>
      </c>
      <c r="L248" s="294"/>
      <c r="M248" s="283">
        <v>2021</v>
      </c>
      <c r="N248" s="246">
        <v>9</v>
      </c>
      <c r="O248" s="351">
        <v>1</v>
      </c>
      <c r="P248" s="352">
        <f t="shared" si="12"/>
        <v>9</v>
      </c>
      <c r="Q248" s="247">
        <v>0.99</v>
      </c>
      <c r="R248" s="299">
        <f t="shared" si="13"/>
        <v>0.11</v>
      </c>
      <c r="S248" s="299">
        <f t="shared" si="14"/>
        <v>0.11</v>
      </c>
      <c r="T248" s="354">
        <f t="shared" si="15"/>
        <v>1</v>
      </c>
      <c r="U248" s="390" t="s">
        <v>1921</v>
      </c>
      <c r="V248"/>
      <c r="W248"/>
      <c r="X248" s="278"/>
    </row>
    <row r="249" spans="1:24" ht="87.5" x14ac:dyDescent="0.25">
      <c r="A249" s="294" t="s">
        <v>93</v>
      </c>
      <c r="B249" s="294" t="s">
        <v>811</v>
      </c>
      <c r="C249" s="294" t="s">
        <v>645</v>
      </c>
      <c r="D249" s="294" t="s">
        <v>326</v>
      </c>
      <c r="E249" s="294" t="s">
        <v>173</v>
      </c>
      <c r="F249" s="294" t="s">
        <v>514</v>
      </c>
      <c r="G249" s="294" t="s">
        <v>1624</v>
      </c>
      <c r="H249" s="294" t="s">
        <v>529</v>
      </c>
      <c r="I249" s="294" t="s">
        <v>361</v>
      </c>
      <c r="J249" s="294" t="s">
        <v>409</v>
      </c>
      <c r="K249" s="293">
        <v>1</v>
      </c>
      <c r="L249" s="294"/>
      <c r="M249" s="283">
        <v>2021</v>
      </c>
      <c r="N249" s="246">
        <v>7</v>
      </c>
      <c r="O249" s="351">
        <v>1</v>
      </c>
      <c r="P249" s="352">
        <f t="shared" si="12"/>
        <v>7</v>
      </c>
      <c r="Q249" s="247">
        <v>0.98</v>
      </c>
      <c r="R249" s="299">
        <f t="shared" si="13"/>
        <v>0.13999999999999999</v>
      </c>
      <c r="S249" s="299">
        <f t="shared" si="14"/>
        <v>0.13999999999999999</v>
      </c>
      <c r="T249" s="354">
        <f t="shared" si="15"/>
        <v>1</v>
      </c>
      <c r="U249" s="390" t="s">
        <v>1921</v>
      </c>
      <c r="V249"/>
      <c r="W249"/>
      <c r="X249" s="278"/>
    </row>
    <row r="250" spans="1:24" ht="12.5" x14ac:dyDescent="0.25">
      <c r="A250" s="294" t="s">
        <v>93</v>
      </c>
      <c r="B250" s="294" t="s">
        <v>811</v>
      </c>
      <c r="C250" s="294" t="s">
        <v>645</v>
      </c>
      <c r="D250" s="294" t="s">
        <v>326</v>
      </c>
      <c r="E250" s="294" t="s">
        <v>354</v>
      </c>
      <c r="F250" s="295" t="s">
        <v>514</v>
      </c>
      <c r="G250" s="287" t="s">
        <v>1582</v>
      </c>
      <c r="H250" s="294" t="s">
        <v>1636</v>
      </c>
      <c r="I250" s="294" t="s">
        <v>361</v>
      </c>
      <c r="J250" s="294" t="s">
        <v>411</v>
      </c>
      <c r="K250" s="293">
        <v>0.1</v>
      </c>
      <c r="L250" s="294"/>
      <c r="M250" s="283">
        <v>2021</v>
      </c>
      <c r="N250" s="246">
        <v>81</v>
      </c>
      <c r="O250" s="351">
        <v>0.1</v>
      </c>
      <c r="P250" s="352">
        <f t="shared" si="12"/>
        <v>9</v>
      </c>
      <c r="Q250" s="247">
        <v>7.29</v>
      </c>
      <c r="R250" s="299">
        <f t="shared" si="13"/>
        <v>0.81</v>
      </c>
      <c r="S250" s="299">
        <f t="shared" si="14"/>
        <v>0.09</v>
      </c>
      <c r="T250" s="354">
        <f t="shared" si="15"/>
        <v>1</v>
      </c>
      <c r="U250" s="390"/>
      <c r="V250"/>
      <c r="W250"/>
      <c r="X250" s="278"/>
    </row>
    <row r="251" spans="1:24" ht="12.5" x14ac:dyDescent="0.25">
      <c r="A251" s="294" t="s">
        <v>93</v>
      </c>
      <c r="B251" s="294" t="s">
        <v>811</v>
      </c>
      <c r="C251" s="294" t="s">
        <v>645</v>
      </c>
      <c r="D251" s="294" t="s">
        <v>326</v>
      </c>
      <c r="E251" s="294" t="s">
        <v>354</v>
      </c>
      <c r="F251" s="295" t="s">
        <v>514</v>
      </c>
      <c r="G251" s="296" t="s">
        <v>1615</v>
      </c>
      <c r="H251" s="294" t="s">
        <v>1636</v>
      </c>
      <c r="I251" s="294" t="s">
        <v>361</v>
      </c>
      <c r="J251" s="294" t="s">
        <v>411</v>
      </c>
      <c r="K251" s="293">
        <v>0.1</v>
      </c>
      <c r="L251" s="294"/>
      <c r="M251" s="283">
        <v>2021</v>
      </c>
      <c r="N251" s="246">
        <v>58</v>
      </c>
      <c r="O251" s="351">
        <v>0.1</v>
      </c>
      <c r="P251" s="352">
        <f t="shared" si="12"/>
        <v>6</v>
      </c>
      <c r="Q251" s="247">
        <v>22.04</v>
      </c>
      <c r="R251" s="299">
        <f t="shared" si="13"/>
        <v>3.6733333333333333</v>
      </c>
      <c r="S251" s="299">
        <f t="shared" si="14"/>
        <v>0.38</v>
      </c>
      <c r="T251" s="354">
        <f t="shared" si="15"/>
        <v>1</v>
      </c>
      <c r="U251" s="390"/>
      <c r="V251"/>
      <c r="W251"/>
      <c r="X251" s="278"/>
    </row>
    <row r="252" spans="1:24" ht="12.5" x14ac:dyDescent="0.25">
      <c r="A252" s="294" t="s">
        <v>93</v>
      </c>
      <c r="B252" s="294" t="s">
        <v>811</v>
      </c>
      <c r="C252" s="294" t="s">
        <v>645</v>
      </c>
      <c r="D252" s="294" t="s">
        <v>326</v>
      </c>
      <c r="E252" s="294" t="s">
        <v>352</v>
      </c>
      <c r="F252" s="295" t="s">
        <v>514</v>
      </c>
      <c r="G252" s="287" t="s">
        <v>1582</v>
      </c>
      <c r="H252" s="294" t="s">
        <v>1636</v>
      </c>
      <c r="I252" s="294" t="s">
        <v>361</v>
      </c>
      <c r="J252" s="294" t="s">
        <v>411</v>
      </c>
      <c r="K252" s="293">
        <v>0.1</v>
      </c>
      <c r="L252" s="294"/>
      <c r="M252" s="283">
        <v>2021</v>
      </c>
      <c r="N252" s="246">
        <v>440</v>
      </c>
      <c r="O252" s="351">
        <v>0.1</v>
      </c>
      <c r="P252" s="352">
        <f t="shared" si="12"/>
        <v>44</v>
      </c>
      <c r="Q252" s="247">
        <v>44</v>
      </c>
      <c r="R252" s="299">
        <f t="shared" si="13"/>
        <v>1</v>
      </c>
      <c r="S252" s="299">
        <f t="shared" si="14"/>
        <v>0.1</v>
      </c>
      <c r="T252" s="354">
        <f t="shared" si="15"/>
        <v>1</v>
      </c>
      <c r="U252" s="390"/>
      <c r="V252"/>
      <c r="W252"/>
      <c r="X252" s="278"/>
    </row>
    <row r="253" spans="1:24" ht="12.5" x14ac:dyDescent="0.25">
      <c r="A253" s="294" t="s">
        <v>93</v>
      </c>
      <c r="B253" s="294" t="s">
        <v>811</v>
      </c>
      <c r="C253" s="294" t="s">
        <v>645</v>
      </c>
      <c r="D253" s="294" t="s">
        <v>326</v>
      </c>
      <c r="E253" s="294" t="s">
        <v>352</v>
      </c>
      <c r="F253" s="295" t="s">
        <v>514</v>
      </c>
      <c r="G253" s="296" t="s">
        <v>1615</v>
      </c>
      <c r="H253" s="294" t="s">
        <v>1636</v>
      </c>
      <c r="I253" s="294" t="s">
        <v>361</v>
      </c>
      <c r="J253" s="294" t="s">
        <v>411</v>
      </c>
      <c r="K253" s="293">
        <v>0.1</v>
      </c>
      <c r="L253" s="294"/>
      <c r="M253" s="283">
        <v>2021</v>
      </c>
      <c r="N253" s="246">
        <v>83</v>
      </c>
      <c r="O253" s="351">
        <v>0.1</v>
      </c>
      <c r="P253" s="352">
        <f t="shared" si="12"/>
        <v>9</v>
      </c>
      <c r="Q253" s="247">
        <v>14.94</v>
      </c>
      <c r="R253" s="299">
        <f t="shared" si="13"/>
        <v>1.66</v>
      </c>
      <c r="S253" s="299">
        <f t="shared" si="14"/>
        <v>0.18</v>
      </c>
      <c r="T253" s="354">
        <f t="shared" si="15"/>
        <v>1</v>
      </c>
      <c r="U253" s="390"/>
      <c r="V253"/>
      <c r="W253"/>
      <c r="X253" s="278"/>
    </row>
    <row r="254" spans="1:24" ht="12.5" x14ac:dyDescent="0.25">
      <c r="A254" s="294" t="s">
        <v>93</v>
      </c>
      <c r="B254" s="294" t="s">
        <v>811</v>
      </c>
      <c r="C254" s="294" t="s">
        <v>645</v>
      </c>
      <c r="D254" s="294" t="s">
        <v>326</v>
      </c>
      <c r="E254" s="285" t="s">
        <v>173</v>
      </c>
      <c r="F254" s="285" t="s">
        <v>514</v>
      </c>
      <c r="G254" s="285" t="s">
        <v>1617</v>
      </c>
      <c r="H254" s="285" t="s">
        <v>1636</v>
      </c>
      <c r="I254" s="285" t="s">
        <v>359</v>
      </c>
      <c r="J254" s="285" t="s">
        <v>411</v>
      </c>
      <c r="K254" s="293">
        <v>0.7</v>
      </c>
      <c r="L254" s="285" t="s">
        <v>1640</v>
      </c>
      <c r="M254" s="283">
        <v>2021</v>
      </c>
      <c r="N254" s="246">
        <v>9</v>
      </c>
      <c r="O254" s="351">
        <v>0.7</v>
      </c>
      <c r="P254" s="352">
        <f t="shared" si="12"/>
        <v>7</v>
      </c>
      <c r="Q254" s="247">
        <v>3.96</v>
      </c>
      <c r="R254" s="299">
        <f t="shared" si="13"/>
        <v>0.56571428571428573</v>
      </c>
      <c r="S254" s="299">
        <f t="shared" si="14"/>
        <v>0.44</v>
      </c>
      <c r="T254" s="354">
        <f t="shared" si="15"/>
        <v>1</v>
      </c>
      <c r="U254" s="390"/>
      <c r="V254"/>
      <c r="W254"/>
      <c r="X254" s="278"/>
    </row>
    <row r="255" spans="1:24" ht="100" x14ac:dyDescent="0.25">
      <c r="A255" s="294" t="s">
        <v>93</v>
      </c>
      <c r="B255" s="294" t="s">
        <v>811</v>
      </c>
      <c r="C255" s="294" t="s">
        <v>645</v>
      </c>
      <c r="D255" s="294" t="s">
        <v>326</v>
      </c>
      <c r="E255" s="294" t="s">
        <v>173</v>
      </c>
      <c r="F255" s="295" t="s">
        <v>514</v>
      </c>
      <c r="G255" s="296" t="s">
        <v>1610</v>
      </c>
      <c r="H255" s="294" t="s">
        <v>1636</v>
      </c>
      <c r="I255" s="294" t="s">
        <v>361</v>
      </c>
      <c r="J255" s="294" t="s">
        <v>411</v>
      </c>
      <c r="K255" s="293">
        <v>0.4</v>
      </c>
      <c r="L255" s="294"/>
      <c r="M255" s="283">
        <v>2021</v>
      </c>
      <c r="N255" s="246">
        <v>7</v>
      </c>
      <c r="O255" s="351">
        <v>0.4</v>
      </c>
      <c r="P255" s="352">
        <f t="shared" si="12"/>
        <v>3</v>
      </c>
      <c r="Q255" s="247">
        <v>0.98</v>
      </c>
      <c r="R255" s="299">
        <f t="shared" si="13"/>
        <v>0.32666666666666666</v>
      </c>
      <c r="S255" s="299">
        <f t="shared" si="14"/>
        <v>0.13999999999999999</v>
      </c>
      <c r="T255" s="354">
        <f t="shared" si="15"/>
        <v>1</v>
      </c>
      <c r="U255" s="390" t="s">
        <v>1916</v>
      </c>
      <c r="V255"/>
      <c r="W255"/>
      <c r="X255" s="278"/>
    </row>
    <row r="256" spans="1:24" ht="12.5" x14ac:dyDescent="0.25">
      <c r="A256" s="294" t="s">
        <v>93</v>
      </c>
      <c r="B256" s="294" t="s">
        <v>811</v>
      </c>
      <c r="C256" s="294" t="s">
        <v>645</v>
      </c>
      <c r="D256" s="294" t="s">
        <v>326</v>
      </c>
      <c r="E256" s="294" t="s">
        <v>173</v>
      </c>
      <c r="F256" s="294" t="s">
        <v>514</v>
      </c>
      <c r="G256" s="294" t="s">
        <v>1618</v>
      </c>
      <c r="H256" s="294" t="s">
        <v>1636</v>
      </c>
      <c r="I256" s="294" t="s">
        <v>359</v>
      </c>
      <c r="J256" s="294" t="s">
        <v>411</v>
      </c>
      <c r="K256" s="293">
        <v>0.3</v>
      </c>
      <c r="L256" s="294"/>
      <c r="M256" s="283">
        <v>2021</v>
      </c>
      <c r="N256" s="246">
        <v>19</v>
      </c>
      <c r="O256" s="351">
        <v>0.3</v>
      </c>
      <c r="P256" s="352">
        <f t="shared" si="12"/>
        <v>6</v>
      </c>
      <c r="Q256" s="247">
        <v>7.98</v>
      </c>
      <c r="R256" s="299">
        <f t="shared" si="13"/>
        <v>1.33</v>
      </c>
      <c r="S256" s="299">
        <f t="shared" si="14"/>
        <v>0.42000000000000004</v>
      </c>
      <c r="T256" s="354">
        <f t="shared" si="15"/>
        <v>1</v>
      </c>
      <c r="U256" s="390"/>
      <c r="V256"/>
      <c r="W256"/>
      <c r="X256" s="278"/>
    </row>
    <row r="257" spans="1:24" ht="12.5" x14ac:dyDescent="0.25">
      <c r="A257" s="294" t="s">
        <v>93</v>
      </c>
      <c r="B257" s="294" t="s">
        <v>811</v>
      </c>
      <c r="C257" s="294" t="s">
        <v>645</v>
      </c>
      <c r="D257" s="294" t="s">
        <v>326</v>
      </c>
      <c r="E257" s="294" t="s">
        <v>173</v>
      </c>
      <c r="F257" s="294" t="s">
        <v>514</v>
      </c>
      <c r="G257" s="296" t="s">
        <v>1621</v>
      </c>
      <c r="H257" s="294" t="s">
        <v>1636</v>
      </c>
      <c r="I257" s="294" t="s">
        <v>359</v>
      </c>
      <c r="J257" s="294" t="s">
        <v>411</v>
      </c>
      <c r="K257" s="293">
        <v>0.3</v>
      </c>
      <c r="L257" s="294"/>
      <c r="M257" s="283">
        <v>2021</v>
      </c>
      <c r="N257" s="246">
        <v>10</v>
      </c>
      <c r="O257" s="351">
        <v>0.3</v>
      </c>
      <c r="P257" s="352">
        <f t="shared" si="12"/>
        <v>3</v>
      </c>
      <c r="Q257" s="247">
        <v>4</v>
      </c>
      <c r="R257" s="299">
        <f t="shared" si="13"/>
        <v>1.3333333333333333</v>
      </c>
      <c r="S257" s="299">
        <f t="shared" si="14"/>
        <v>0.4</v>
      </c>
      <c r="T257" s="354">
        <f t="shared" si="15"/>
        <v>1</v>
      </c>
      <c r="U257" s="390"/>
      <c r="V257"/>
      <c r="W257"/>
      <c r="X257" s="278"/>
    </row>
    <row r="258" spans="1:24" ht="12.5" x14ac:dyDescent="0.25">
      <c r="A258" s="294" t="s">
        <v>93</v>
      </c>
      <c r="B258" s="294" t="s">
        <v>811</v>
      </c>
      <c r="C258" s="294" t="s">
        <v>645</v>
      </c>
      <c r="D258" s="294" t="s">
        <v>326</v>
      </c>
      <c r="E258" s="294" t="s">
        <v>173</v>
      </c>
      <c r="F258" s="294" t="s">
        <v>514</v>
      </c>
      <c r="G258" s="296" t="s">
        <v>1625</v>
      </c>
      <c r="H258" s="294" t="s">
        <v>1636</v>
      </c>
      <c r="I258" s="294" t="s">
        <v>359</v>
      </c>
      <c r="J258" s="294" t="s">
        <v>411</v>
      </c>
      <c r="K258" s="293">
        <v>0.4</v>
      </c>
      <c r="L258" s="294"/>
      <c r="M258" s="283">
        <v>2021</v>
      </c>
      <c r="N258" s="246">
        <v>11</v>
      </c>
      <c r="O258" s="351">
        <v>0.4</v>
      </c>
      <c r="P258" s="352">
        <f t="shared" si="12"/>
        <v>5</v>
      </c>
      <c r="Q258" s="247">
        <v>4.95</v>
      </c>
      <c r="R258" s="299">
        <f t="shared" si="13"/>
        <v>0.99</v>
      </c>
      <c r="S258" s="299">
        <f t="shared" si="14"/>
        <v>0.45</v>
      </c>
      <c r="T258" s="354">
        <f t="shared" si="15"/>
        <v>1</v>
      </c>
      <c r="U258" s="390"/>
      <c r="V258"/>
      <c r="W258"/>
      <c r="X258" s="278"/>
    </row>
    <row r="259" spans="1:24" ht="12.5" x14ac:dyDescent="0.25">
      <c r="A259" s="294" t="s">
        <v>93</v>
      </c>
      <c r="B259" s="294" t="s">
        <v>811</v>
      </c>
      <c r="C259" s="294" t="s">
        <v>645</v>
      </c>
      <c r="D259" s="294" t="s">
        <v>326</v>
      </c>
      <c r="E259" s="294" t="s">
        <v>173</v>
      </c>
      <c r="F259" s="294" t="s">
        <v>514</v>
      </c>
      <c r="G259" s="296" t="s">
        <v>1628</v>
      </c>
      <c r="H259" s="294" t="s">
        <v>1636</v>
      </c>
      <c r="I259" s="294" t="s">
        <v>361</v>
      </c>
      <c r="J259" s="294" t="s">
        <v>409</v>
      </c>
      <c r="K259" s="293">
        <v>1</v>
      </c>
      <c r="L259" s="294"/>
      <c r="M259" s="283">
        <v>2021</v>
      </c>
      <c r="N259" s="246">
        <v>6</v>
      </c>
      <c r="O259" s="351">
        <v>1</v>
      </c>
      <c r="P259" s="352">
        <f t="shared" ref="P259:P322" si="16">ROUNDUP(N259*O259,0)</f>
        <v>6</v>
      </c>
      <c r="Q259" s="247">
        <v>6</v>
      </c>
      <c r="R259" s="299">
        <f t="shared" ref="R259:R322" si="17">Q259/P259</f>
        <v>1</v>
      </c>
      <c r="S259" s="299">
        <f t="shared" ref="S259:S322" si="18">Q259/N259</f>
        <v>1</v>
      </c>
      <c r="T259" s="354">
        <f t="shared" ref="T259:T322" si="19">O259/K259</f>
        <v>1</v>
      </c>
      <c r="U259" s="390"/>
      <c r="V259"/>
      <c r="W259"/>
      <c r="X259" s="278"/>
    </row>
    <row r="260" spans="1:24" ht="12.5" x14ac:dyDescent="0.25">
      <c r="A260" s="294" t="s">
        <v>93</v>
      </c>
      <c r="B260" s="294" t="s">
        <v>811</v>
      </c>
      <c r="C260" s="294" t="s">
        <v>645</v>
      </c>
      <c r="D260" s="294" t="s">
        <v>326</v>
      </c>
      <c r="E260" s="294" t="s">
        <v>173</v>
      </c>
      <c r="F260" s="294" t="s">
        <v>514</v>
      </c>
      <c r="G260" s="294" t="s">
        <v>1608</v>
      </c>
      <c r="H260" s="294" t="s">
        <v>1636</v>
      </c>
      <c r="I260" s="294" t="s">
        <v>361</v>
      </c>
      <c r="J260" s="294" t="s">
        <v>411</v>
      </c>
      <c r="K260" s="293">
        <v>0.3</v>
      </c>
      <c r="L260" s="294"/>
      <c r="M260" s="283">
        <v>2021</v>
      </c>
      <c r="N260" s="246">
        <v>8</v>
      </c>
      <c r="O260" s="351">
        <v>0.3</v>
      </c>
      <c r="P260" s="352">
        <f t="shared" si="16"/>
        <v>3</v>
      </c>
      <c r="Q260" s="247">
        <v>2</v>
      </c>
      <c r="R260" s="299">
        <f t="shared" si="17"/>
        <v>0.66666666666666663</v>
      </c>
      <c r="S260" s="299">
        <f t="shared" si="18"/>
        <v>0.25</v>
      </c>
      <c r="T260" s="354">
        <f t="shared" si="19"/>
        <v>1</v>
      </c>
      <c r="U260" s="390"/>
      <c r="V260"/>
      <c r="W260"/>
      <c r="X260" s="278"/>
    </row>
    <row r="261" spans="1:24" ht="12.5" x14ac:dyDescent="0.25">
      <c r="A261" s="294" t="s">
        <v>93</v>
      </c>
      <c r="B261" s="294" t="s">
        <v>811</v>
      </c>
      <c r="C261" s="294" t="s">
        <v>645</v>
      </c>
      <c r="D261" s="294" t="s">
        <v>326</v>
      </c>
      <c r="E261" s="294" t="s">
        <v>173</v>
      </c>
      <c r="F261" s="294" t="s">
        <v>514</v>
      </c>
      <c r="G261" s="294" t="s">
        <v>1620</v>
      </c>
      <c r="H261" s="294" t="s">
        <v>1636</v>
      </c>
      <c r="I261" s="294" t="s">
        <v>359</v>
      </c>
      <c r="J261" s="294" t="s">
        <v>411</v>
      </c>
      <c r="K261" s="293">
        <v>0.3</v>
      </c>
      <c r="L261" s="294"/>
      <c r="M261" s="283">
        <v>2021</v>
      </c>
      <c r="N261" s="246">
        <v>97</v>
      </c>
      <c r="O261" s="351">
        <v>0.3</v>
      </c>
      <c r="P261" s="352">
        <f t="shared" si="16"/>
        <v>30</v>
      </c>
      <c r="Q261" s="247">
        <v>39.770000000000003</v>
      </c>
      <c r="R261" s="299">
        <f t="shared" si="17"/>
        <v>1.3256666666666668</v>
      </c>
      <c r="S261" s="299">
        <f t="shared" si="18"/>
        <v>0.41000000000000003</v>
      </c>
      <c r="T261" s="354">
        <f t="shared" si="19"/>
        <v>1</v>
      </c>
      <c r="U261" s="390"/>
      <c r="V261"/>
      <c r="W261"/>
      <c r="X261" s="278"/>
    </row>
    <row r="262" spans="1:24" ht="12.5" x14ac:dyDescent="0.25">
      <c r="A262" s="294" t="s">
        <v>93</v>
      </c>
      <c r="B262" s="294" t="s">
        <v>811</v>
      </c>
      <c r="C262" s="294" t="s">
        <v>645</v>
      </c>
      <c r="D262" s="294" t="s">
        <v>326</v>
      </c>
      <c r="E262" s="294" t="s">
        <v>173</v>
      </c>
      <c r="F262" s="294" t="s">
        <v>514</v>
      </c>
      <c r="G262" s="294" t="s">
        <v>1623</v>
      </c>
      <c r="H262" s="294" t="s">
        <v>1636</v>
      </c>
      <c r="I262" s="294" t="s">
        <v>359</v>
      </c>
      <c r="J262" s="294" t="s">
        <v>411</v>
      </c>
      <c r="K262" s="293">
        <v>0.3</v>
      </c>
      <c r="L262" s="294"/>
      <c r="M262" s="283">
        <v>2021</v>
      </c>
      <c r="N262" s="246">
        <v>70</v>
      </c>
      <c r="O262" s="351">
        <v>0.3</v>
      </c>
      <c r="P262" s="352">
        <f t="shared" si="16"/>
        <v>21</v>
      </c>
      <c r="Q262" s="247">
        <v>28.7</v>
      </c>
      <c r="R262" s="299">
        <f t="shared" si="17"/>
        <v>1.3666666666666667</v>
      </c>
      <c r="S262" s="299">
        <f t="shared" si="18"/>
        <v>0.41</v>
      </c>
      <c r="T262" s="354">
        <f t="shared" si="19"/>
        <v>1</v>
      </c>
      <c r="U262" s="390"/>
      <c r="V262"/>
      <c r="W262"/>
      <c r="X262" s="278"/>
    </row>
    <row r="263" spans="1:24" ht="87.5" x14ac:dyDescent="0.25">
      <c r="A263" s="294" t="s">
        <v>93</v>
      </c>
      <c r="B263" s="294" t="s">
        <v>811</v>
      </c>
      <c r="C263" s="294" t="s">
        <v>645</v>
      </c>
      <c r="D263" s="294" t="s">
        <v>326</v>
      </c>
      <c r="E263" s="294" t="s">
        <v>173</v>
      </c>
      <c r="F263" s="294" t="s">
        <v>514</v>
      </c>
      <c r="G263" s="294" t="s">
        <v>1627</v>
      </c>
      <c r="H263" s="294" t="s">
        <v>1636</v>
      </c>
      <c r="I263" s="294" t="s">
        <v>361</v>
      </c>
      <c r="J263" s="294" t="s">
        <v>409</v>
      </c>
      <c r="K263" s="293">
        <v>1</v>
      </c>
      <c r="L263" s="294"/>
      <c r="M263" s="283">
        <v>2021</v>
      </c>
      <c r="N263" s="246">
        <v>9</v>
      </c>
      <c r="O263" s="351">
        <v>1</v>
      </c>
      <c r="P263" s="352">
        <f t="shared" si="16"/>
        <v>9</v>
      </c>
      <c r="Q263" s="247">
        <v>3.96</v>
      </c>
      <c r="R263" s="299">
        <f t="shared" si="17"/>
        <v>0.44</v>
      </c>
      <c r="S263" s="299">
        <f t="shared" si="18"/>
        <v>0.44</v>
      </c>
      <c r="T263" s="354">
        <f t="shared" si="19"/>
        <v>1</v>
      </c>
      <c r="U263" s="390" t="s">
        <v>1917</v>
      </c>
      <c r="V263"/>
      <c r="W263"/>
      <c r="X263" s="278"/>
    </row>
    <row r="264" spans="1:24" ht="12.5" x14ac:dyDescent="0.25">
      <c r="A264" s="294" t="s">
        <v>93</v>
      </c>
      <c r="B264" s="294" t="s">
        <v>811</v>
      </c>
      <c r="C264" s="294" t="s">
        <v>645</v>
      </c>
      <c r="D264" s="294" t="s">
        <v>326</v>
      </c>
      <c r="E264" s="294" t="s">
        <v>173</v>
      </c>
      <c r="F264" s="294" t="s">
        <v>514</v>
      </c>
      <c r="G264" s="294" t="s">
        <v>1624</v>
      </c>
      <c r="H264" s="294" t="s">
        <v>1636</v>
      </c>
      <c r="I264" s="294" t="s">
        <v>361</v>
      </c>
      <c r="J264" s="294" t="s">
        <v>409</v>
      </c>
      <c r="K264" s="293">
        <v>1</v>
      </c>
      <c r="L264" s="294"/>
      <c r="M264" s="283">
        <v>2021</v>
      </c>
      <c r="N264" s="246">
        <v>7</v>
      </c>
      <c r="O264" s="351">
        <v>1</v>
      </c>
      <c r="P264" s="352">
        <f t="shared" si="16"/>
        <v>7</v>
      </c>
      <c r="Q264" s="247">
        <v>4.97</v>
      </c>
      <c r="R264" s="299">
        <f t="shared" si="17"/>
        <v>0.71</v>
      </c>
      <c r="S264" s="299">
        <f t="shared" si="18"/>
        <v>0.71</v>
      </c>
      <c r="T264" s="354">
        <f t="shared" si="19"/>
        <v>1</v>
      </c>
      <c r="U264" s="390"/>
      <c r="V264"/>
      <c r="W264"/>
      <c r="X264" s="278"/>
    </row>
    <row r="265" spans="1:24" ht="12.5" x14ac:dyDescent="0.25">
      <c r="A265" s="294" t="s">
        <v>93</v>
      </c>
      <c r="B265" s="294" t="s">
        <v>811</v>
      </c>
      <c r="C265" s="294" t="s">
        <v>645</v>
      </c>
      <c r="D265" s="294" t="s">
        <v>326</v>
      </c>
      <c r="E265" s="294" t="s">
        <v>354</v>
      </c>
      <c r="F265" s="295" t="s">
        <v>514</v>
      </c>
      <c r="G265" s="287" t="s">
        <v>1582</v>
      </c>
      <c r="H265" s="294" t="s">
        <v>1637</v>
      </c>
      <c r="I265" s="294" t="s">
        <v>361</v>
      </c>
      <c r="J265" s="294" t="s">
        <v>411</v>
      </c>
      <c r="K265" s="293">
        <v>0.1</v>
      </c>
      <c r="L265" s="294"/>
      <c r="M265" s="283">
        <v>2021</v>
      </c>
      <c r="N265" s="246">
        <v>81</v>
      </c>
      <c r="O265" s="351">
        <v>0.1</v>
      </c>
      <c r="P265" s="352">
        <f t="shared" si="16"/>
        <v>9</v>
      </c>
      <c r="Q265" s="247">
        <v>7.29</v>
      </c>
      <c r="R265" s="299">
        <f t="shared" si="17"/>
        <v>0.81</v>
      </c>
      <c r="S265" s="299">
        <f t="shared" si="18"/>
        <v>0.09</v>
      </c>
      <c r="T265" s="354">
        <f t="shared" si="19"/>
        <v>1</v>
      </c>
      <c r="U265" s="390"/>
      <c r="V265"/>
      <c r="W265"/>
      <c r="X265" s="278"/>
    </row>
    <row r="266" spans="1:24" ht="12.5" x14ac:dyDescent="0.25">
      <c r="A266" s="294" t="s">
        <v>93</v>
      </c>
      <c r="B266" s="294" t="s">
        <v>811</v>
      </c>
      <c r="C266" s="294" t="s">
        <v>645</v>
      </c>
      <c r="D266" s="294" t="s">
        <v>326</v>
      </c>
      <c r="E266" s="294" t="s">
        <v>354</v>
      </c>
      <c r="F266" s="295" t="s">
        <v>514</v>
      </c>
      <c r="G266" s="296" t="s">
        <v>1615</v>
      </c>
      <c r="H266" s="294" t="s">
        <v>1637</v>
      </c>
      <c r="I266" s="294" t="s">
        <v>361</v>
      </c>
      <c r="J266" s="294" t="s">
        <v>411</v>
      </c>
      <c r="K266" s="293">
        <v>0.1</v>
      </c>
      <c r="L266" s="294"/>
      <c r="M266" s="283">
        <v>2021</v>
      </c>
      <c r="N266" s="246">
        <v>58</v>
      </c>
      <c r="O266" s="351">
        <v>0.1</v>
      </c>
      <c r="P266" s="352">
        <f t="shared" si="16"/>
        <v>6</v>
      </c>
      <c r="Q266" s="247">
        <v>22.04</v>
      </c>
      <c r="R266" s="299">
        <f t="shared" si="17"/>
        <v>3.6733333333333333</v>
      </c>
      <c r="S266" s="299">
        <f t="shared" si="18"/>
        <v>0.38</v>
      </c>
      <c r="T266" s="354">
        <f t="shared" si="19"/>
        <v>1</v>
      </c>
      <c r="U266" s="390"/>
      <c r="V266"/>
      <c r="W266"/>
      <c r="X266" s="278"/>
    </row>
    <row r="267" spans="1:24" ht="12.5" x14ac:dyDescent="0.25">
      <c r="A267" s="294" t="s">
        <v>93</v>
      </c>
      <c r="B267" s="294" t="s">
        <v>811</v>
      </c>
      <c r="C267" s="294" t="s">
        <v>645</v>
      </c>
      <c r="D267" s="294" t="s">
        <v>326</v>
      </c>
      <c r="E267" s="294" t="s">
        <v>352</v>
      </c>
      <c r="F267" s="295" t="s">
        <v>514</v>
      </c>
      <c r="G267" s="287" t="s">
        <v>1582</v>
      </c>
      <c r="H267" s="294" t="s">
        <v>1637</v>
      </c>
      <c r="I267" s="294" t="s">
        <v>361</v>
      </c>
      <c r="J267" s="294" t="s">
        <v>411</v>
      </c>
      <c r="K267" s="293">
        <v>0.1</v>
      </c>
      <c r="L267" s="294"/>
      <c r="M267" s="283">
        <v>2021</v>
      </c>
      <c r="N267" s="246">
        <v>440</v>
      </c>
      <c r="O267" s="351">
        <v>0.1</v>
      </c>
      <c r="P267" s="352">
        <f t="shared" si="16"/>
        <v>44</v>
      </c>
      <c r="Q267" s="247">
        <v>44</v>
      </c>
      <c r="R267" s="299">
        <f t="shared" si="17"/>
        <v>1</v>
      </c>
      <c r="S267" s="299">
        <f t="shared" si="18"/>
        <v>0.1</v>
      </c>
      <c r="T267" s="354">
        <f t="shared" si="19"/>
        <v>1</v>
      </c>
      <c r="U267" s="390"/>
      <c r="V267"/>
      <c r="W267"/>
      <c r="X267" s="278"/>
    </row>
    <row r="268" spans="1:24" ht="12.5" x14ac:dyDescent="0.25">
      <c r="A268" s="294" t="s">
        <v>93</v>
      </c>
      <c r="B268" s="294" t="s">
        <v>811</v>
      </c>
      <c r="C268" s="294" t="s">
        <v>645</v>
      </c>
      <c r="D268" s="294" t="s">
        <v>326</v>
      </c>
      <c r="E268" s="294" t="s">
        <v>352</v>
      </c>
      <c r="F268" s="295" t="s">
        <v>514</v>
      </c>
      <c r="G268" s="296" t="s">
        <v>1615</v>
      </c>
      <c r="H268" s="294" t="s">
        <v>1637</v>
      </c>
      <c r="I268" s="294" t="s">
        <v>361</v>
      </c>
      <c r="J268" s="294" t="s">
        <v>411</v>
      </c>
      <c r="K268" s="293">
        <v>0.1</v>
      </c>
      <c r="L268" s="294"/>
      <c r="M268" s="283">
        <v>2021</v>
      </c>
      <c r="N268" s="246">
        <v>83</v>
      </c>
      <c r="O268" s="351">
        <v>0.1</v>
      </c>
      <c r="P268" s="352">
        <f t="shared" si="16"/>
        <v>9</v>
      </c>
      <c r="Q268" s="247">
        <v>14.94</v>
      </c>
      <c r="R268" s="299">
        <f t="shared" si="17"/>
        <v>1.66</v>
      </c>
      <c r="S268" s="299">
        <f t="shared" si="18"/>
        <v>0.18</v>
      </c>
      <c r="T268" s="354">
        <f t="shared" si="19"/>
        <v>1</v>
      </c>
      <c r="U268" s="390"/>
      <c r="V268"/>
      <c r="W268"/>
      <c r="X268" s="278"/>
    </row>
    <row r="269" spans="1:24" ht="12.5" x14ac:dyDescent="0.25">
      <c r="A269" s="294" t="s">
        <v>93</v>
      </c>
      <c r="B269" s="294" t="s">
        <v>811</v>
      </c>
      <c r="C269" s="294" t="s">
        <v>645</v>
      </c>
      <c r="D269" s="294" t="s">
        <v>326</v>
      </c>
      <c r="E269" s="285" t="s">
        <v>173</v>
      </c>
      <c r="F269" s="285" t="s">
        <v>514</v>
      </c>
      <c r="G269" s="285" t="s">
        <v>1617</v>
      </c>
      <c r="H269" s="285" t="s">
        <v>1637</v>
      </c>
      <c r="I269" s="285" t="s">
        <v>359</v>
      </c>
      <c r="J269" s="285" t="s">
        <v>411</v>
      </c>
      <c r="K269" s="293">
        <v>0.7</v>
      </c>
      <c r="L269" s="285" t="s">
        <v>1640</v>
      </c>
      <c r="M269" s="283">
        <v>2021</v>
      </c>
      <c r="N269" s="246">
        <v>9</v>
      </c>
      <c r="O269" s="351">
        <v>0.7</v>
      </c>
      <c r="P269" s="352">
        <f t="shared" si="16"/>
        <v>7</v>
      </c>
      <c r="Q269" s="247">
        <v>3.96</v>
      </c>
      <c r="R269" s="299">
        <f t="shared" si="17"/>
        <v>0.56571428571428573</v>
      </c>
      <c r="S269" s="299">
        <f t="shared" si="18"/>
        <v>0.44</v>
      </c>
      <c r="T269" s="354">
        <f t="shared" si="19"/>
        <v>1</v>
      </c>
      <c r="U269" s="390"/>
      <c r="V269"/>
      <c r="W269"/>
      <c r="X269" s="278"/>
    </row>
    <row r="270" spans="1:24" ht="100" x14ac:dyDescent="0.25">
      <c r="A270" s="294" t="s">
        <v>93</v>
      </c>
      <c r="B270" s="294" t="s">
        <v>811</v>
      </c>
      <c r="C270" s="294" t="s">
        <v>645</v>
      </c>
      <c r="D270" s="294" t="s">
        <v>326</v>
      </c>
      <c r="E270" s="294" t="s">
        <v>173</v>
      </c>
      <c r="F270" s="295" t="s">
        <v>514</v>
      </c>
      <c r="G270" s="296" t="s">
        <v>1610</v>
      </c>
      <c r="H270" s="294" t="s">
        <v>1637</v>
      </c>
      <c r="I270" s="294" t="s">
        <v>361</v>
      </c>
      <c r="J270" s="294" t="s">
        <v>411</v>
      </c>
      <c r="K270" s="293">
        <v>0.4</v>
      </c>
      <c r="L270" s="294"/>
      <c r="M270" s="283">
        <v>2021</v>
      </c>
      <c r="N270" s="246">
        <v>7</v>
      </c>
      <c r="O270" s="351">
        <v>0.4</v>
      </c>
      <c r="P270" s="352">
        <f t="shared" si="16"/>
        <v>3</v>
      </c>
      <c r="Q270" s="247">
        <v>0.98</v>
      </c>
      <c r="R270" s="299">
        <f t="shared" si="17"/>
        <v>0.32666666666666666</v>
      </c>
      <c r="S270" s="299">
        <f t="shared" si="18"/>
        <v>0.13999999999999999</v>
      </c>
      <c r="T270" s="354">
        <f t="shared" si="19"/>
        <v>1</v>
      </c>
      <c r="U270" s="390" t="s">
        <v>1916</v>
      </c>
      <c r="V270"/>
      <c r="W270"/>
      <c r="X270" s="278"/>
    </row>
    <row r="271" spans="1:24" ht="12.5" x14ac:dyDescent="0.25">
      <c r="A271" s="294" t="s">
        <v>93</v>
      </c>
      <c r="B271" s="294" t="s">
        <v>811</v>
      </c>
      <c r="C271" s="294" t="s">
        <v>645</v>
      </c>
      <c r="D271" s="294" t="s">
        <v>326</v>
      </c>
      <c r="E271" s="294" t="s">
        <v>173</v>
      </c>
      <c r="F271" s="294" t="s">
        <v>514</v>
      </c>
      <c r="G271" s="294" t="s">
        <v>1618</v>
      </c>
      <c r="H271" s="294" t="s">
        <v>1637</v>
      </c>
      <c r="I271" s="294" t="s">
        <v>359</v>
      </c>
      <c r="J271" s="294" t="s">
        <v>411</v>
      </c>
      <c r="K271" s="293">
        <v>0.3</v>
      </c>
      <c r="L271" s="294"/>
      <c r="M271" s="283">
        <v>2021</v>
      </c>
      <c r="N271" s="246">
        <v>19</v>
      </c>
      <c r="O271" s="351">
        <v>0.3</v>
      </c>
      <c r="P271" s="352">
        <f t="shared" si="16"/>
        <v>6</v>
      </c>
      <c r="Q271" s="247">
        <v>7.98</v>
      </c>
      <c r="R271" s="299">
        <f t="shared" si="17"/>
        <v>1.33</v>
      </c>
      <c r="S271" s="299">
        <f t="shared" si="18"/>
        <v>0.42000000000000004</v>
      </c>
      <c r="T271" s="354">
        <f t="shared" si="19"/>
        <v>1</v>
      </c>
      <c r="U271" s="390"/>
      <c r="V271"/>
      <c r="W271"/>
      <c r="X271" s="278"/>
    </row>
    <row r="272" spans="1:24" ht="12.5" x14ac:dyDescent="0.25">
      <c r="A272" s="294" t="s">
        <v>93</v>
      </c>
      <c r="B272" s="294" t="s">
        <v>811</v>
      </c>
      <c r="C272" s="294" t="s">
        <v>645</v>
      </c>
      <c r="D272" s="294" t="s">
        <v>326</v>
      </c>
      <c r="E272" s="294" t="s">
        <v>173</v>
      </c>
      <c r="F272" s="294" t="s">
        <v>514</v>
      </c>
      <c r="G272" s="296" t="s">
        <v>1621</v>
      </c>
      <c r="H272" s="294" t="s">
        <v>1637</v>
      </c>
      <c r="I272" s="294" t="s">
        <v>359</v>
      </c>
      <c r="J272" s="294" t="s">
        <v>411</v>
      </c>
      <c r="K272" s="293">
        <v>0.3</v>
      </c>
      <c r="L272" s="294"/>
      <c r="M272" s="283">
        <v>2021</v>
      </c>
      <c r="N272" s="246">
        <v>10</v>
      </c>
      <c r="O272" s="351">
        <v>0.3</v>
      </c>
      <c r="P272" s="352">
        <f t="shared" si="16"/>
        <v>3</v>
      </c>
      <c r="Q272" s="247">
        <v>4</v>
      </c>
      <c r="R272" s="299">
        <f t="shared" si="17"/>
        <v>1.3333333333333333</v>
      </c>
      <c r="S272" s="299">
        <f t="shared" si="18"/>
        <v>0.4</v>
      </c>
      <c r="T272" s="354">
        <f t="shared" si="19"/>
        <v>1</v>
      </c>
      <c r="U272" s="390"/>
      <c r="V272"/>
      <c r="W272"/>
      <c r="X272" s="278"/>
    </row>
    <row r="273" spans="1:24" ht="12.5" x14ac:dyDescent="0.25">
      <c r="A273" s="294" t="s">
        <v>93</v>
      </c>
      <c r="B273" s="294" t="s">
        <v>811</v>
      </c>
      <c r="C273" s="294" t="s">
        <v>645</v>
      </c>
      <c r="D273" s="294" t="s">
        <v>326</v>
      </c>
      <c r="E273" s="294" t="s">
        <v>173</v>
      </c>
      <c r="F273" s="294" t="s">
        <v>514</v>
      </c>
      <c r="G273" s="296" t="s">
        <v>1625</v>
      </c>
      <c r="H273" s="294" t="s">
        <v>1637</v>
      </c>
      <c r="I273" s="294" t="s">
        <v>359</v>
      </c>
      <c r="J273" s="294" t="s">
        <v>411</v>
      </c>
      <c r="K273" s="293">
        <v>0.4</v>
      </c>
      <c r="L273" s="294"/>
      <c r="M273" s="283">
        <v>2021</v>
      </c>
      <c r="N273" s="246">
        <v>11</v>
      </c>
      <c r="O273" s="351">
        <v>0.4</v>
      </c>
      <c r="P273" s="352">
        <f t="shared" si="16"/>
        <v>5</v>
      </c>
      <c r="Q273" s="247">
        <v>4.95</v>
      </c>
      <c r="R273" s="299">
        <f t="shared" si="17"/>
        <v>0.99</v>
      </c>
      <c r="S273" s="299">
        <f t="shared" si="18"/>
        <v>0.45</v>
      </c>
      <c r="T273" s="354">
        <f t="shared" si="19"/>
        <v>1</v>
      </c>
      <c r="U273" s="390"/>
      <c r="V273"/>
      <c r="W273"/>
      <c r="X273" s="278"/>
    </row>
    <row r="274" spans="1:24" ht="12.5" x14ac:dyDescent="0.25">
      <c r="A274" s="294" t="s">
        <v>93</v>
      </c>
      <c r="B274" s="294" t="s">
        <v>811</v>
      </c>
      <c r="C274" s="294" t="s">
        <v>645</v>
      </c>
      <c r="D274" s="294" t="s">
        <v>326</v>
      </c>
      <c r="E274" s="294" t="s">
        <v>173</v>
      </c>
      <c r="F274" s="294" t="s">
        <v>514</v>
      </c>
      <c r="G274" s="296" t="s">
        <v>1628</v>
      </c>
      <c r="H274" s="294" t="s">
        <v>1637</v>
      </c>
      <c r="I274" s="294" t="s">
        <v>361</v>
      </c>
      <c r="J274" s="294" t="s">
        <v>409</v>
      </c>
      <c r="K274" s="293">
        <v>1</v>
      </c>
      <c r="L274" s="294"/>
      <c r="M274" s="283">
        <v>2021</v>
      </c>
      <c r="N274" s="246">
        <v>6</v>
      </c>
      <c r="O274" s="351">
        <v>1</v>
      </c>
      <c r="P274" s="352">
        <f t="shared" si="16"/>
        <v>6</v>
      </c>
      <c r="Q274" s="247">
        <v>6</v>
      </c>
      <c r="R274" s="299">
        <f t="shared" si="17"/>
        <v>1</v>
      </c>
      <c r="S274" s="299">
        <f t="shared" si="18"/>
        <v>1</v>
      </c>
      <c r="T274" s="354">
        <f t="shared" si="19"/>
        <v>1</v>
      </c>
      <c r="U274" s="390"/>
      <c r="V274"/>
      <c r="W274"/>
      <c r="X274" s="278"/>
    </row>
    <row r="275" spans="1:24" ht="12.5" x14ac:dyDescent="0.25">
      <c r="A275" s="294" t="s">
        <v>93</v>
      </c>
      <c r="B275" s="294" t="s">
        <v>811</v>
      </c>
      <c r="C275" s="294" t="s">
        <v>645</v>
      </c>
      <c r="D275" s="294" t="s">
        <v>326</v>
      </c>
      <c r="E275" s="294" t="s">
        <v>173</v>
      </c>
      <c r="F275" s="294" t="s">
        <v>514</v>
      </c>
      <c r="G275" s="294" t="s">
        <v>1608</v>
      </c>
      <c r="H275" s="294" t="s">
        <v>1637</v>
      </c>
      <c r="I275" s="294" t="s">
        <v>361</v>
      </c>
      <c r="J275" s="294" t="s">
        <v>411</v>
      </c>
      <c r="K275" s="293">
        <v>0.3</v>
      </c>
      <c r="L275" s="294"/>
      <c r="M275" s="283">
        <v>2021</v>
      </c>
      <c r="N275" s="246">
        <v>8</v>
      </c>
      <c r="O275" s="351">
        <v>0.3</v>
      </c>
      <c r="P275" s="352">
        <f t="shared" si="16"/>
        <v>3</v>
      </c>
      <c r="Q275" s="247">
        <v>2</v>
      </c>
      <c r="R275" s="299">
        <f t="shared" si="17"/>
        <v>0.66666666666666663</v>
      </c>
      <c r="S275" s="299">
        <f t="shared" si="18"/>
        <v>0.25</v>
      </c>
      <c r="T275" s="354">
        <f t="shared" si="19"/>
        <v>1</v>
      </c>
      <c r="U275" s="390"/>
      <c r="V275"/>
      <c r="W275"/>
      <c r="X275" s="278"/>
    </row>
    <row r="276" spans="1:24" ht="12.5" x14ac:dyDescent="0.25">
      <c r="A276" s="294" t="s">
        <v>93</v>
      </c>
      <c r="B276" s="294" t="s">
        <v>811</v>
      </c>
      <c r="C276" s="294" t="s">
        <v>645</v>
      </c>
      <c r="D276" s="294" t="s">
        <v>326</v>
      </c>
      <c r="E276" s="294" t="s">
        <v>173</v>
      </c>
      <c r="F276" s="294" t="s">
        <v>514</v>
      </c>
      <c r="G276" s="294" t="s">
        <v>1620</v>
      </c>
      <c r="H276" s="294" t="s">
        <v>1637</v>
      </c>
      <c r="I276" s="294" t="s">
        <v>359</v>
      </c>
      <c r="J276" s="294" t="s">
        <v>411</v>
      </c>
      <c r="K276" s="293">
        <v>0.3</v>
      </c>
      <c r="L276" s="294"/>
      <c r="M276" s="283">
        <v>2021</v>
      </c>
      <c r="N276" s="246">
        <v>97</v>
      </c>
      <c r="O276" s="351">
        <v>0.3</v>
      </c>
      <c r="P276" s="352">
        <f t="shared" si="16"/>
        <v>30</v>
      </c>
      <c r="Q276" s="247">
        <v>39.770000000000003</v>
      </c>
      <c r="R276" s="299">
        <f t="shared" si="17"/>
        <v>1.3256666666666668</v>
      </c>
      <c r="S276" s="299">
        <f t="shared" si="18"/>
        <v>0.41000000000000003</v>
      </c>
      <c r="T276" s="354">
        <f t="shared" si="19"/>
        <v>1</v>
      </c>
      <c r="U276" s="390"/>
      <c r="V276"/>
      <c r="W276"/>
      <c r="X276" s="278"/>
    </row>
    <row r="277" spans="1:24" ht="12.5" x14ac:dyDescent="0.25">
      <c r="A277" s="294" t="s">
        <v>93</v>
      </c>
      <c r="B277" s="294" t="s">
        <v>811</v>
      </c>
      <c r="C277" s="294" t="s">
        <v>645</v>
      </c>
      <c r="D277" s="294" t="s">
        <v>326</v>
      </c>
      <c r="E277" s="294" t="s">
        <v>173</v>
      </c>
      <c r="F277" s="294" t="s">
        <v>514</v>
      </c>
      <c r="G277" s="294" t="s">
        <v>1623</v>
      </c>
      <c r="H277" s="294" t="s">
        <v>1637</v>
      </c>
      <c r="I277" s="294" t="s">
        <v>359</v>
      </c>
      <c r="J277" s="294" t="s">
        <v>411</v>
      </c>
      <c r="K277" s="293">
        <v>0.3</v>
      </c>
      <c r="L277" s="294"/>
      <c r="M277" s="283">
        <v>2021</v>
      </c>
      <c r="N277" s="246">
        <v>70</v>
      </c>
      <c r="O277" s="351">
        <v>0.3</v>
      </c>
      <c r="P277" s="352">
        <f t="shared" si="16"/>
        <v>21</v>
      </c>
      <c r="Q277" s="247">
        <v>28.7</v>
      </c>
      <c r="R277" s="299">
        <f t="shared" si="17"/>
        <v>1.3666666666666667</v>
      </c>
      <c r="S277" s="299">
        <f t="shared" si="18"/>
        <v>0.41</v>
      </c>
      <c r="T277" s="354">
        <f t="shared" si="19"/>
        <v>1</v>
      </c>
      <c r="U277" s="390"/>
      <c r="V277"/>
      <c r="W277"/>
      <c r="X277" s="278"/>
    </row>
    <row r="278" spans="1:24" ht="87.5" x14ac:dyDescent="0.25">
      <c r="A278" s="294" t="s">
        <v>93</v>
      </c>
      <c r="B278" s="294" t="s">
        <v>811</v>
      </c>
      <c r="C278" s="294" t="s">
        <v>645</v>
      </c>
      <c r="D278" s="294" t="s">
        <v>326</v>
      </c>
      <c r="E278" s="294" t="s">
        <v>173</v>
      </c>
      <c r="F278" s="294" t="s">
        <v>514</v>
      </c>
      <c r="G278" s="294" t="s">
        <v>1627</v>
      </c>
      <c r="H278" s="294" t="s">
        <v>1637</v>
      </c>
      <c r="I278" s="294" t="s">
        <v>361</v>
      </c>
      <c r="J278" s="294" t="s">
        <v>409</v>
      </c>
      <c r="K278" s="293">
        <v>1</v>
      </c>
      <c r="L278" s="294"/>
      <c r="M278" s="283">
        <v>2021</v>
      </c>
      <c r="N278" s="246">
        <v>9</v>
      </c>
      <c r="O278" s="351">
        <v>1</v>
      </c>
      <c r="P278" s="352">
        <f t="shared" si="16"/>
        <v>9</v>
      </c>
      <c r="Q278" s="247">
        <v>3.96</v>
      </c>
      <c r="R278" s="299">
        <f t="shared" si="17"/>
        <v>0.44</v>
      </c>
      <c r="S278" s="299">
        <f t="shared" si="18"/>
        <v>0.44</v>
      </c>
      <c r="T278" s="354">
        <f t="shared" si="19"/>
        <v>1</v>
      </c>
      <c r="U278" s="390" t="s">
        <v>1917</v>
      </c>
      <c r="V278"/>
      <c r="W278"/>
      <c r="X278" s="278"/>
    </row>
    <row r="279" spans="1:24" ht="12.5" x14ac:dyDescent="0.25">
      <c r="A279" s="294" t="s">
        <v>93</v>
      </c>
      <c r="B279" s="294" t="s">
        <v>811</v>
      </c>
      <c r="C279" s="294" t="s">
        <v>645</v>
      </c>
      <c r="D279" s="294" t="s">
        <v>326</v>
      </c>
      <c r="E279" s="294" t="s">
        <v>173</v>
      </c>
      <c r="F279" s="294" t="s">
        <v>514</v>
      </c>
      <c r="G279" s="294" t="s">
        <v>1624</v>
      </c>
      <c r="H279" s="294" t="s">
        <v>1637</v>
      </c>
      <c r="I279" s="294" t="s">
        <v>361</v>
      </c>
      <c r="J279" s="294" t="s">
        <v>409</v>
      </c>
      <c r="K279" s="293">
        <v>1</v>
      </c>
      <c r="L279" s="294"/>
      <c r="M279" s="283">
        <v>2021</v>
      </c>
      <c r="N279" s="246">
        <v>7</v>
      </c>
      <c r="O279" s="351">
        <v>1</v>
      </c>
      <c r="P279" s="352">
        <f t="shared" si="16"/>
        <v>7</v>
      </c>
      <c r="Q279" s="247">
        <v>4.97</v>
      </c>
      <c r="R279" s="299">
        <f t="shared" si="17"/>
        <v>0.71</v>
      </c>
      <c r="S279" s="299">
        <f t="shared" si="18"/>
        <v>0.71</v>
      </c>
      <c r="T279" s="354">
        <f t="shared" si="19"/>
        <v>1</v>
      </c>
      <c r="U279" s="390"/>
      <c r="V279"/>
      <c r="W279"/>
      <c r="X279" s="278"/>
    </row>
    <row r="280" spans="1:24" ht="12.5" x14ac:dyDescent="0.25">
      <c r="A280" s="294" t="s">
        <v>93</v>
      </c>
      <c r="B280" s="294" t="s">
        <v>811</v>
      </c>
      <c r="C280" s="294" t="s">
        <v>645</v>
      </c>
      <c r="D280" s="294" t="s">
        <v>326</v>
      </c>
      <c r="E280" s="294" t="s">
        <v>354</v>
      </c>
      <c r="F280" s="295" t="s">
        <v>514</v>
      </c>
      <c r="G280" s="287" t="s">
        <v>1582</v>
      </c>
      <c r="H280" s="294" t="s">
        <v>1638</v>
      </c>
      <c r="I280" s="294" t="s">
        <v>361</v>
      </c>
      <c r="J280" s="294" t="s">
        <v>411</v>
      </c>
      <c r="K280" s="293">
        <v>0.1</v>
      </c>
      <c r="L280" s="294"/>
      <c r="M280" s="283">
        <v>2021</v>
      </c>
      <c r="N280" s="246">
        <v>81</v>
      </c>
      <c r="O280" s="351">
        <v>0.1</v>
      </c>
      <c r="P280" s="352">
        <f t="shared" si="16"/>
        <v>9</v>
      </c>
      <c r="Q280" s="247">
        <v>7.29</v>
      </c>
      <c r="R280" s="299">
        <f t="shared" si="17"/>
        <v>0.81</v>
      </c>
      <c r="S280" s="299">
        <f t="shared" si="18"/>
        <v>0.09</v>
      </c>
      <c r="T280" s="354">
        <f t="shared" si="19"/>
        <v>1</v>
      </c>
      <c r="U280" s="390"/>
      <c r="V280"/>
      <c r="W280"/>
      <c r="X280" s="278"/>
    </row>
    <row r="281" spans="1:24" ht="12.5" x14ac:dyDescent="0.25">
      <c r="A281" s="294" t="s">
        <v>93</v>
      </c>
      <c r="B281" s="294" t="s">
        <v>811</v>
      </c>
      <c r="C281" s="294" t="s">
        <v>645</v>
      </c>
      <c r="D281" s="294" t="s">
        <v>326</v>
      </c>
      <c r="E281" s="294" t="s">
        <v>354</v>
      </c>
      <c r="F281" s="295" t="s">
        <v>514</v>
      </c>
      <c r="G281" s="296" t="s">
        <v>1615</v>
      </c>
      <c r="H281" s="294" t="s">
        <v>1638</v>
      </c>
      <c r="I281" s="294" t="s">
        <v>361</v>
      </c>
      <c r="J281" s="294" t="s">
        <v>411</v>
      </c>
      <c r="K281" s="293">
        <v>0.1</v>
      </c>
      <c r="L281" s="294"/>
      <c r="M281" s="283">
        <v>2021</v>
      </c>
      <c r="N281" s="246">
        <v>58</v>
      </c>
      <c r="O281" s="351">
        <v>0.1</v>
      </c>
      <c r="P281" s="352">
        <f t="shared" si="16"/>
        <v>6</v>
      </c>
      <c r="Q281" s="247">
        <v>22.62</v>
      </c>
      <c r="R281" s="299">
        <f t="shared" si="17"/>
        <v>3.77</v>
      </c>
      <c r="S281" s="299">
        <f t="shared" si="18"/>
        <v>0.39</v>
      </c>
      <c r="T281" s="354">
        <f t="shared" si="19"/>
        <v>1</v>
      </c>
      <c r="U281" s="390"/>
      <c r="V281"/>
      <c r="W281"/>
      <c r="X281" s="278"/>
    </row>
    <row r="282" spans="1:24" ht="12.5" x14ac:dyDescent="0.25">
      <c r="A282" s="294" t="s">
        <v>93</v>
      </c>
      <c r="B282" s="294" t="s">
        <v>811</v>
      </c>
      <c r="C282" s="294" t="s">
        <v>645</v>
      </c>
      <c r="D282" s="294" t="s">
        <v>326</v>
      </c>
      <c r="E282" s="294" t="s">
        <v>352</v>
      </c>
      <c r="F282" s="295" t="s">
        <v>514</v>
      </c>
      <c r="G282" s="287" t="s">
        <v>1582</v>
      </c>
      <c r="H282" s="294" t="s">
        <v>1638</v>
      </c>
      <c r="I282" s="294" t="s">
        <v>361</v>
      </c>
      <c r="J282" s="294" t="s">
        <v>411</v>
      </c>
      <c r="K282" s="293">
        <v>0.1</v>
      </c>
      <c r="L282" s="294"/>
      <c r="M282" s="283">
        <v>2021</v>
      </c>
      <c r="N282" s="246">
        <v>440</v>
      </c>
      <c r="O282" s="351">
        <v>0.1</v>
      </c>
      <c r="P282" s="352">
        <f t="shared" si="16"/>
        <v>44</v>
      </c>
      <c r="Q282" s="247">
        <v>52.8</v>
      </c>
      <c r="R282" s="299">
        <f t="shared" si="17"/>
        <v>1.2</v>
      </c>
      <c r="S282" s="299">
        <f t="shared" si="18"/>
        <v>0.12</v>
      </c>
      <c r="T282" s="354">
        <f t="shared" si="19"/>
        <v>1</v>
      </c>
      <c r="U282" s="390"/>
      <c r="V282"/>
      <c r="W282"/>
      <c r="X282" s="278"/>
    </row>
    <row r="283" spans="1:24" ht="12.5" x14ac:dyDescent="0.25">
      <c r="A283" s="294" t="s">
        <v>93</v>
      </c>
      <c r="B283" s="294" t="s">
        <v>811</v>
      </c>
      <c r="C283" s="294" t="s">
        <v>645</v>
      </c>
      <c r="D283" s="294" t="s">
        <v>326</v>
      </c>
      <c r="E283" s="294" t="s">
        <v>352</v>
      </c>
      <c r="F283" s="295" t="s">
        <v>514</v>
      </c>
      <c r="G283" s="296" t="s">
        <v>1615</v>
      </c>
      <c r="H283" s="294" t="s">
        <v>1638</v>
      </c>
      <c r="I283" s="294" t="s">
        <v>361</v>
      </c>
      <c r="J283" s="294" t="s">
        <v>411</v>
      </c>
      <c r="K283" s="293">
        <v>0.1</v>
      </c>
      <c r="L283" s="294"/>
      <c r="M283" s="283">
        <v>2021</v>
      </c>
      <c r="N283" s="246">
        <v>83</v>
      </c>
      <c r="O283" s="351">
        <v>0.1</v>
      </c>
      <c r="P283" s="352">
        <f t="shared" si="16"/>
        <v>9</v>
      </c>
      <c r="Q283" s="247">
        <v>14.94</v>
      </c>
      <c r="R283" s="299">
        <f t="shared" si="17"/>
        <v>1.66</v>
      </c>
      <c r="S283" s="299">
        <f t="shared" si="18"/>
        <v>0.18</v>
      </c>
      <c r="T283" s="354">
        <f t="shared" si="19"/>
        <v>1</v>
      </c>
      <c r="U283" s="390"/>
      <c r="V283"/>
      <c r="W283"/>
      <c r="X283" s="278"/>
    </row>
    <row r="284" spans="1:24" ht="12.5" x14ac:dyDescent="0.25">
      <c r="A284" s="294" t="s">
        <v>93</v>
      </c>
      <c r="B284" s="294" t="s">
        <v>811</v>
      </c>
      <c r="C284" s="294" t="s">
        <v>645</v>
      </c>
      <c r="D284" s="294" t="s">
        <v>326</v>
      </c>
      <c r="E284" s="285" t="s">
        <v>173</v>
      </c>
      <c r="F284" s="285" t="s">
        <v>514</v>
      </c>
      <c r="G284" s="285" t="s">
        <v>1617</v>
      </c>
      <c r="H284" s="285" t="s">
        <v>1638</v>
      </c>
      <c r="I284" s="285" t="s">
        <v>359</v>
      </c>
      <c r="J284" s="285" t="s">
        <v>411</v>
      </c>
      <c r="K284" s="293">
        <v>0.7</v>
      </c>
      <c r="L284" s="285" t="s">
        <v>1640</v>
      </c>
      <c r="M284" s="283">
        <v>2021</v>
      </c>
      <c r="N284" s="246">
        <v>9</v>
      </c>
      <c r="O284" s="351">
        <v>0.7</v>
      </c>
      <c r="P284" s="352">
        <f t="shared" si="16"/>
        <v>7</v>
      </c>
      <c r="Q284" s="247">
        <v>3.96</v>
      </c>
      <c r="R284" s="299">
        <f t="shared" si="17"/>
        <v>0.56571428571428573</v>
      </c>
      <c r="S284" s="299">
        <f t="shared" si="18"/>
        <v>0.44</v>
      </c>
      <c r="T284" s="354">
        <f t="shared" si="19"/>
        <v>1</v>
      </c>
      <c r="U284" s="390"/>
      <c r="V284"/>
      <c r="W284"/>
      <c r="X284" s="278"/>
    </row>
    <row r="285" spans="1:24" ht="100" x14ac:dyDescent="0.25">
      <c r="A285" s="294" t="s">
        <v>93</v>
      </c>
      <c r="B285" s="294" t="s">
        <v>811</v>
      </c>
      <c r="C285" s="294" t="s">
        <v>645</v>
      </c>
      <c r="D285" s="294" t="s">
        <v>326</v>
      </c>
      <c r="E285" s="294" t="s">
        <v>173</v>
      </c>
      <c r="F285" s="295" t="s">
        <v>514</v>
      </c>
      <c r="G285" s="296" t="s">
        <v>1610</v>
      </c>
      <c r="H285" s="294" t="s">
        <v>1638</v>
      </c>
      <c r="I285" s="294" t="s">
        <v>361</v>
      </c>
      <c r="J285" s="294" t="s">
        <v>411</v>
      </c>
      <c r="K285" s="293">
        <v>0.4</v>
      </c>
      <c r="L285" s="294"/>
      <c r="M285" s="283">
        <v>2021</v>
      </c>
      <c r="N285" s="246">
        <v>7</v>
      </c>
      <c r="O285" s="351">
        <v>0.4</v>
      </c>
      <c r="P285" s="352">
        <f t="shared" si="16"/>
        <v>3</v>
      </c>
      <c r="Q285" s="247">
        <v>1.05</v>
      </c>
      <c r="R285" s="299">
        <f t="shared" si="17"/>
        <v>0.35000000000000003</v>
      </c>
      <c r="S285" s="299">
        <f t="shared" si="18"/>
        <v>0.15</v>
      </c>
      <c r="T285" s="354">
        <f t="shared" si="19"/>
        <v>1</v>
      </c>
      <c r="U285" s="390" t="s">
        <v>1916</v>
      </c>
      <c r="V285"/>
      <c r="W285"/>
      <c r="X285" s="278"/>
    </row>
    <row r="286" spans="1:24" ht="12.5" x14ac:dyDescent="0.25">
      <c r="A286" s="294" t="s">
        <v>93</v>
      </c>
      <c r="B286" s="294" t="s">
        <v>811</v>
      </c>
      <c r="C286" s="294" t="s">
        <v>645</v>
      </c>
      <c r="D286" s="294" t="s">
        <v>326</v>
      </c>
      <c r="E286" s="294" t="s">
        <v>173</v>
      </c>
      <c r="F286" s="294" t="s">
        <v>514</v>
      </c>
      <c r="G286" s="294" t="s">
        <v>1618</v>
      </c>
      <c r="H286" s="294" t="s">
        <v>1638</v>
      </c>
      <c r="I286" s="294" t="s">
        <v>359</v>
      </c>
      <c r="J286" s="294" t="s">
        <v>411</v>
      </c>
      <c r="K286" s="293">
        <v>0.3</v>
      </c>
      <c r="L286" s="294"/>
      <c r="M286" s="283">
        <v>2021</v>
      </c>
      <c r="N286" s="246">
        <v>19</v>
      </c>
      <c r="O286" s="351">
        <v>0.3</v>
      </c>
      <c r="P286" s="352">
        <f t="shared" si="16"/>
        <v>6</v>
      </c>
      <c r="Q286" s="247">
        <v>7.98</v>
      </c>
      <c r="R286" s="299">
        <f t="shared" si="17"/>
        <v>1.33</v>
      </c>
      <c r="S286" s="299">
        <f t="shared" si="18"/>
        <v>0.42000000000000004</v>
      </c>
      <c r="T286" s="354">
        <f t="shared" si="19"/>
        <v>1</v>
      </c>
      <c r="U286" s="390"/>
      <c r="V286"/>
      <c r="W286"/>
      <c r="X286" s="278"/>
    </row>
    <row r="287" spans="1:24" ht="12.5" x14ac:dyDescent="0.25">
      <c r="A287" s="294" t="s">
        <v>93</v>
      </c>
      <c r="B287" s="294" t="s">
        <v>811</v>
      </c>
      <c r="C287" s="294" t="s">
        <v>645</v>
      </c>
      <c r="D287" s="294" t="s">
        <v>326</v>
      </c>
      <c r="E287" s="294" t="s">
        <v>173</v>
      </c>
      <c r="F287" s="294" t="s">
        <v>514</v>
      </c>
      <c r="G287" s="296" t="s">
        <v>1621</v>
      </c>
      <c r="H287" s="294" t="s">
        <v>1638</v>
      </c>
      <c r="I287" s="294" t="s">
        <v>359</v>
      </c>
      <c r="J287" s="294" t="s">
        <v>411</v>
      </c>
      <c r="K287" s="293">
        <v>0.3</v>
      </c>
      <c r="L287" s="294"/>
      <c r="M287" s="283">
        <v>2021</v>
      </c>
      <c r="N287" s="246">
        <v>10</v>
      </c>
      <c r="O287" s="351">
        <v>0.3</v>
      </c>
      <c r="P287" s="352">
        <f t="shared" si="16"/>
        <v>3</v>
      </c>
      <c r="Q287" s="247">
        <v>3.9</v>
      </c>
      <c r="R287" s="299">
        <f t="shared" si="17"/>
        <v>1.3</v>
      </c>
      <c r="S287" s="299">
        <f t="shared" si="18"/>
        <v>0.39</v>
      </c>
      <c r="T287" s="354">
        <f t="shared" si="19"/>
        <v>1</v>
      </c>
      <c r="U287" s="390"/>
      <c r="V287"/>
      <c r="W287"/>
      <c r="X287" s="278"/>
    </row>
    <row r="288" spans="1:24" ht="12.5" x14ac:dyDescent="0.25">
      <c r="A288" s="294" t="s">
        <v>93</v>
      </c>
      <c r="B288" s="294" t="s">
        <v>811</v>
      </c>
      <c r="C288" s="294" t="s">
        <v>645</v>
      </c>
      <c r="D288" s="294" t="s">
        <v>326</v>
      </c>
      <c r="E288" s="294" t="s">
        <v>173</v>
      </c>
      <c r="F288" s="294" t="s">
        <v>514</v>
      </c>
      <c r="G288" s="296" t="s">
        <v>1625</v>
      </c>
      <c r="H288" s="294" t="s">
        <v>1638</v>
      </c>
      <c r="I288" s="294" t="s">
        <v>359</v>
      </c>
      <c r="J288" s="294" t="s">
        <v>411</v>
      </c>
      <c r="K288" s="293">
        <v>0.4</v>
      </c>
      <c r="L288" s="294"/>
      <c r="M288" s="283">
        <v>2021</v>
      </c>
      <c r="N288" s="246">
        <v>11</v>
      </c>
      <c r="O288" s="351">
        <v>0.4</v>
      </c>
      <c r="P288" s="352">
        <f t="shared" si="16"/>
        <v>5</v>
      </c>
      <c r="Q288" s="247">
        <v>4.95</v>
      </c>
      <c r="R288" s="299">
        <f t="shared" si="17"/>
        <v>0.99</v>
      </c>
      <c r="S288" s="299">
        <f t="shared" si="18"/>
        <v>0.45</v>
      </c>
      <c r="T288" s="354">
        <f t="shared" si="19"/>
        <v>1</v>
      </c>
      <c r="U288" s="390"/>
      <c r="V288"/>
      <c r="W288"/>
      <c r="X288" s="278"/>
    </row>
    <row r="289" spans="1:24" ht="12.5" x14ac:dyDescent="0.25">
      <c r="A289" s="294" t="s">
        <v>93</v>
      </c>
      <c r="B289" s="294" t="s">
        <v>811</v>
      </c>
      <c r="C289" s="294" t="s">
        <v>645</v>
      </c>
      <c r="D289" s="294" t="s">
        <v>326</v>
      </c>
      <c r="E289" s="294" t="s">
        <v>173</v>
      </c>
      <c r="F289" s="294" t="s">
        <v>514</v>
      </c>
      <c r="G289" s="296" t="s">
        <v>1628</v>
      </c>
      <c r="H289" s="294" t="s">
        <v>1638</v>
      </c>
      <c r="I289" s="294" t="s">
        <v>361</v>
      </c>
      <c r="J289" s="294" t="s">
        <v>409</v>
      </c>
      <c r="K289" s="293">
        <v>1</v>
      </c>
      <c r="L289" s="294"/>
      <c r="M289" s="283">
        <v>2021</v>
      </c>
      <c r="N289" s="246">
        <v>6</v>
      </c>
      <c r="O289" s="351">
        <v>1</v>
      </c>
      <c r="P289" s="352">
        <f t="shared" si="16"/>
        <v>6</v>
      </c>
      <c r="Q289" s="247">
        <v>6</v>
      </c>
      <c r="R289" s="299">
        <f t="shared" si="17"/>
        <v>1</v>
      </c>
      <c r="S289" s="299">
        <f t="shared" si="18"/>
        <v>1</v>
      </c>
      <c r="T289" s="354">
        <f t="shared" si="19"/>
        <v>1</v>
      </c>
      <c r="U289" s="390"/>
      <c r="V289"/>
      <c r="W289"/>
      <c r="X289" s="278"/>
    </row>
    <row r="290" spans="1:24" ht="12.5" x14ac:dyDescent="0.25">
      <c r="A290" s="294" t="s">
        <v>93</v>
      </c>
      <c r="B290" s="294" t="s">
        <v>811</v>
      </c>
      <c r="C290" s="294" t="s">
        <v>645</v>
      </c>
      <c r="D290" s="294" t="s">
        <v>326</v>
      </c>
      <c r="E290" s="294" t="s">
        <v>173</v>
      </c>
      <c r="F290" s="294" t="s">
        <v>514</v>
      </c>
      <c r="G290" s="294" t="s">
        <v>1608</v>
      </c>
      <c r="H290" s="294" t="s">
        <v>1638</v>
      </c>
      <c r="I290" s="294" t="s">
        <v>361</v>
      </c>
      <c r="J290" s="294" t="s">
        <v>411</v>
      </c>
      <c r="K290" s="293">
        <v>0.3</v>
      </c>
      <c r="L290" s="294"/>
      <c r="M290" s="283">
        <v>2021</v>
      </c>
      <c r="N290" s="246">
        <v>8</v>
      </c>
      <c r="O290" s="351">
        <v>0.3</v>
      </c>
      <c r="P290" s="352">
        <f t="shared" si="16"/>
        <v>3</v>
      </c>
      <c r="Q290" s="247">
        <v>3.04</v>
      </c>
      <c r="R290" s="299">
        <f t="shared" si="17"/>
        <v>1.0133333333333334</v>
      </c>
      <c r="S290" s="299">
        <f t="shared" si="18"/>
        <v>0.38</v>
      </c>
      <c r="T290" s="354">
        <f t="shared" si="19"/>
        <v>1</v>
      </c>
      <c r="U290" s="390"/>
      <c r="V290"/>
      <c r="W290"/>
      <c r="X290" s="278"/>
    </row>
    <row r="291" spans="1:24" ht="12.5" x14ac:dyDescent="0.25">
      <c r="A291" s="294" t="s">
        <v>93</v>
      </c>
      <c r="B291" s="294" t="s">
        <v>811</v>
      </c>
      <c r="C291" s="294" t="s">
        <v>645</v>
      </c>
      <c r="D291" s="294" t="s">
        <v>326</v>
      </c>
      <c r="E291" s="294" t="s">
        <v>173</v>
      </c>
      <c r="F291" s="294" t="s">
        <v>514</v>
      </c>
      <c r="G291" s="294" t="s">
        <v>1620</v>
      </c>
      <c r="H291" s="294" t="s">
        <v>1638</v>
      </c>
      <c r="I291" s="294" t="s">
        <v>359</v>
      </c>
      <c r="J291" s="294" t="s">
        <v>411</v>
      </c>
      <c r="K291" s="293">
        <v>0.3</v>
      </c>
      <c r="L291" s="294"/>
      <c r="M291" s="283">
        <v>2021</v>
      </c>
      <c r="N291" s="246">
        <v>97</v>
      </c>
      <c r="O291" s="351">
        <v>0.3</v>
      </c>
      <c r="P291" s="352">
        <f t="shared" si="16"/>
        <v>30</v>
      </c>
      <c r="Q291" s="247">
        <v>40.74</v>
      </c>
      <c r="R291" s="299">
        <f t="shared" si="17"/>
        <v>1.3580000000000001</v>
      </c>
      <c r="S291" s="299">
        <f t="shared" si="18"/>
        <v>0.42000000000000004</v>
      </c>
      <c r="T291" s="354">
        <f t="shared" si="19"/>
        <v>1</v>
      </c>
      <c r="U291" s="390"/>
      <c r="V291"/>
      <c r="W291"/>
      <c r="X291" s="278"/>
    </row>
    <row r="292" spans="1:24" ht="12.5" x14ac:dyDescent="0.25">
      <c r="A292" s="294" t="s">
        <v>93</v>
      </c>
      <c r="B292" s="294" t="s">
        <v>811</v>
      </c>
      <c r="C292" s="294" t="s">
        <v>645</v>
      </c>
      <c r="D292" s="294" t="s">
        <v>326</v>
      </c>
      <c r="E292" s="294" t="s">
        <v>173</v>
      </c>
      <c r="F292" s="294" t="s">
        <v>514</v>
      </c>
      <c r="G292" s="294" t="s">
        <v>1623</v>
      </c>
      <c r="H292" s="294" t="s">
        <v>1638</v>
      </c>
      <c r="I292" s="294" t="s">
        <v>359</v>
      </c>
      <c r="J292" s="294" t="s">
        <v>411</v>
      </c>
      <c r="K292" s="293">
        <v>0.3</v>
      </c>
      <c r="L292" s="294"/>
      <c r="M292" s="283">
        <v>2021</v>
      </c>
      <c r="N292" s="246">
        <v>70</v>
      </c>
      <c r="O292" s="351">
        <v>0.3</v>
      </c>
      <c r="P292" s="352">
        <f t="shared" si="16"/>
        <v>21</v>
      </c>
      <c r="Q292" s="247">
        <v>29.4</v>
      </c>
      <c r="R292" s="299">
        <f t="shared" si="17"/>
        <v>1.4</v>
      </c>
      <c r="S292" s="299">
        <f t="shared" si="18"/>
        <v>0.42</v>
      </c>
      <c r="T292" s="354">
        <f t="shared" si="19"/>
        <v>1</v>
      </c>
      <c r="U292" s="390"/>
      <c r="V292"/>
      <c r="W292"/>
      <c r="X292" s="278"/>
    </row>
    <row r="293" spans="1:24" ht="87.5" x14ac:dyDescent="0.25">
      <c r="A293" s="294" t="s">
        <v>93</v>
      </c>
      <c r="B293" s="294" t="s">
        <v>811</v>
      </c>
      <c r="C293" s="294" t="s">
        <v>645</v>
      </c>
      <c r="D293" s="294" t="s">
        <v>326</v>
      </c>
      <c r="E293" s="294" t="s">
        <v>173</v>
      </c>
      <c r="F293" s="294" t="s">
        <v>514</v>
      </c>
      <c r="G293" s="294" t="s">
        <v>1627</v>
      </c>
      <c r="H293" s="294" t="s">
        <v>1638</v>
      </c>
      <c r="I293" s="294" t="s">
        <v>361</v>
      </c>
      <c r="J293" s="294" t="s">
        <v>409</v>
      </c>
      <c r="K293" s="293">
        <v>1</v>
      </c>
      <c r="L293" s="294"/>
      <c r="M293" s="283">
        <v>2021</v>
      </c>
      <c r="N293" s="246">
        <v>9</v>
      </c>
      <c r="O293" s="351">
        <v>1</v>
      </c>
      <c r="P293" s="352">
        <f t="shared" si="16"/>
        <v>9</v>
      </c>
      <c r="Q293" s="247">
        <v>3.96</v>
      </c>
      <c r="R293" s="299">
        <f t="shared" si="17"/>
        <v>0.44</v>
      </c>
      <c r="S293" s="299">
        <f t="shared" si="18"/>
        <v>0.44</v>
      </c>
      <c r="T293" s="354">
        <f t="shared" si="19"/>
        <v>1</v>
      </c>
      <c r="U293" s="390" t="s">
        <v>1917</v>
      </c>
      <c r="V293"/>
      <c r="W293"/>
      <c r="X293" s="278"/>
    </row>
    <row r="294" spans="1:24" ht="12.5" x14ac:dyDescent="0.25">
      <c r="A294" s="294" t="s">
        <v>93</v>
      </c>
      <c r="B294" s="294" t="s">
        <v>811</v>
      </c>
      <c r="C294" s="294" t="s">
        <v>645</v>
      </c>
      <c r="D294" s="294" t="s">
        <v>326</v>
      </c>
      <c r="E294" s="294" t="s">
        <v>173</v>
      </c>
      <c r="F294" s="294" t="s">
        <v>514</v>
      </c>
      <c r="G294" s="294" t="s">
        <v>1624</v>
      </c>
      <c r="H294" s="294" t="s">
        <v>1638</v>
      </c>
      <c r="I294" s="294" t="s">
        <v>361</v>
      </c>
      <c r="J294" s="294" t="s">
        <v>409</v>
      </c>
      <c r="K294" s="293">
        <v>1</v>
      </c>
      <c r="L294" s="294"/>
      <c r="M294" s="283">
        <v>2021</v>
      </c>
      <c r="N294" s="246">
        <v>7</v>
      </c>
      <c r="O294" s="351">
        <v>1</v>
      </c>
      <c r="P294" s="352">
        <f t="shared" si="16"/>
        <v>7</v>
      </c>
      <c r="Q294" s="247">
        <v>4.97</v>
      </c>
      <c r="R294" s="299">
        <f t="shared" si="17"/>
        <v>0.71</v>
      </c>
      <c r="S294" s="299">
        <f t="shared" si="18"/>
        <v>0.71</v>
      </c>
      <c r="T294" s="354">
        <f t="shared" si="19"/>
        <v>1</v>
      </c>
      <c r="U294" s="390"/>
      <c r="V294"/>
      <c r="W294"/>
      <c r="X294" s="278"/>
    </row>
    <row r="295" spans="1:24" ht="12.5" x14ac:dyDescent="0.25">
      <c r="A295" s="294" t="s">
        <v>93</v>
      </c>
      <c r="B295" s="294" t="s">
        <v>811</v>
      </c>
      <c r="C295" s="294" t="s">
        <v>645</v>
      </c>
      <c r="D295" s="294" t="s">
        <v>326</v>
      </c>
      <c r="E295" s="294" t="s">
        <v>354</v>
      </c>
      <c r="F295" s="295" t="s">
        <v>514</v>
      </c>
      <c r="G295" s="287" t="s">
        <v>1582</v>
      </c>
      <c r="H295" s="294" t="s">
        <v>533</v>
      </c>
      <c r="I295" s="294" t="s">
        <v>361</v>
      </c>
      <c r="J295" s="294" t="s">
        <v>411</v>
      </c>
      <c r="K295" s="293">
        <v>0.1</v>
      </c>
      <c r="L295" s="294"/>
      <c r="M295" s="283">
        <v>2021</v>
      </c>
      <c r="N295" s="246">
        <v>81</v>
      </c>
      <c r="O295" s="351">
        <v>0.1</v>
      </c>
      <c r="P295" s="352">
        <f t="shared" si="16"/>
        <v>9</v>
      </c>
      <c r="Q295" s="247">
        <v>5.67</v>
      </c>
      <c r="R295" s="299">
        <f t="shared" si="17"/>
        <v>0.63</v>
      </c>
      <c r="S295" s="299">
        <f t="shared" si="18"/>
        <v>6.9999999999999993E-2</v>
      </c>
      <c r="T295" s="354">
        <f t="shared" si="19"/>
        <v>1</v>
      </c>
      <c r="U295" s="390"/>
      <c r="V295"/>
      <c r="W295"/>
      <c r="X295" s="278"/>
    </row>
    <row r="296" spans="1:24" ht="12.5" x14ac:dyDescent="0.25">
      <c r="A296" s="294" t="s">
        <v>93</v>
      </c>
      <c r="B296" s="294" t="s">
        <v>811</v>
      </c>
      <c r="C296" s="294" t="s">
        <v>645</v>
      </c>
      <c r="D296" s="294" t="s">
        <v>326</v>
      </c>
      <c r="E296" s="294" t="s">
        <v>354</v>
      </c>
      <c r="F296" s="295" t="s">
        <v>514</v>
      </c>
      <c r="G296" s="296" t="s">
        <v>1615</v>
      </c>
      <c r="H296" s="294" t="s">
        <v>533</v>
      </c>
      <c r="I296" s="294" t="s">
        <v>361</v>
      </c>
      <c r="J296" s="294" t="s">
        <v>411</v>
      </c>
      <c r="K296" s="293">
        <v>0.1</v>
      </c>
      <c r="L296" s="294"/>
      <c r="M296" s="283">
        <v>2021</v>
      </c>
      <c r="N296" s="246">
        <v>58</v>
      </c>
      <c r="O296" s="351">
        <v>0.1</v>
      </c>
      <c r="P296" s="352">
        <f t="shared" si="16"/>
        <v>6</v>
      </c>
      <c r="Q296" s="247">
        <v>22.04</v>
      </c>
      <c r="R296" s="299">
        <f t="shared" si="17"/>
        <v>3.6733333333333333</v>
      </c>
      <c r="S296" s="299">
        <f t="shared" si="18"/>
        <v>0.38</v>
      </c>
      <c r="T296" s="354">
        <f t="shared" si="19"/>
        <v>1</v>
      </c>
      <c r="U296" s="390"/>
      <c r="V296"/>
      <c r="W296"/>
      <c r="X296" s="278"/>
    </row>
    <row r="297" spans="1:24" ht="12.5" x14ac:dyDescent="0.25">
      <c r="A297" s="294" t="s">
        <v>93</v>
      </c>
      <c r="B297" s="294" t="s">
        <v>811</v>
      </c>
      <c r="C297" s="294" t="s">
        <v>645</v>
      </c>
      <c r="D297" s="294" t="s">
        <v>326</v>
      </c>
      <c r="E297" s="294" t="s">
        <v>352</v>
      </c>
      <c r="F297" s="295" t="s">
        <v>514</v>
      </c>
      <c r="G297" s="287" t="s">
        <v>1582</v>
      </c>
      <c r="H297" s="294" t="s">
        <v>533</v>
      </c>
      <c r="I297" s="294" t="s">
        <v>361</v>
      </c>
      <c r="J297" s="294" t="s">
        <v>411</v>
      </c>
      <c r="K297" s="293">
        <v>0.1</v>
      </c>
      <c r="L297" s="294"/>
      <c r="M297" s="283">
        <v>2021</v>
      </c>
      <c r="N297" s="246">
        <v>440</v>
      </c>
      <c r="O297" s="351">
        <v>0.1</v>
      </c>
      <c r="P297" s="352">
        <f t="shared" si="16"/>
        <v>44</v>
      </c>
      <c r="Q297" s="247">
        <v>48.4</v>
      </c>
      <c r="R297" s="299">
        <f t="shared" si="17"/>
        <v>1.0999999999999999</v>
      </c>
      <c r="S297" s="299">
        <f t="shared" si="18"/>
        <v>0.11</v>
      </c>
      <c r="T297" s="354">
        <f t="shared" si="19"/>
        <v>1</v>
      </c>
      <c r="U297" s="390"/>
      <c r="V297"/>
      <c r="W297"/>
      <c r="X297" s="278"/>
    </row>
    <row r="298" spans="1:24" ht="12.5" x14ac:dyDescent="0.25">
      <c r="A298" s="294" t="s">
        <v>93</v>
      </c>
      <c r="B298" s="294" t="s">
        <v>811</v>
      </c>
      <c r="C298" s="294" t="s">
        <v>645</v>
      </c>
      <c r="D298" s="294" t="s">
        <v>326</v>
      </c>
      <c r="E298" s="294" t="s">
        <v>352</v>
      </c>
      <c r="F298" s="295" t="s">
        <v>514</v>
      </c>
      <c r="G298" s="296" t="s">
        <v>1615</v>
      </c>
      <c r="H298" s="294" t="s">
        <v>533</v>
      </c>
      <c r="I298" s="294" t="s">
        <v>361</v>
      </c>
      <c r="J298" s="294" t="s">
        <v>411</v>
      </c>
      <c r="K298" s="293">
        <v>0.1</v>
      </c>
      <c r="L298" s="294"/>
      <c r="M298" s="283">
        <v>2021</v>
      </c>
      <c r="N298" s="246">
        <v>83</v>
      </c>
      <c r="O298" s="351">
        <v>0.1</v>
      </c>
      <c r="P298" s="352">
        <f t="shared" si="16"/>
        <v>9</v>
      </c>
      <c r="Q298" s="247">
        <v>14.94</v>
      </c>
      <c r="R298" s="299">
        <f t="shared" si="17"/>
        <v>1.66</v>
      </c>
      <c r="S298" s="299">
        <f t="shared" si="18"/>
        <v>0.18</v>
      </c>
      <c r="T298" s="354">
        <f t="shared" si="19"/>
        <v>1</v>
      </c>
      <c r="U298" s="390"/>
      <c r="V298"/>
      <c r="W298"/>
      <c r="X298" s="278"/>
    </row>
    <row r="299" spans="1:24" ht="12.5" x14ac:dyDescent="0.25">
      <c r="A299" s="294" t="s">
        <v>93</v>
      </c>
      <c r="B299" s="294" t="s">
        <v>811</v>
      </c>
      <c r="C299" s="294" t="s">
        <v>645</v>
      </c>
      <c r="D299" s="294" t="s">
        <v>326</v>
      </c>
      <c r="E299" s="285" t="s">
        <v>173</v>
      </c>
      <c r="F299" s="285" t="s">
        <v>514</v>
      </c>
      <c r="G299" s="285" t="s">
        <v>1617</v>
      </c>
      <c r="H299" s="285" t="s">
        <v>533</v>
      </c>
      <c r="I299" s="285" t="s">
        <v>359</v>
      </c>
      <c r="J299" s="285" t="s">
        <v>411</v>
      </c>
      <c r="K299" s="293">
        <v>0.7</v>
      </c>
      <c r="L299" s="285" t="s">
        <v>1640</v>
      </c>
      <c r="M299" s="283">
        <v>2021</v>
      </c>
      <c r="N299" s="246">
        <v>9</v>
      </c>
      <c r="O299" s="351">
        <v>0.7</v>
      </c>
      <c r="P299" s="352">
        <f t="shared" si="16"/>
        <v>7</v>
      </c>
      <c r="Q299" s="247">
        <v>3.96</v>
      </c>
      <c r="R299" s="299">
        <f t="shared" si="17"/>
        <v>0.56571428571428573</v>
      </c>
      <c r="S299" s="299">
        <f t="shared" si="18"/>
        <v>0.44</v>
      </c>
      <c r="T299" s="354">
        <f t="shared" si="19"/>
        <v>1</v>
      </c>
      <c r="U299" s="390"/>
      <c r="V299"/>
      <c r="W299"/>
      <c r="X299" s="278"/>
    </row>
    <row r="300" spans="1:24" ht="100" x14ac:dyDescent="0.25">
      <c r="A300" s="294" t="s">
        <v>93</v>
      </c>
      <c r="B300" s="294" t="s">
        <v>811</v>
      </c>
      <c r="C300" s="294" t="s">
        <v>645</v>
      </c>
      <c r="D300" s="294" t="s">
        <v>326</v>
      </c>
      <c r="E300" s="294" t="s">
        <v>173</v>
      </c>
      <c r="F300" s="295" t="s">
        <v>514</v>
      </c>
      <c r="G300" s="296" t="s">
        <v>1610</v>
      </c>
      <c r="H300" s="294" t="s">
        <v>533</v>
      </c>
      <c r="I300" s="294" t="s">
        <v>361</v>
      </c>
      <c r="J300" s="294" t="s">
        <v>411</v>
      </c>
      <c r="K300" s="293">
        <v>0.4</v>
      </c>
      <c r="L300" s="294"/>
      <c r="M300" s="283">
        <v>2021</v>
      </c>
      <c r="N300" s="246">
        <v>7</v>
      </c>
      <c r="O300" s="351">
        <v>0.4</v>
      </c>
      <c r="P300" s="352">
        <f t="shared" si="16"/>
        <v>3</v>
      </c>
      <c r="Q300" s="247">
        <v>0.98</v>
      </c>
      <c r="R300" s="299">
        <f t="shared" si="17"/>
        <v>0.32666666666666666</v>
      </c>
      <c r="S300" s="299">
        <f t="shared" si="18"/>
        <v>0.13999999999999999</v>
      </c>
      <c r="T300" s="354">
        <f t="shared" si="19"/>
        <v>1</v>
      </c>
      <c r="U300" s="390" t="s">
        <v>1916</v>
      </c>
      <c r="V300"/>
      <c r="W300"/>
      <c r="X300" s="278"/>
    </row>
    <row r="301" spans="1:24" ht="12.5" x14ac:dyDescent="0.25">
      <c r="A301" s="294" t="s">
        <v>93</v>
      </c>
      <c r="B301" s="294" t="s">
        <v>811</v>
      </c>
      <c r="C301" s="294" t="s">
        <v>645</v>
      </c>
      <c r="D301" s="294" t="s">
        <v>326</v>
      </c>
      <c r="E301" s="294" t="s">
        <v>173</v>
      </c>
      <c r="F301" s="294" t="s">
        <v>514</v>
      </c>
      <c r="G301" s="294" t="s">
        <v>1618</v>
      </c>
      <c r="H301" s="294" t="s">
        <v>533</v>
      </c>
      <c r="I301" s="294" t="s">
        <v>359</v>
      </c>
      <c r="J301" s="294" t="s">
        <v>411</v>
      </c>
      <c r="K301" s="293">
        <v>0.3</v>
      </c>
      <c r="L301" s="294"/>
      <c r="M301" s="283">
        <v>2021</v>
      </c>
      <c r="N301" s="246">
        <v>19</v>
      </c>
      <c r="O301" s="351">
        <v>0.3</v>
      </c>
      <c r="P301" s="352">
        <f t="shared" si="16"/>
        <v>6</v>
      </c>
      <c r="Q301" s="247">
        <v>7.98</v>
      </c>
      <c r="R301" s="299">
        <f t="shared" si="17"/>
        <v>1.33</v>
      </c>
      <c r="S301" s="299">
        <f t="shared" si="18"/>
        <v>0.42000000000000004</v>
      </c>
      <c r="T301" s="354">
        <f t="shared" si="19"/>
        <v>1</v>
      </c>
      <c r="U301" s="390"/>
      <c r="V301"/>
      <c r="W301"/>
      <c r="X301" s="278"/>
    </row>
    <row r="302" spans="1:24" ht="12.5" x14ac:dyDescent="0.25">
      <c r="A302" s="294" t="s">
        <v>93</v>
      </c>
      <c r="B302" s="294" t="s">
        <v>811</v>
      </c>
      <c r="C302" s="294" t="s">
        <v>645</v>
      </c>
      <c r="D302" s="294" t="s">
        <v>326</v>
      </c>
      <c r="E302" s="294" t="s">
        <v>173</v>
      </c>
      <c r="F302" s="294" t="s">
        <v>514</v>
      </c>
      <c r="G302" s="296" t="s">
        <v>1621</v>
      </c>
      <c r="H302" s="294" t="s">
        <v>533</v>
      </c>
      <c r="I302" s="294" t="s">
        <v>359</v>
      </c>
      <c r="J302" s="294" t="s">
        <v>411</v>
      </c>
      <c r="K302" s="293">
        <v>0.3</v>
      </c>
      <c r="L302" s="294"/>
      <c r="M302" s="283">
        <v>2021</v>
      </c>
      <c r="N302" s="246">
        <v>10</v>
      </c>
      <c r="O302" s="351">
        <v>0.3</v>
      </c>
      <c r="P302" s="352">
        <f t="shared" si="16"/>
        <v>3</v>
      </c>
      <c r="Q302" s="247">
        <v>4</v>
      </c>
      <c r="R302" s="299">
        <f t="shared" si="17"/>
        <v>1.3333333333333333</v>
      </c>
      <c r="S302" s="299">
        <f t="shared" si="18"/>
        <v>0.4</v>
      </c>
      <c r="T302" s="354">
        <f t="shared" si="19"/>
        <v>1</v>
      </c>
      <c r="U302" s="390"/>
      <c r="V302"/>
      <c r="W302"/>
      <c r="X302" s="278"/>
    </row>
    <row r="303" spans="1:24" ht="12.5" x14ac:dyDescent="0.25">
      <c r="A303" s="294" t="s">
        <v>93</v>
      </c>
      <c r="B303" s="294" t="s">
        <v>811</v>
      </c>
      <c r="C303" s="294" t="s">
        <v>645</v>
      </c>
      <c r="D303" s="294" t="s">
        <v>326</v>
      </c>
      <c r="E303" s="294" t="s">
        <v>173</v>
      </c>
      <c r="F303" s="294" t="s">
        <v>514</v>
      </c>
      <c r="G303" s="296" t="s">
        <v>1625</v>
      </c>
      <c r="H303" s="294" t="s">
        <v>533</v>
      </c>
      <c r="I303" s="294" t="s">
        <v>359</v>
      </c>
      <c r="J303" s="294" t="s">
        <v>411</v>
      </c>
      <c r="K303" s="293">
        <v>0.4</v>
      </c>
      <c r="L303" s="294"/>
      <c r="M303" s="283">
        <v>2021</v>
      </c>
      <c r="N303" s="246">
        <v>11</v>
      </c>
      <c r="O303" s="351">
        <v>0.4</v>
      </c>
      <c r="P303" s="352">
        <f t="shared" si="16"/>
        <v>5</v>
      </c>
      <c r="Q303" s="247">
        <v>4.95</v>
      </c>
      <c r="R303" s="299">
        <f t="shared" si="17"/>
        <v>0.99</v>
      </c>
      <c r="S303" s="299">
        <f t="shared" si="18"/>
        <v>0.45</v>
      </c>
      <c r="T303" s="354">
        <f t="shared" si="19"/>
        <v>1</v>
      </c>
      <c r="U303" s="390"/>
      <c r="V303"/>
      <c r="W303"/>
      <c r="X303" s="278"/>
    </row>
    <row r="304" spans="1:24" ht="12.5" x14ac:dyDescent="0.25">
      <c r="A304" s="294" t="s">
        <v>93</v>
      </c>
      <c r="B304" s="294" t="s">
        <v>811</v>
      </c>
      <c r="C304" s="294" t="s">
        <v>645</v>
      </c>
      <c r="D304" s="294" t="s">
        <v>326</v>
      </c>
      <c r="E304" s="294" t="s">
        <v>173</v>
      </c>
      <c r="F304" s="294" t="s">
        <v>514</v>
      </c>
      <c r="G304" s="296" t="s">
        <v>1628</v>
      </c>
      <c r="H304" s="294" t="s">
        <v>533</v>
      </c>
      <c r="I304" s="294" t="s">
        <v>361</v>
      </c>
      <c r="J304" s="294" t="s">
        <v>409</v>
      </c>
      <c r="K304" s="293">
        <v>1</v>
      </c>
      <c r="L304" s="294"/>
      <c r="M304" s="283">
        <v>2021</v>
      </c>
      <c r="N304" s="246">
        <v>6</v>
      </c>
      <c r="O304" s="351">
        <v>1</v>
      </c>
      <c r="P304" s="352">
        <f t="shared" si="16"/>
        <v>6</v>
      </c>
      <c r="Q304" s="247">
        <v>6</v>
      </c>
      <c r="R304" s="299">
        <f t="shared" si="17"/>
        <v>1</v>
      </c>
      <c r="S304" s="299">
        <f t="shared" si="18"/>
        <v>1</v>
      </c>
      <c r="T304" s="354">
        <f t="shared" si="19"/>
        <v>1</v>
      </c>
      <c r="U304" s="390"/>
      <c r="V304"/>
      <c r="W304"/>
      <c r="X304" s="278"/>
    </row>
    <row r="305" spans="1:24" ht="12.5" x14ac:dyDescent="0.25">
      <c r="A305" s="294" t="s">
        <v>93</v>
      </c>
      <c r="B305" s="294" t="s">
        <v>811</v>
      </c>
      <c r="C305" s="294" t="s">
        <v>645</v>
      </c>
      <c r="D305" s="294" t="s">
        <v>326</v>
      </c>
      <c r="E305" s="294" t="s">
        <v>173</v>
      </c>
      <c r="F305" s="294" t="s">
        <v>514</v>
      </c>
      <c r="G305" s="294" t="s">
        <v>1608</v>
      </c>
      <c r="H305" s="294" t="s">
        <v>533</v>
      </c>
      <c r="I305" s="294" t="s">
        <v>361</v>
      </c>
      <c r="J305" s="294" t="s">
        <v>411</v>
      </c>
      <c r="K305" s="293">
        <v>0.3</v>
      </c>
      <c r="L305" s="294"/>
      <c r="M305" s="283">
        <v>2021</v>
      </c>
      <c r="N305" s="246">
        <v>8</v>
      </c>
      <c r="O305" s="351">
        <v>0.3</v>
      </c>
      <c r="P305" s="352">
        <f t="shared" si="16"/>
        <v>3</v>
      </c>
      <c r="Q305" s="247">
        <v>3.04</v>
      </c>
      <c r="R305" s="299">
        <f t="shared" si="17"/>
        <v>1.0133333333333334</v>
      </c>
      <c r="S305" s="299">
        <f t="shared" si="18"/>
        <v>0.38</v>
      </c>
      <c r="T305" s="354">
        <f t="shared" si="19"/>
        <v>1</v>
      </c>
      <c r="U305" s="390"/>
      <c r="V305"/>
      <c r="W305"/>
      <c r="X305" s="278"/>
    </row>
    <row r="306" spans="1:24" ht="12.5" x14ac:dyDescent="0.25">
      <c r="A306" s="294" t="s">
        <v>93</v>
      </c>
      <c r="B306" s="294" t="s">
        <v>811</v>
      </c>
      <c r="C306" s="294" t="s">
        <v>645</v>
      </c>
      <c r="D306" s="294" t="s">
        <v>326</v>
      </c>
      <c r="E306" s="294" t="s">
        <v>173</v>
      </c>
      <c r="F306" s="294" t="s">
        <v>514</v>
      </c>
      <c r="G306" s="294" t="s">
        <v>1620</v>
      </c>
      <c r="H306" s="294" t="s">
        <v>533</v>
      </c>
      <c r="I306" s="294" t="s">
        <v>359</v>
      </c>
      <c r="J306" s="294" t="s">
        <v>411</v>
      </c>
      <c r="K306" s="293">
        <v>0.3</v>
      </c>
      <c r="L306" s="294"/>
      <c r="M306" s="283">
        <v>2021</v>
      </c>
      <c r="N306" s="246">
        <v>97</v>
      </c>
      <c r="O306" s="351">
        <v>0.3</v>
      </c>
      <c r="P306" s="352">
        <f t="shared" si="16"/>
        <v>30</v>
      </c>
      <c r="Q306" s="247">
        <v>39.770000000000003</v>
      </c>
      <c r="R306" s="299">
        <f t="shared" si="17"/>
        <v>1.3256666666666668</v>
      </c>
      <c r="S306" s="299">
        <f t="shared" si="18"/>
        <v>0.41000000000000003</v>
      </c>
      <c r="T306" s="354">
        <f t="shared" si="19"/>
        <v>1</v>
      </c>
      <c r="U306" s="390"/>
      <c r="V306"/>
      <c r="W306"/>
      <c r="X306" s="278"/>
    </row>
    <row r="307" spans="1:24" ht="12.5" x14ac:dyDescent="0.25">
      <c r="A307" s="294" t="s">
        <v>93</v>
      </c>
      <c r="B307" s="294" t="s">
        <v>811</v>
      </c>
      <c r="C307" s="294" t="s">
        <v>645</v>
      </c>
      <c r="D307" s="294" t="s">
        <v>326</v>
      </c>
      <c r="E307" s="294" t="s">
        <v>173</v>
      </c>
      <c r="F307" s="294" t="s">
        <v>514</v>
      </c>
      <c r="G307" s="294" t="s">
        <v>1623</v>
      </c>
      <c r="H307" s="294" t="s">
        <v>533</v>
      </c>
      <c r="I307" s="294" t="s">
        <v>359</v>
      </c>
      <c r="J307" s="294" t="s">
        <v>411</v>
      </c>
      <c r="K307" s="293">
        <v>0.3</v>
      </c>
      <c r="L307" s="294"/>
      <c r="M307" s="283">
        <v>2021</v>
      </c>
      <c r="N307" s="246">
        <v>70</v>
      </c>
      <c r="O307" s="351">
        <v>0.3</v>
      </c>
      <c r="P307" s="352">
        <f t="shared" si="16"/>
        <v>21</v>
      </c>
      <c r="Q307" s="247">
        <v>28.7</v>
      </c>
      <c r="R307" s="299">
        <f t="shared" si="17"/>
        <v>1.3666666666666667</v>
      </c>
      <c r="S307" s="299">
        <f t="shared" si="18"/>
        <v>0.41</v>
      </c>
      <c r="T307" s="354">
        <f t="shared" si="19"/>
        <v>1</v>
      </c>
      <c r="U307" s="390"/>
      <c r="V307"/>
      <c r="W307"/>
      <c r="X307" s="278"/>
    </row>
    <row r="308" spans="1:24" ht="87.5" x14ac:dyDescent="0.25">
      <c r="A308" s="294" t="s">
        <v>93</v>
      </c>
      <c r="B308" s="294" t="s">
        <v>811</v>
      </c>
      <c r="C308" s="294" t="s">
        <v>645</v>
      </c>
      <c r="D308" s="294" t="s">
        <v>326</v>
      </c>
      <c r="E308" s="294" t="s">
        <v>173</v>
      </c>
      <c r="F308" s="294" t="s">
        <v>514</v>
      </c>
      <c r="G308" s="294" t="s">
        <v>1627</v>
      </c>
      <c r="H308" s="294" t="s">
        <v>533</v>
      </c>
      <c r="I308" s="294" t="s">
        <v>361</v>
      </c>
      <c r="J308" s="294" t="s">
        <v>409</v>
      </c>
      <c r="K308" s="293">
        <v>1</v>
      </c>
      <c r="L308" s="294"/>
      <c r="M308" s="283">
        <v>2021</v>
      </c>
      <c r="N308" s="246">
        <v>9</v>
      </c>
      <c r="O308" s="351">
        <v>1</v>
      </c>
      <c r="P308" s="352">
        <f t="shared" si="16"/>
        <v>9</v>
      </c>
      <c r="Q308" s="247">
        <v>3.96</v>
      </c>
      <c r="R308" s="299">
        <f t="shared" si="17"/>
        <v>0.44</v>
      </c>
      <c r="S308" s="299">
        <f t="shared" si="18"/>
        <v>0.44</v>
      </c>
      <c r="T308" s="354">
        <f t="shared" si="19"/>
        <v>1</v>
      </c>
      <c r="U308" s="390" t="s">
        <v>1917</v>
      </c>
      <c r="V308"/>
      <c r="W308"/>
      <c r="X308" s="278"/>
    </row>
    <row r="309" spans="1:24" ht="12.5" x14ac:dyDescent="0.25">
      <c r="A309" s="294" t="s">
        <v>93</v>
      </c>
      <c r="B309" s="294" t="s">
        <v>811</v>
      </c>
      <c r="C309" s="294" t="s">
        <v>645</v>
      </c>
      <c r="D309" s="294" t="s">
        <v>326</v>
      </c>
      <c r="E309" s="294" t="s">
        <v>173</v>
      </c>
      <c r="F309" s="294" t="s">
        <v>514</v>
      </c>
      <c r="G309" s="294" t="s">
        <v>1624</v>
      </c>
      <c r="H309" s="294" t="s">
        <v>533</v>
      </c>
      <c r="I309" s="294" t="s">
        <v>361</v>
      </c>
      <c r="J309" s="294" t="s">
        <v>409</v>
      </c>
      <c r="K309" s="293">
        <v>1</v>
      </c>
      <c r="L309" s="294"/>
      <c r="M309" s="283">
        <v>2021</v>
      </c>
      <c r="N309" s="246">
        <v>7</v>
      </c>
      <c r="O309" s="351">
        <v>1</v>
      </c>
      <c r="P309" s="352">
        <f t="shared" si="16"/>
        <v>7</v>
      </c>
      <c r="Q309" s="247">
        <v>4.97</v>
      </c>
      <c r="R309" s="299">
        <f t="shared" si="17"/>
        <v>0.71</v>
      </c>
      <c r="S309" s="299">
        <f t="shared" si="18"/>
        <v>0.71</v>
      </c>
      <c r="T309" s="354">
        <f t="shared" si="19"/>
        <v>1</v>
      </c>
      <c r="U309" s="390"/>
      <c r="V309"/>
      <c r="W309"/>
      <c r="X309" s="278"/>
    </row>
    <row r="310" spans="1:24" ht="12.5" x14ac:dyDescent="0.25">
      <c r="A310" s="294" t="s">
        <v>93</v>
      </c>
      <c r="B310" s="294" t="s">
        <v>811</v>
      </c>
      <c r="C310" s="294" t="s">
        <v>645</v>
      </c>
      <c r="D310" s="294" t="s">
        <v>326</v>
      </c>
      <c r="E310" s="294" t="s">
        <v>354</v>
      </c>
      <c r="F310" s="295" t="s">
        <v>514</v>
      </c>
      <c r="G310" s="287" t="s">
        <v>1582</v>
      </c>
      <c r="H310" s="294" t="s">
        <v>534</v>
      </c>
      <c r="I310" s="294" t="s">
        <v>361</v>
      </c>
      <c r="J310" s="294" t="s">
        <v>411</v>
      </c>
      <c r="K310" s="293">
        <v>0.1</v>
      </c>
      <c r="L310" s="294"/>
      <c r="M310" s="283">
        <v>2021</v>
      </c>
      <c r="N310" s="246">
        <v>81</v>
      </c>
      <c r="O310" s="351">
        <v>0.1</v>
      </c>
      <c r="P310" s="352">
        <f t="shared" si="16"/>
        <v>9</v>
      </c>
      <c r="Q310" s="247">
        <v>5.67</v>
      </c>
      <c r="R310" s="299">
        <f t="shared" si="17"/>
        <v>0.63</v>
      </c>
      <c r="S310" s="299">
        <f t="shared" si="18"/>
        <v>6.9999999999999993E-2</v>
      </c>
      <c r="T310" s="354">
        <f t="shared" si="19"/>
        <v>1</v>
      </c>
      <c r="U310" s="390"/>
      <c r="V310"/>
      <c r="W310"/>
      <c r="X310" s="278"/>
    </row>
    <row r="311" spans="1:24" ht="12.5" x14ac:dyDescent="0.25">
      <c r="A311" s="294" t="s">
        <v>93</v>
      </c>
      <c r="B311" s="294" t="s">
        <v>811</v>
      </c>
      <c r="C311" s="294" t="s">
        <v>645</v>
      </c>
      <c r="D311" s="294" t="s">
        <v>326</v>
      </c>
      <c r="E311" s="294" t="s">
        <v>354</v>
      </c>
      <c r="F311" s="295" t="s">
        <v>514</v>
      </c>
      <c r="G311" s="296" t="s">
        <v>1615</v>
      </c>
      <c r="H311" s="294" t="s">
        <v>534</v>
      </c>
      <c r="I311" s="294" t="s">
        <v>361</v>
      </c>
      <c r="J311" s="294" t="s">
        <v>411</v>
      </c>
      <c r="K311" s="293">
        <v>0.1</v>
      </c>
      <c r="L311" s="294"/>
      <c r="M311" s="283">
        <v>2021</v>
      </c>
      <c r="N311" s="246">
        <v>58</v>
      </c>
      <c r="O311" s="351">
        <v>0.1</v>
      </c>
      <c r="P311" s="352">
        <f t="shared" si="16"/>
        <v>6</v>
      </c>
      <c r="Q311" s="247">
        <v>20.88</v>
      </c>
      <c r="R311" s="299">
        <f t="shared" si="17"/>
        <v>3.48</v>
      </c>
      <c r="S311" s="299">
        <f t="shared" si="18"/>
        <v>0.36</v>
      </c>
      <c r="T311" s="354">
        <f t="shared" si="19"/>
        <v>1</v>
      </c>
      <c r="U311" s="390"/>
      <c r="V311"/>
      <c r="W311"/>
      <c r="X311" s="278"/>
    </row>
    <row r="312" spans="1:24" ht="12.5" x14ac:dyDescent="0.25">
      <c r="A312" s="294" t="s">
        <v>93</v>
      </c>
      <c r="B312" s="294" t="s">
        <v>811</v>
      </c>
      <c r="C312" s="294" t="s">
        <v>645</v>
      </c>
      <c r="D312" s="294" t="s">
        <v>326</v>
      </c>
      <c r="E312" s="294" t="s">
        <v>352</v>
      </c>
      <c r="F312" s="295" t="s">
        <v>514</v>
      </c>
      <c r="G312" s="287" t="s">
        <v>1582</v>
      </c>
      <c r="H312" s="294" t="s">
        <v>534</v>
      </c>
      <c r="I312" s="294" t="s">
        <v>361</v>
      </c>
      <c r="J312" s="294" t="s">
        <v>411</v>
      </c>
      <c r="K312" s="293">
        <v>0.1</v>
      </c>
      <c r="L312" s="294"/>
      <c r="M312" s="283">
        <v>2021</v>
      </c>
      <c r="N312" s="246">
        <v>440</v>
      </c>
      <c r="O312" s="351">
        <v>0.1</v>
      </c>
      <c r="P312" s="352">
        <f t="shared" si="16"/>
        <v>44</v>
      </c>
      <c r="Q312" s="247">
        <v>39.6</v>
      </c>
      <c r="R312" s="299">
        <f t="shared" si="17"/>
        <v>0.9</v>
      </c>
      <c r="S312" s="299">
        <f t="shared" si="18"/>
        <v>0.09</v>
      </c>
      <c r="T312" s="354">
        <f t="shared" si="19"/>
        <v>1</v>
      </c>
      <c r="U312" s="390"/>
      <c r="V312"/>
      <c r="W312"/>
      <c r="X312" s="278"/>
    </row>
    <row r="313" spans="1:24" ht="12.5" x14ac:dyDescent="0.25">
      <c r="A313" s="294" t="s">
        <v>93</v>
      </c>
      <c r="B313" s="294" t="s">
        <v>811</v>
      </c>
      <c r="C313" s="294" t="s">
        <v>645</v>
      </c>
      <c r="D313" s="294" t="s">
        <v>326</v>
      </c>
      <c r="E313" s="294" t="s">
        <v>352</v>
      </c>
      <c r="F313" s="295" t="s">
        <v>514</v>
      </c>
      <c r="G313" s="296" t="s">
        <v>1615</v>
      </c>
      <c r="H313" s="294" t="s">
        <v>534</v>
      </c>
      <c r="I313" s="294" t="s">
        <v>361</v>
      </c>
      <c r="J313" s="294" t="s">
        <v>411</v>
      </c>
      <c r="K313" s="293">
        <v>0.1</v>
      </c>
      <c r="L313" s="294"/>
      <c r="M313" s="283">
        <v>2021</v>
      </c>
      <c r="N313" s="246">
        <v>83</v>
      </c>
      <c r="O313" s="351">
        <v>0.1</v>
      </c>
      <c r="P313" s="352">
        <f t="shared" si="16"/>
        <v>9</v>
      </c>
      <c r="Q313" s="247">
        <v>14.11</v>
      </c>
      <c r="R313" s="299">
        <f t="shared" si="17"/>
        <v>1.5677777777777777</v>
      </c>
      <c r="S313" s="299">
        <f t="shared" si="18"/>
        <v>0.16999999999999998</v>
      </c>
      <c r="T313" s="354">
        <f t="shared" si="19"/>
        <v>1</v>
      </c>
      <c r="U313" s="390"/>
      <c r="V313"/>
      <c r="W313"/>
      <c r="X313" s="278"/>
    </row>
    <row r="314" spans="1:24" ht="12.5" x14ac:dyDescent="0.25">
      <c r="A314" s="294" t="s">
        <v>93</v>
      </c>
      <c r="B314" s="294" t="s">
        <v>811</v>
      </c>
      <c r="C314" s="294" t="s">
        <v>645</v>
      </c>
      <c r="D314" s="294" t="s">
        <v>326</v>
      </c>
      <c r="E314" s="285" t="s">
        <v>173</v>
      </c>
      <c r="F314" s="285" t="s">
        <v>514</v>
      </c>
      <c r="G314" s="285" t="s">
        <v>1617</v>
      </c>
      <c r="H314" s="285" t="s">
        <v>534</v>
      </c>
      <c r="I314" s="285" t="s">
        <v>359</v>
      </c>
      <c r="J314" s="285" t="s">
        <v>411</v>
      </c>
      <c r="K314" s="293">
        <v>0.7</v>
      </c>
      <c r="L314" s="285" t="s">
        <v>1640</v>
      </c>
      <c r="M314" s="283">
        <v>2021</v>
      </c>
      <c r="N314" s="246">
        <v>9</v>
      </c>
      <c r="O314" s="351">
        <v>0.7</v>
      </c>
      <c r="P314" s="352">
        <f t="shared" si="16"/>
        <v>7</v>
      </c>
      <c r="Q314" s="247">
        <v>3.96</v>
      </c>
      <c r="R314" s="299">
        <f t="shared" si="17"/>
        <v>0.56571428571428573</v>
      </c>
      <c r="S314" s="299">
        <f t="shared" si="18"/>
        <v>0.44</v>
      </c>
      <c r="T314" s="354">
        <f t="shared" si="19"/>
        <v>1</v>
      </c>
      <c r="U314" s="390"/>
      <c r="V314"/>
      <c r="W314"/>
      <c r="X314" s="278"/>
    </row>
    <row r="315" spans="1:24" ht="100" x14ac:dyDescent="0.25">
      <c r="A315" s="294" t="s">
        <v>93</v>
      </c>
      <c r="B315" s="294" t="s">
        <v>811</v>
      </c>
      <c r="C315" s="294" t="s">
        <v>645</v>
      </c>
      <c r="D315" s="294" t="s">
        <v>326</v>
      </c>
      <c r="E315" s="294" t="s">
        <v>173</v>
      </c>
      <c r="F315" s="295" t="s">
        <v>514</v>
      </c>
      <c r="G315" s="296" t="s">
        <v>1610</v>
      </c>
      <c r="H315" s="294" t="s">
        <v>534</v>
      </c>
      <c r="I315" s="294" t="s">
        <v>361</v>
      </c>
      <c r="J315" s="294" t="s">
        <v>411</v>
      </c>
      <c r="K315" s="293">
        <v>0.4</v>
      </c>
      <c r="L315" s="294"/>
      <c r="M315" s="283">
        <v>2021</v>
      </c>
      <c r="N315" s="246">
        <v>7</v>
      </c>
      <c r="O315" s="351">
        <v>0.4</v>
      </c>
      <c r="P315" s="352">
        <f t="shared" si="16"/>
        <v>3</v>
      </c>
      <c r="Q315" s="247">
        <v>0.98</v>
      </c>
      <c r="R315" s="299">
        <f t="shared" si="17"/>
        <v>0.32666666666666666</v>
      </c>
      <c r="S315" s="299">
        <f t="shared" si="18"/>
        <v>0.13999999999999999</v>
      </c>
      <c r="T315" s="354">
        <f t="shared" si="19"/>
        <v>1</v>
      </c>
      <c r="U315" s="390" t="s">
        <v>1916</v>
      </c>
      <c r="V315"/>
      <c r="W315"/>
      <c r="X315" s="278"/>
    </row>
    <row r="316" spans="1:24" ht="12.5" x14ac:dyDescent="0.25">
      <c r="A316" s="294" t="s">
        <v>93</v>
      </c>
      <c r="B316" s="294" t="s">
        <v>811</v>
      </c>
      <c r="C316" s="294" t="s">
        <v>645</v>
      </c>
      <c r="D316" s="294" t="s">
        <v>326</v>
      </c>
      <c r="E316" s="294" t="s">
        <v>173</v>
      </c>
      <c r="F316" s="294" t="s">
        <v>514</v>
      </c>
      <c r="G316" s="294" t="s">
        <v>1618</v>
      </c>
      <c r="H316" s="294" t="s">
        <v>534</v>
      </c>
      <c r="I316" s="294" t="s">
        <v>359</v>
      </c>
      <c r="J316" s="294" t="s">
        <v>411</v>
      </c>
      <c r="K316" s="293">
        <v>0.3</v>
      </c>
      <c r="L316" s="294"/>
      <c r="M316" s="283">
        <v>2021</v>
      </c>
      <c r="N316" s="246">
        <v>19</v>
      </c>
      <c r="O316" s="351">
        <v>0.3</v>
      </c>
      <c r="P316" s="352">
        <f t="shared" si="16"/>
        <v>6</v>
      </c>
      <c r="Q316" s="247">
        <v>7.98</v>
      </c>
      <c r="R316" s="299">
        <f t="shared" si="17"/>
        <v>1.33</v>
      </c>
      <c r="S316" s="299">
        <f t="shared" si="18"/>
        <v>0.42000000000000004</v>
      </c>
      <c r="T316" s="354">
        <f t="shared" si="19"/>
        <v>1</v>
      </c>
      <c r="U316" s="390"/>
      <c r="V316"/>
      <c r="W316"/>
      <c r="X316" s="278"/>
    </row>
    <row r="317" spans="1:24" ht="12.5" x14ac:dyDescent="0.25">
      <c r="A317" s="294" t="s">
        <v>93</v>
      </c>
      <c r="B317" s="294" t="s">
        <v>811</v>
      </c>
      <c r="C317" s="294" t="s">
        <v>645</v>
      </c>
      <c r="D317" s="294" t="s">
        <v>326</v>
      </c>
      <c r="E317" s="294" t="s">
        <v>173</v>
      </c>
      <c r="F317" s="294" t="s">
        <v>514</v>
      </c>
      <c r="G317" s="296" t="s">
        <v>1621</v>
      </c>
      <c r="H317" s="294" t="s">
        <v>534</v>
      </c>
      <c r="I317" s="294" t="s">
        <v>359</v>
      </c>
      <c r="J317" s="294" t="s">
        <v>411</v>
      </c>
      <c r="K317" s="293">
        <v>0.3</v>
      </c>
      <c r="L317" s="294"/>
      <c r="M317" s="283">
        <v>2021</v>
      </c>
      <c r="N317" s="246">
        <v>10</v>
      </c>
      <c r="O317" s="351">
        <v>0.3</v>
      </c>
      <c r="P317" s="352">
        <f t="shared" si="16"/>
        <v>3</v>
      </c>
      <c r="Q317" s="247">
        <v>4</v>
      </c>
      <c r="R317" s="299">
        <f t="shared" si="17"/>
        <v>1.3333333333333333</v>
      </c>
      <c r="S317" s="299">
        <f t="shared" si="18"/>
        <v>0.4</v>
      </c>
      <c r="T317" s="354">
        <f t="shared" si="19"/>
        <v>1</v>
      </c>
      <c r="U317" s="390"/>
      <c r="V317"/>
      <c r="W317"/>
      <c r="X317" s="278"/>
    </row>
    <row r="318" spans="1:24" ht="12.5" x14ac:dyDescent="0.25">
      <c r="A318" s="294" t="s">
        <v>93</v>
      </c>
      <c r="B318" s="294" t="s">
        <v>811</v>
      </c>
      <c r="C318" s="294" t="s">
        <v>645</v>
      </c>
      <c r="D318" s="294" t="s">
        <v>326</v>
      </c>
      <c r="E318" s="294" t="s">
        <v>173</v>
      </c>
      <c r="F318" s="294" t="s">
        <v>514</v>
      </c>
      <c r="G318" s="296" t="s">
        <v>1625</v>
      </c>
      <c r="H318" s="294" t="s">
        <v>534</v>
      </c>
      <c r="I318" s="294" t="s">
        <v>359</v>
      </c>
      <c r="J318" s="294" t="s">
        <v>411</v>
      </c>
      <c r="K318" s="293">
        <v>0.4</v>
      </c>
      <c r="L318" s="294"/>
      <c r="M318" s="283">
        <v>2021</v>
      </c>
      <c r="N318" s="246">
        <v>11</v>
      </c>
      <c r="O318" s="351">
        <v>0.4</v>
      </c>
      <c r="P318" s="352">
        <f t="shared" si="16"/>
        <v>5</v>
      </c>
      <c r="Q318" s="247">
        <v>4.95</v>
      </c>
      <c r="R318" s="299">
        <f t="shared" si="17"/>
        <v>0.99</v>
      </c>
      <c r="S318" s="299">
        <f t="shared" si="18"/>
        <v>0.45</v>
      </c>
      <c r="T318" s="354">
        <f t="shared" si="19"/>
        <v>1</v>
      </c>
      <c r="U318" s="390"/>
      <c r="V318"/>
      <c r="W318"/>
      <c r="X318" s="278"/>
    </row>
    <row r="319" spans="1:24" ht="12.5" x14ac:dyDescent="0.25">
      <c r="A319" s="294" t="s">
        <v>93</v>
      </c>
      <c r="B319" s="294" t="s">
        <v>811</v>
      </c>
      <c r="C319" s="294" t="s">
        <v>645</v>
      </c>
      <c r="D319" s="294" t="s">
        <v>326</v>
      </c>
      <c r="E319" s="294" t="s">
        <v>173</v>
      </c>
      <c r="F319" s="294" t="s">
        <v>514</v>
      </c>
      <c r="G319" s="296" t="s">
        <v>1628</v>
      </c>
      <c r="H319" s="294" t="s">
        <v>534</v>
      </c>
      <c r="I319" s="294" t="s">
        <v>361</v>
      </c>
      <c r="J319" s="294" t="s">
        <v>409</v>
      </c>
      <c r="K319" s="293">
        <v>1</v>
      </c>
      <c r="L319" s="294"/>
      <c r="M319" s="283">
        <v>2021</v>
      </c>
      <c r="N319" s="246">
        <v>6</v>
      </c>
      <c r="O319" s="351">
        <v>1</v>
      </c>
      <c r="P319" s="352">
        <f t="shared" si="16"/>
        <v>6</v>
      </c>
      <c r="Q319" s="247">
        <v>6</v>
      </c>
      <c r="R319" s="299">
        <f t="shared" si="17"/>
        <v>1</v>
      </c>
      <c r="S319" s="299">
        <f t="shared" si="18"/>
        <v>1</v>
      </c>
      <c r="T319" s="354">
        <f t="shared" si="19"/>
        <v>1</v>
      </c>
      <c r="U319" s="390"/>
      <c r="V319"/>
      <c r="W319"/>
      <c r="X319" s="278"/>
    </row>
    <row r="320" spans="1:24" ht="12.5" x14ac:dyDescent="0.25">
      <c r="A320" s="294" t="s">
        <v>93</v>
      </c>
      <c r="B320" s="294" t="s">
        <v>811</v>
      </c>
      <c r="C320" s="294" t="s">
        <v>645</v>
      </c>
      <c r="D320" s="294" t="s">
        <v>326</v>
      </c>
      <c r="E320" s="294" t="s">
        <v>173</v>
      </c>
      <c r="F320" s="294" t="s">
        <v>514</v>
      </c>
      <c r="G320" s="294" t="s">
        <v>1608</v>
      </c>
      <c r="H320" s="294" t="s">
        <v>534</v>
      </c>
      <c r="I320" s="294" t="s">
        <v>361</v>
      </c>
      <c r="J320" s="294" t="s">
        <v>411</v>
      </c>
      <c r="K320" s="293">
        <v>0.3</v>
      </c>
      <c r="L320" s="294"/>
      <c r="M320" s="283">
        <v>2021</v>
      </c>
      <c r="N320" s="246">
        <v>8</v>
      </c>
      <c r="O320" s="351">
        <v>0.3</v>
      </c>
      <c r="P320" s="352">
        <f t="shared" si="16"/>
        <v>3</v>
      </c>
      <c r="Q320" s="247">
        <v>3.04</v>
      </c>
      <c r="R320" s="299">
        <f t="shared" si="17"/>
        <v>1.0133333333333334</v>
      </c>
      <c r="S320" s="299">
        <f t="shared" si="18"/>
        <v>0.38</v>
      </c>
      <c r="T320" s="354">
        <f t="shared" si="19"/>
        <v>1</v>
      </c>
      <c r="U320" s="390"/>
      <c r="V320"/>
      <c r="W320"/>
      <c r="X320" s="278"/>
    </row>
    <row r="321" spans="1:24" ht="12.5" x14ac:dyDescent="0.25">
      <c r="A321" s="294" t="s">
        <v>93</v>
      </c>
      <c r="B321" s="294" t="s">
        <v>811</v>
      </c>
      <c r="C321" s="294" t="s">
        <v>645</v>
      </c>
      <c r="D321" s="294" t="s">
        <v>326</v>
      </c>
      <c r="E321" s="294" t="s">
        <v>173</v>
      </c>
      <c r="F321" s="294" t="s">
        <v>514</v>
      </c>
      <c r="G321" s="294" t="s">
        <v>1620</v>
      </c>
      <c r="H321" s="294" t="s">
        <v>534</v>
      </c>
      <c r="I321" s="294" t="s">
        <v>359</v>
      </c>
      <c r="J321" s="294" t="s">
        <v>411</v>
      </c>
      <c r="K321" s="293">
        <v>0.3</v>
      </c>
      <c r="L321" s="294"/>
      <c r="M321" s="283">
        <v>2021</v>
      </c>
      <c r="N321" s="246">
        <v>97</v>
      </c>
      <c r="O321" s="351">
        <v>0.3</v>
      </c>
      <c r="P321" s="352">
        <f t="shared" si="16"/>
        <v>30</v>
      </c>
      <c r="Q321" s="247">
        <v>39.770000000000003</v>
      </c>
      <c r="R321" s="299">
        <f t="shared" si="17"/>
        <v>1.3256666666666668</v>
      </c>
      <c r="S321" s="299">
        <f t="shared" si="18"/>
        <v>0.41000000000000003</v>
      </c>
      <c r="T321" s="354">
        <f t="shared" si="19"/>
        <v>1</v>
      </c>
      <c r="U321" s="390"/>
      <c r="V321"/>
      <c r="W321"/>
      <c r="X321" s="278"/>
    </row>
    <row r="322" spans="1:24" ht="12.5" x14ac:dyDescent="0.25">
      <c r="A322" s="294" t="s">
        <v>93</v>
      </c>
      <c r="B322" s="294" t="s">
        <v>811</v>
      </c>
      <c r="C322" s="294" t="s">
        <v>645</v>
      </c>
      <c r="D322" s="294" t="s">
        <v>326</v>
      </c>
      <c r="E322" s="294" t="s">
        <v>173</v>
      </c>
      <c r="F322" s="294" t="s">
        <v>514</v>
      </c>
      <c r="G322" s="294" t="s">
        <v>1623</v>
      </c>
      <c r="H322" s="294" t="s">
        <v>534</v>
      </c>
      <c r="I322" s="294" t="s">
        <v>359</v>
      </c>
      <c r="J322" s="294" t="s">
        <v>411</v>
      </c>
      <c r="K322" s="293">
        <v>0.3</v>
      </c>
      <c r="L322" s="294"/>
      <c r="M322" s="283">
        <v>2021</v>
      </c>
      <c r="N322" s="246">
        <v>70</v>
      </c>
      <c r="O322" s="351">
        <v>0.3</v>
      </c>
      <c r="P322" s="352">
        <f t="shared" si="16"/>
        <v>21</v>
      </c>
      <c r="Q322" s="247">
        <v>28.7</v>
      </c>
      <c r="R322" s="299">
        <f t="shared" si="17"/>
        <v>1.3666666666666667</v>
      </c>
      <c r="S322" s="299">
        <f t="shared" si="18"/>
        <v>0.41</v>
      </c>
      <c r="T322" s="354">
        <f t="shared" si="19"/>
        <v>1</v>
      </c>
      <c r="U322" s="390"/>
      <c r="V322"/>
      <c r="W322"/>
      <c r="X322" s="278"/>
    </row>
    <row r="323" spans="1:24" ht="87.5" x14ac:dyDescent="0.25">
      <c r="A323" s="294" t="s">
        <v>93</v>
      </c>
      <c r="B323" s="294" t="s">
        <v>811</v>
      </c>
      <c r="C323" s="294" t="s">
        <v>645</v>
      </c>
      <c r="D323" s="294" t="s">
        <v>326</v>
      </c>
      <c r="E323" s="294" t="s">
        <v>173</v>
      </c>
      <c r="F323" s="294" t="s">
        <v>514</v>
      </c>
      <c r="G323" s="294" t="s">
        <v>1627</v>
      </c>
      <c r="H323" s="294" t="s">
        <v>534</v>
      </c>
      <c r="I323" s="294" t="s">
        <v>361</v>
      </c>
      <c r="J323" s="294" t="s">
        <v>409</v>
      </c>
      <c r="K323" s="293">
        <v>1</v>
      </c>
      <c r="L323" s="294"/>
      <c r="M323" s="283">
        <v>2021</v>
      </c>
      <c r="N323" s="246">
        <v>9</v>
      </c>
      <c r="O323" s="351">
        <v>1</v>
      </c>
      <c r="P323" s="352">
        <f t="shared" ref="P323:P386" si="20">ROUNDUP(N323*O323,0)</f>
        <v>9</v>
      </c>
      <c r="Q323" s="247">
        <v>3.96</v>
      </c>
      <c r="R323" s="299">
        <f t="shared" ref="R323:R386" si="21">Q323/P323</f>
        <v>0.44</v>
      </c>
      <c r="S323" s="299">
        <f t="shared" ref="S323:S386" si="22">Q323/N323</f>
        <v>0.44</v>
      </c>
      <c r="T323" s="354">
        <f t="shared" ref="T323:T386" si="23">O323/K323</f>
        <v>1</v>
      </c>
      <c r="U323" s="390" t="s">
        <v>1917</v>
      </c>
      <c r="V323"/>
      <c r="W323"/>
      <c r="X323" s="278"/>
    </row>
    <row r="324" spans="1:24" ht="12.5" x14ac:dyDescent="0.25">
      <c r="A324" s="294" t="s">
        <v>93</v>
      </c>
      <c r="B324" s="294" t="s">
        <v>811</v>
      </c>
      <c r="C324" s="294" t="s">
        <v>645</v>
      </c>
      <c r="D324" s="294" t="s">
        <v>326</v>
      </c>
      <c r="E324" s="294" t="s">
        <v>173</v>
      </c>
      <c r="F324" s="294" t="s">
        <v>514</v>
      </c>
      <c r="G324" s="294" t="s">
        <v>1624</v>
      </c>
      <c r="H324" s="294" t="s">
        <v>534</v>
      </c>
      <c r="I324" s="294" t="s">
        <v>361</v>
      </c>
      <c r="J324" s="294" t="s">
        <v>409</v>
      </c>
      <c r="K324" s="293">
        <v>1</v>
      </c>
      <c r="L324" s="294"/>
      <c r="M324" s="283">
        <v>2021</v>
      </c>
      <c r="N324" s="246">
        <v>7</v>
      </c>
      <c r="O324" s="351">
        <v>1</v>
      </c>
      <c r="P324" s="352">
        <f t="shared" si="20"/>
        <v>7</v>
      </c>
      <c r="Q324" s="247">
        <v>3.99</v>
      </c>
      <c r="R324" s="299">
        <f t="shared" si="21"/>
        <v>0.57000000000000006</v>
      </c>
      <c r="S324" s="299">
        <f t="shared" si="22"/>
        <v>0.57000000000000006</v>
      </c>
      <c r="T324" s="354">
        <f t="shared" si="23"/>
        <v>1</v>
      </c>
      <c r="U324" s="390"/>
      <c r="V324"/>
      <c r="W324"/>
      <c r="X324" s="278"/>
    </row>
    <row r="325" spans="1:24" ht="12.5" x14ac:dyDescent="0.25">
      <c r="A325" s="294" t="s">
        <v>93</v>
      </c>
      <c r="B325" s="294" t="s">
        <v>811</v>
      </c>
      <c r="C325" s="294" t="s">
        <v>645</v>
      </c>
      <c r="D325" s="294" t="s">
        <v>326</v>
      </c>
      <c r="E325" s="294" t="s">
        <v>354</v>
      </c>
      <c r="F325" s="295" t="s">
        <v>514</v>
      </c>
      <c r="G325" s="287" t="s">
        <v>1582</v>
      </c>
      <c r="H325" s="294" t="s">
        <v>535</v>
      </c>
      <c r="I325" s="294" t="s">
        <v>361</v>
      </c>
      <c r="J325" s="294" t="s">
        <v>411</v>
      </c>
      <c r="K325" s="293">
        <v>0.1</v>
      </c>
      <c r="L325" s="294"/>
      <c r="M325" s="283">
        <v>2021</v>
      </c>
      <c r="N325" s="246">
        <v>81</v>
      </c>
      <c r="O325" s="351">
        <v>0.1</v>
      </c>
      <c r="P325" s="352">
        <f t="shared" si="20"/>
        <v>9</v>
      </c>
      <c r="Q325" s="247">
        <v>81</v>
      </c>
      <c r="R325" s="299">
        <f t="shared" si="21"/>
        <v>9</v>
      </c>
      <c r="S325" s="299">
        <f t="shared" si="22"/>
        <v>1</v>
      </c>
      <c r="T325" s="354">
        <f t="shared" si="23"/>
        <v>1</v>
      </c>
      <c r="U325" s="390"/>
    </row>
    <row r="326" spans="1:24" ht="12.5" x14ac:dyDescent="0.25">
      <c r="A326" s="294" t="s">
        <v>93</v>
      </c>
      <c r="B326" s="294" t="s">
        <v>811</v>
      </c>
      <c r="C326" s="294" t="s">
        <v>645</v>
      </c>
      <c r="D326" s="294" t="s">
        <v>326</v>
      </c>
      <c r="E326" s="294" t="s">
        <v>354</v>
      </c>
      <c r="F326" s="295" t="s">
        <v>514</v>
      </c>
      <c r="G326" s="296" t="s">
        <v>1615</v>
      </c>
      <c r="H326" s="294" t="s">
        <v>535</v>
      </c>
      <c r="I326" s="294" t="s">
        <v>361</v>
      </c>
      <c r="J326" s="294" t="s">
        <v>411</v>
      </c>
      <c r="K326" s="293">
        <v>0.1</v>
      </c>
      <c r="L326" s="294"/>
      <c r="M326" s="283">
        <v>2021</v>
      </c>
      <c r="N326" s="246">
        <v>58</v>
      </c>
      <c r="O326" s="351">
        <v>0.1</v>
      </c>
      <c r="P326" s="352">
        <f t="shared" si="20"/>
        <v>6</v>
      </c>
      <c r="Q326" s="247">
        <v>58</v>
      </c>
      <c r="R326" s="299">
        <f t="shared" si="21"/>
        <v>9.6666666666666661</v>
      </c>
      <c r="S326" s="299">
        <f t="shared" si="22"/>
        <v>1</v>
      </c>
      <c r="T326" s="354">
        <f t="shared" si="23"/>
        <v>1</v>
      </c>
      <c r="U326" s="390"/>
    </row>
    <row r="327" spans="1:24" ht="12.5" x14ac:dyDescent="0.25">
      <c r="A327" s="294" t="s">
        <v>93</v>
      </c>
      <c r="B327" s="294" t="s">
        <v>811</v>
      </c>
      <c r="C327" s="294" t="s">
        <v>645</v>
      </c>
      <c r="D327" s="294" t="s">
        <v>326</v>
      </c>
      <c r="E327" s="294" t="s">
        <v>352</v>
      </c>
      <c r="F327" s="295" t="s">
        <v>514</v>
      </c>
      <c r="G327" s="287" t="s">
        <v>1582</v>
      </c>
      <c r="H327" s="294" t="s">
        <v>535</v>
      </c>
      <c r="I327" s="294" t="s">
        <v>361</v>
      </c>
      <c r="J327" s="294" t="s">
        <v>411</v>
      </c>
      <c r="K327" s="293">
        <v>0.1</v>
      </c>
      <c r="L327" s="294"/>
      <c r="M327" s="283">
        <v>2021</v>
      </c>
      <c r="N327" s="246">
        <v>440</v>
      </c>
      <c r="O327" s="351">
        <v>0.1</v>
      </c>
      <c r="P327" s="352">
        <f t="shared" si="20"/>
        <v>44</v>
      </c>
      <c r="Q327" s="247">
        <v>440</v>
      </c>
      <c r="R327" s="299">
        <f t="shared" si="21"/>
        <v>10</v>
      </c>
      <c r="S327" s="299">
        <f t="shared" si="22"/>
        <v>1</v>
      </c>
      <c r="T327" s="354">
        <f t="shared" si="23"/>
        <v>1</v>
      </c>
      <c r="U327" s="390"/>
    </row>
    <row r="328" spans="1:24" ht="12.5" x14ac:dyDescent="0.25">
      <c r="A328" s="294" t="s">
        <v>93</v>
      </c>
      <c r="B328" s="294" t="s">
        <v>811</v>
      </c>
      <c r="C328" s="294" t="s">
        <v>645</v>
      </c>
      <c r="D328" s="294" t="s">
        <v>326</v>
      </c>
      <c r="E328" s="294" t="s">
        <v>352</v>
      </c>
      <c r="F328" s="295" t="s">
        <v>514</v>
      </c>
      <c r="G328" s="296" t="s">
        <v>1615</v>
      </c>
      <c r="H328" s="294" t="s">
        <v>535</v>
      </c>
      <c r="I328" s="294" t="s">
        <v>361</v>
      </c>
      <c r="J328" s="294" t="s">
        <v>411</v>
      </c>
      <c r="K328" s="293">
        <v>0.1</v>
      </c>
      <c r="L328" s="294"/>
      <c r="M328" s="283">
        <v>2021</v>
      </c>
      <c r="N328" s="246">
        <v>83</v>
      </c>
      <c r="O328" s="351">
        <v>0.1</v>
      </c>
      <c r="P328" s="352">
        <f t="shared" si="20"/>
        <v>9</v>
      </c>
      <c r="Q328" s="247">
        <v>83</v>
      </c>
      <c r="R328" s="299">
        <f t="shared" si="21"/>
        <v>9.2222222222222214</v>
      </c>
      <c r="S328" s="299">
        <f t="shared" si="22"/>
        <v>1</v>
      </c>
      <c r="T328" s="354">
        <f t="shared" si="23"/>
        <v>1</v>
      </c>
      <c r="U328" s="390"/>
    </row>
    <row r="329" spans="1:24" ht="12.5" x14ac:dyDescent="0.25">
      <c r="A329" s="294" t="s">
        <v>93</v>
      </c>
      <c r="B329" s="294" t="s">
        <v>811</v>
      </c>
      <c r="C329" s="294" t="s">
        <v>645</v>
      </c>
      <c r="D329" s="294" t="s">
        <v>326</v>
      </c>
      <c r="E329" s="285" t="s">
        <v>173</v>
      </c>
      <c r="F329" s="285" t="s">
        <v>514</v>
      </c>
      <c r="G329" s="285" t="s">
        <v>1617</v>
      </c>
      <c r="H329" s="285" t="s">
        <v>535</v>
      </c>
      <c r="I329" s="285" t="s">
        <v>359</v>
      </c>
      <c r="J329" s="285" t="s">
        <v>411</v>
      </c>
      <c r="K329" s="293">
        <v>0.7</v>
      </c>
      <c r="L329" s="285" t="s">
        <v>1640</v>
      </c>
      <c r="M329" s="283">
        <v>2021</v>
      </c>
      <c r="N329" s="246">
        <v>9</v>
      </c>
      <c r="O329" s="351">
        <v>0.7</v>
      </c>
      <c r="P329" s="352">
        <f t="shared" si="20"/>
        <v>7</v>
      </c>
      <c r="Q329" s="247">
        <v>9</v>
      </c>
      <c r="R329" s="299">
        <f t="shared" si="21"/>
        <v>1.2857142857142858</v>
      </c>
      <c r="S329" s="299">
        <f t="shared" si="22"/>
        <v>1</v>
      </c>
      <c r="T329" s="354">
        <f t="shared" si="23"/>
        <v>1</v>
      </c>
      <c r="U329" s="390"/>
    </row>
    <row r="330" spans="1:24" ht="12.5" x14ac:dyDescent="0.25">
      <c r="A330" s="294" t="s">
        <v>93</v>
      </c>
      <c r="B330" s="294" t="s">
        <v>811</v>
      </c>
      <c r="C330" s="294" t="s">
        <v>645</v>
      </c>
      <c r="D330" s="294" t="s">
        <v>326</v>
      </c>
      <c r="E330" s="294" t="s">
        <v>173</v>
      </c>
      <c r="F330" s="295" t="s">
        <v>514</v>
      </c>
      <c r="G330" s="296" t="s">
        <v>1610</v>
      </c>
      <c r="H330" s="294" t="s">
        <v>535</v>
      </c>
      <c r="I330" s="294" t="s">
        <v>361</v>
      </c>
      <c r="J330" s="294" t="s">
        <v>411</v>
      </c>
      <c r="K330" s="293">
        <v>0.4</v>
      </c>
      <c r="L330" s="294"/>
      <c r="M330" s="283">
        <v>2021</v>
      </c>
      <c r="N330" s="246">
        <v>7</v>
      </c>
      <c r="O330" s="351">
        <v>0.4</v>
      </c>
      <c r="P330" s="352">
        <f t="shared" si="20"/>
        <v>3</v>
      </c>
      <c r="Q330" s="247">
        <v>7</v>
      </c>
      <c r="R330" s="299">
        <f t="shared" si="21"/>
        <v>2.3333333333333335</v>
      </c>
      <c r="S330" s="299">
        <f t="shared" si="22"/>
        <v>1</v>
      </c>
      <c r="T330" s="354">
        <f t="shared" si="23"/>
        <v>1</v>
      </c>
      <c r="U330" s="390"/>
    </row>
    <row r="331" spans="1:24" ht="12.5" x14ac:dyDescent="0.25">
      <c r="A331" s="294" t="s">
        <v>93</v>
      </c>
      <c r="B331" s="294" t="s">
        <v>811</v>
      </c>
      <c r="C331" s="294" t="s">
        <v>645</v>
      </c>
      <c r="D331" s="294" t="s">
        <v>326</v>
      </c>
      <c r="E331" s="294" t="s">
        <v>173</v>
      </c>
      <c r="F331" s="294" t="s">
        <v>514</v>
      </c>
      <c r="G331" s="294" t="s">
        <v>1618</v>
      </c>
      <c r="H331" s="294" t="s">
        <v>535</v>
      </c>
      <c r="I331" s="294" t="s">
        <v>359</v>
      </c>
      <c r="J331" s="294" t="s">
        <v>411</v>
      </c>
      <c r="K331" s="293">
        <v>0.3</v>
      </c>
      <c r="L331" s="294"/>
      <c r="M331" s="283">
        <v>2021</v>
      </c>
      <c r="N331" s="246">
        <v>19</v>
      </c>
      <c r="O331" s="351">
        <v>0.3</v>
      </c>
      <c r="P331" s="352">
        <f t="shared" si="20"/>
        <v>6</v>
      </c>
      <c r="Q331" s="247">
        <v>19</v>
      </c>
      <c r="R331" s="299">
        <f t="shared" si="21"/>
        <v>3.1666666666666665</v>
      </c>
      <c r="S331" s="299">
        <f t="shared" si="22"/>
        <v>1</v>
      </c>
      <c r="T331" s="354">
        <f t="shared" si="23"/>
        <v>1</v>
      </c>
      <c r="U331" s="390"/>
    </row>
    <row r="332" spans="1:24" ht="12.5" x14ac:dyDescent="0.25">
      <c r="A332" s="294" t="s">
        <v>93</v>
      </c>
      <c r="B332" s="294" t="s">
        <v>811</v>
      </c>
      <c r="C332" s="294" t="s">
        <v>645</v>
      </c>
      <c r="D332" s="294" t="s">
        <v>326</v>
      </c>
      <c r="E332" s="294" t="s">
        <v>173</v>
      </c>
      <c r="F332" s="294" t="s">
        <v>514</v>
      </c>
      <c r="G332" s="296" t="s">
        <v>1621</v>
      </c>
      <c r="H332" s="294" t="s">
        <v>535</v>
      </c>
      <c r="I332" s="294" t="s">
        <v>359</v>
      </c>
      <c r="J332" s="294" t="s">
        <v>411</v>
      </c>
      <c r="K332" s="293">
        <v>0.3</v>
      </c>
      <c r="L332" s="294"/>
      <c r="M332" s="283">
        <v>2021</v>
      </c>
      <c r="N332" s="246">
        <v>10</v>
      </c>
      <c r="O332" s="351">
        <v>0.3</v>
      </c>
      <c r="P332" s="352">
        <f t="shared" si="20"/>
        <v>3</v>
      </c>
      <c r="Q332" s="247">
        <v>10</v>
      </c>
      <c r="R332" s="299">
        <f t="shared" si="21"/>
        <v>3.3333333333333335</v>
      </c>
      <c r="S332" s="299">
        <f t="shared" si="22"/>
        <v>1</v>
      </c>
      <c r="T332" s="354">
        <f t="shared" si="23"/>
        <v>1</v>
      </c>
      <c r="U332" s="390"/>
    </row>
    <row r="333" spans="1:24" ht="12.5" x14ac:dyDescent="0.25">
      <c r="A333" s="294" t="s">
        <v>93</v>
      </c>
      <c r="B333" s="294" t="s">
        <v>811</v>
      </c>
      <c r="C333" s="294" t="s">
        <v>645</v>
      </c>
      <c r="D333" s="294" t="s">
        <v>326</v>
      </c>
      <c r="E333" s="294" t="s">
        <v>173</v>
      </c>
      <c r="F333" s="294" t="s">
        <v>514</v>
      </c>
      <c r="G333" s="296" t="s">
        <v>1625</v>
      </c>
      <c r="H333" s="294" t="s">
        <v>535</v>
      </c>
      <c r="I333" s="294" t="s">
        <v>359</v>
      </c>
      <c r="J333" s="294" t="s">
        <v>411</v>
      </c>
      <c r="K333" s="293">
        <v>0.4</v>
      </c>
      <c r="L333" s="294"/>
      <c r="M333" s="283">
        <v>2021</v>
      </c>
      <c r="N333" s="246">
        <v>11</v>
      </c>
      <c r="O333" s="351">
        <v>0.4</v>
      </c>
      <c r="P333" s="352">
        <f t="shared" si="20"/>
        <v>5</v>
      </c>
      <c r="Q333" s="247">
        <v>11</v>
      </c>
      <c r="R333" s="299">
        <f t="shared" si="21"/>
        <v>2.2000000000000002</v>
      </c>
      <c r="S333" s="299">
        <f t="shared" si="22"/>
        <v>1</v>
      </c>
      <c r="T333" s="354">
        <f t="shared" si="23"/>
        <v>1</v>
      </c>
      <c r="U333" s="390"/>
    </row>
    <row r="334" spans="1:24" ht="12.5" x14ac:dyDescent="0.25">
      <c r="A334" s="294" t="s">
        <v>93</v>
      </c>
      <c r="B334" s="294" t="s">
        <v>811</v>
      </c>
      <c r="C334" s="294" t="s">
        <v>645</v>
      </c>
      <c r="D334" s="294" t="s">
        <v>326</v>
      </c>
      <c r="E334" s="294" t="s">
        <v>173</v>
      </c>
      <c r="F334" s="294" t="s">
        <v>514</v>
      </c>
      <c r="G334" s="296" t="s">
        <v>1628</v>
      </c>
      <c r="H334" s="294" t="s">
        <v>535</v>
      </c>
      <c r="I334" s="294" t="s">
        <v>361</v>
      </c>
      <c r="J334" s="294" t="s">
        <v>409</v>
      </c>
      <c r="K334" s="293">
        <v>1</v>
      </c>
      <c r="L334" s="294"/>
      <c r="M334" s="283">
        <v>2021</v>
      </c>
      <c r="N334" s="246">
        <v>6</v>
      </c>
      <c r="O334" s="351">
        <v>1</v>
      </c>
      <c r="P334" s="352">
        <f t="shared" si="20"/>
        <v>6</v>
      </c>
      <c r="Q334" s="247">
        <v>6</v>
      </c>
      <c r="R334" s="299">
        <f t="shared" si="21"/>
        <v>1</v>
      </c>
      <c r="S334" s="299">
        <f t="shared" si="22"/>
        <v>1</v>
      </c>
      <c r="T334" s="354">
        <f t="shared" si="23"/>
        <v>1</v>
      </c>
      <c r="U334" s="390"/>
    </row>
    <row r="335" spans="1:24" ht="12.5" x14ac:dyDescent="0.25">
      <c r="A335" s="294" t="s">
        <v>93</v>
      </c>
      <c r="B335" s="294" t="s">
        <v>811</v>
      </c>
      <c r="C335" s="294" t="s">
        <v>645</v>
      </c>
      <c r="D335" s="294" t="s">
        <v>326</v>
      </c>
      <c r="E335" s="294" t="s">
        <v>173</v>
      </c>
      <c r="F335" s="294" t="s">
        <v>514</v>
      </c>
      <c r="G335" s="294" t="s">
        <v>1608</v>
      </c>
      <c r="H335" s="294" t="s">
        <v>535</v>
      </c>
      <c r="I335" s="294" t="s">
        <v>361</v>
      </c>
      <c r="J335" s="294" t="s">
        <v>411</v>
      </c>
      <c r="K335" s="293">
        <v>0.3</v>
      </c>
      <c r="L335" s="294"/>
      <c r="M335" s="283">
        <v>2021</v>
      </c>
      <c r="N335" s="246">
        <v>8</v>
      </c>
      <c r="O335" s="351">
        <v>0.3</v>
      </c>
      <c r="P335" s="352">
        <f t="shared" si="20"/>
        <v>3</v>
      </c>
      <c r="Q335" s="247">
        <v>8</v>
      </c>
      <c r="R335" s="299">
        <f t="shared" si="21"/>
        <v>2.6666666666666665</v>
      </c>
      <c r="S335" s="299">
        <f t="shared" si="22"/>
        <v>1</v>
      </c>
      <c r="T335" s="354">
        <f t="shared" si="23"/>
        <v>1</v>
      </c>
      <c r="U335" s="390"/>
    </row>
    <row r="336" spans="1:24" ht="12.5" x14ac:dyDescent="0.25">
      <c r="A336" s="294" t="s">
        <v>93</v>
      </c>
      <c r="B336" s="294" t="s">
        <v>811</v>
      </c>
      <c r="C336" s="294" t="s">
        <v>645</v>
      </c>
      <c r="D336" s="294" t="s">
        <v>326</v>
      </c>
      <c r="E336" s="294" t="s">
        <v>173</v>
      </c>
      <c r="F336" s="294" t="s">
        <v>514</v>
      </c>
      <c r="G336" s="294" t="s">
        <v>1620</v>
      </c>
      <c r="H336" s="294" t="s">
        <v>535</v>
      </c>
      <c r="I336" s="294" t="s">
        <v>359</v>
      </c>
      <c r="J336" s="294" t="s">
        <v>411</v>
      </c>
      <c r="K336" s="293">
        <v>0.3</v>
      </c>
      <c r="L336" s="294"/>
      <c r="M336" s="283">
        <v>2021</v>
      </c>
      <c r="N336" s="246">
        <v>97</v>
      </c>
      <c r="O336" s="351">
        <v>0.3</v>
      </c>
      <c r="P336" s="352">
        <f t="shared" si="20"/>
        <v>30</v>
      </c>
      <c r="Q336" s="247">
        <v>97</v>
      </c>
      <c r="R336" s="299">
        <f t="shared" si="21"/>
        <v>3.2333333333333334</v>
      </c>
      <c r="S336" s="299">
        <f t="shared" si="22"/>
        <v>1</v>
      </c>
      <c r="T336" s="354">
        <f t="shared" si="23"/>
        <v>1</v>
      </c>
      <c r="U336" s="390"/>
    </row>
    <row r="337" spans="1:21" ht="12.5" x14ac:dyDescent="0.25">
      <c r="A337" s="294" t="s">
        <v>93</v>
      </c>
      <c r="B337" s="294" t="s">
        <v>811</v>
      </c>
      <c r="C337" s="294" t="s">
        <v>645</v>
      </c>
      <c r="D337" s="294" t="s">
        <v>326</v>
      </c>
      <c r="E337" s="294" t="s">
        <v>173</v>
      </c>
      <c r="F337" s="294" t="s">
        <v>514</v>
      </c>
      <c r="G337" s="294" t="s">
        <v>1623</v>
      </c>
      <c r="H337" s="294" t="s">
        <v>535</v>
      </c>
      <c r="I337" s="294" t="s">
        <v>359</v>
      </c>
      <c r="J337" s="294" t="s">
        <v>411</v>
      </c>
      <c r="K337" s="293">
        <v>0.3</v>
      </c>
      <c r="L337" s="294"/>
      <c r="M337" s="283">
        <v>2021</v>
      </c>
      <c r="N337" s="246">
        <v>70</v>
      </c>
      <c r="O337" s="351">
        <v>0.3</v>
      </c>
      <c r="P337" s="352">
        <f t="shared" si="20"/>
        <v>21</v>
      </c>
      <c r="Q337" s="247">
        <v>70</v>
      </c>
      <c r="R337" s="299">
        <f t="shared" si="21"/>
        <v>3.3333333333333335</v>
      </c>
      <c r="S337" s="299">
        <f t="shared" si="22"/>
        <v>1</v>
      </c>
      <c r="T337" s="354">
        <f t="shared" si="23"/>
        <v>1</v>
      </c>
      <c r="U337" s="390"/>
    </row>
    <row r="338" spans="1:21" ht="12.5" x14ac:dyDescent="0.25">
      <c r="A338" s="294" t="s">
        <v>93</v>
      </c>
      <c r="B338" s="294" t="s">
        <v>811</v>
      </c>
      <c r="C338" s="294" t="s">
        <v>645</v>
      </c>
      <c r="D338" s="294" t="s">
        <v>326</v>
      </c>
      <c r="E338" s="294" t="s">
        <v>173</v>
      </c>
      <c r="F338" s="294" t="s">
        <v>514</v>
      </c>
      <c r="G338" s="294" t="s">
        <v>1627</v>
      </c>
      <c r="H338" s="294" t="s">
        <v>535</v>
      </c>
      <c r="I338" s="294" t="s">
        <v>361</v>
      </c>
      <c r="J338" s="294" t="s">
        <v>409</v>
      </c>
      <c r="K338" s="293">
        <v>1</v>
      </c>
      <c r="L338" s="294"/>
      <c r="M338" s="283">
        <v>2021</v>
      </c>
      <c r="N338" s="246">
        <v>9</v>
      </c>
      <c r="O338" s="351">
        <v>1</v>
      </c>
      <c r="P338" s="352">
        <f t="shared" si="20"/>
        <v>9</v>
      </c>
      <c r="Q338" s="247">
        <v>9</v>
      </c>
      <c r="R338" s="299">
        <f t="shared" si="21"/>
        <v>1</v>
      </c>
      <c r="S338" s="299">
        <f t="shared" si="22"/>
        <v>1</v>
      </c>
      <c r="T338" s="354">
        <f t="shared" si="23"/>
        <v>1</v>
      </c>
      <c r="U338" s="390"/>
    </row>
    <row r="339" spans="1:21" ht="12.5" x14ac:dyDescent="0.25">
      <c r="A339" s="294" t="s">
        <v>93</v>
      </c>
      <c r="B339" s="294" t="s">
        <v>811</v>
      </c>
      <c r="C339" s="294" t="s">
        <v>645</v>
      </c>
      <c r="D339" s="294" t="s">
        <v>326</v>
      </c>
      <c r="E339" s="294" t="s">
        <v>173</v>
      </c>
      <c r="F339" s="294" t="s">
        <v>514</v>
      </c>
      <c r="G339" s="294" t="s">
        <v>1624</v>
      </c>
      <c r="H339" s="294" t="s">
        <v>535</v>
      </c>
      <c r="I339" s="294" t="s">
        <v>361</v>
      </c>
      <c r="J339" s="294" t="s">
        <v>409</v>
      </c>
      <c r="K339" s="293">
        <v>1</v>
      </c>
      <c r="L339" s="294"/>
      <c r="M339" s="283">
        <v>2021</v>
      </c>
      <c r="N339" s="246">
        <v>7</v>
      </c>
      <c r="O339" s="351">
        <v>1</v>
      </c>
      <c r="P339" s="352">
        <f t="shared" si="20"/>
        <v>7</v>
      </c>
      <c r="Q339" s="247">
        <v>7</v>
      </c>
      <c r="R339" s="299">
        <f t="shared" si="21"/>
        <v>1</v>
      </c>
      <c r="S339" s="299">
        <f t="shared" si="22"/>
        <v>1</v>
      </c>
      <c r="T339" s="354">
        <f t="shared" si="23"/>
        <v>1</v>
      </c>
      <c r="U339" s="390"/>
    </row>
    <row r="340" spans="1:21" ht="12.5" x14ac:dyDescent="0.25">
      <c r="A340" s="294" t="s">
        <v>93</v>
      </c>
      <c r="B340" s="294" t="s">
        <v>811</v>
      </c>
      <c r="C340" s="294" t="s">
        <v>645</v>
      </c>
      <c r="D340" s="294" t="s">
        <v>326</v>
      </c>
      <c r="E340" s="294" t="s">
        <v>354</v>
      </c>
      <c r="F340" s="295" t="s">
        <v>514</v>
      </c>
      <c r="G340" s="287" t="s">
        <v>1582</v>
      </c>
      <c r="H340" s="294" t="s">
        <v>536</v>
      </c>
      <c r="I340" s="294" t="s">
        <v>223</v>
      </c>
      <c r="J340" s="294" t="s">
        <v>411</v>
      </c>
      <c r="K340" s="293">
        <v>0.1</v>
      </c>
      <c r="L340" s="294" t="s">
        <v>1639</v>
      </c>
      <c r="M340" s="283">
        <v>2021</v>
      </c>
      <c r="N340" s="246">
        <v>81</v>
      </c>
      <c r="O340" s="351">
        <v>0.1</v>
      </c>
      <c r="P340" s="352">
        <f t="shared" si="20"/>
        <v>9</v>
      </c>
      <c r="Q340" s="247">
        <v>7</v>
      </c>
      <c r="R340" s="299">
        <f t="shared" si="21"/>
        <v>0.77777777777777779</v>
      </c>
      <c r="S340" s="299">
        <f t="shared" si="22"/>
        <v>8.6419753086419748E-2</v>
      </c>
      <c r="T340" s="354">
        <f t="shared" si="23"/>
        <v>1</v>
      </c>
      <c r="U340" s="390"/>
    </row>
    <row r="341" spans="1:21" ht="12.5" x14ac:dyDescent="0.25">
      <c r="A341" s="294" t="s">
        <v>93</v>
      </c>
      <c r="B341" s="294" t="s">
        <v>811</v>
      </c>
      <c r="C341" s="294" t="s">
        <v>645</v>
      </c>
      <c r="D341" s="294" t="s">
        <v>326</v>
      </c>
      <c r="E341" s="294" t="s">
        <v>354</v>
      </c>
      <c r="F341" s="295" t="s">
        <v>514</v>
      </c>
      <c r="G341" s="296" t="s">
        <v>1615</v>
      </c>
      <c r="H341" s="294" t="s">
        <v>536</v>
      </c>
      <c r="I341" s="294" t="s">
        <v>223</v>
      </c>
      <c r="J341" s="294" t="s">
        <v>411</v>
      </c>
      <c r="K341" s="293">
        <v>0.1</v>
      </c>
      <c r="L341" s="294" t="s">
        <v>1639</v>
      </c>
      <c r="M341" s="283">
        <v>2021</v>
      </c>
      <c r="N341" s="246">
        <v>58</v>
      </c>
      <c r="O341" s="351">
        <v>0.1</v>
      </c>
      <c r="P341" s="352">
        <f t="shared" si="20"/>
        <v>6</v>
      </c>
      <c r="Q341" s="247">
        <v>22.62</v>
      </c>
      <c r="R341" s="299">
        <f t="shared" si="21"/>
        <v>3.77</v>
      </c>
      <c r="S341" s="299">
        <f t="shared" si="22"/>
        <v>0.39</v>
      </c>
      <c r="T341" s="354">
        <f t="shared" si="23"/>
        <v>1</v>
      </c>
      <c r="U341" s="390"/>
    </row>
    <row r="342" spans="1:21" ht="12.5" x14ac:dyDescent="0.25">
      <c r="A342" s="294" t="s">
        <v>93</v>
      </c>
      <c r="B342" s="294" t="s">
        <v>811</v>
      </c>
      <c r="C342" s="294" t="s">
        <v>645</v>
      </c>
      <c r="D342" s="294" t="s">
        <v>326</v>
      </c>
      <c r="E342" s="294" t="s">
        <v>352</v>
      </c>
      <c r="F342" s="295" t="s">
        <v>514</v>
      </c>
      <c r="G342" s="287" t="s">
        <v>1582</v>
      </c>
      <c r="H342" s="294" t="s">
        <v>536</v>
      </c>
      <c r="I342" s="294" t="s">
        <v>223</v>
      </c>
      <c r="J342" s="294" t="s">
        <v>411</v>
      </c>
      <c r="K342" s="293">
        <v>0.1</v>
      </c>
      <c r="L342" s="294" t="s">
        <v>1639</v>
      </c>
      <c r="M342" s="283">
        <v>2021</v>
      </c>
      <c r="N342" s="246">
        <v>440</v>
      </c>
      <c r="O342" s="351">
        <v>0.1</v>
      </c>
      <c r="P342" s="352">
        <f t="shared" si="20"/>
        <v>44</v>
      </c>
      <c r="Q342" s="247">
        <v>52.8</v>
      </c>
      <c r="R342" s="299">
        <f t="shared" si="21"/>
        <v>1.2</v>
      </c>
      <c r="S342" s="299">
        <f t="shared" si="22"/>
        <v>0.12</v>
      </c>
      <c r="T342" s="354">
        <f t="shared" si="23"/>
        <v>1</v>
      </c>
      <c r="U342" s="390"/>
    </row>
    <row r="343" spans="1:21" ht="12.5" x14ac:dyDescent="0.25">
      <c r="A343" s="294" t="s">
        <v>93</v>
      </c>
      <c r="B343" s="294" t="s">
        <v>811</v>
      </c>
      <c r="C343" s="294" t="s">
        <v>645</v>
      </c>
      <c r="D343" s="294" t="s">
        <v>326</v>
      </c>
      <c r="E343" s="294" t="s">
        <v>352</v>
      </c>
      <c r="F343" s="295" t="s">
        <v>514</v>
      </c>
      <c r="G343" s="296" t="s">
        <v>1615</v>
      </c>
      <c r="H343" s="294" t="s">
        <v>536</v>
      </c>
      <c r="I343" s="294" t="s">
        <v>223</v>
      </c>
      <c r="J343" s="294" t="s">
        <v>411</v>
      </c>
      <c r="K343" s="293">
        <v>0.1</v>
      </c>
      <c r="L343" s="294" t="s">
        <v>1639</v>
      </c>
      <c r="M343" s="283">
        <v>2021</v>
      </c>
      <c r="N343" s="246">
        <v>83</v>
      </c>
      <c r="O343" s="351">
        <v>0.1</v>
      </c>
      <c r="P343" s="352">
        <f t="shared" si="20"/>
        <v>9</v>
      </c>
      <c r="Q343" s="247">
        <v>14.94</v>
      </c>
      <c r="R343" s="299">
        <f t="shared" si="21"/>
        <v>1.66</v>
      </c>
      <c r="S343" s="299">
        <f t="shared" si="22"/>
        <v>0.18</v>
      </c>
      <c r="T343" s="354">
        <f t="shared" si="23"/>
        <v>1</v>
      </c>
      <c r="U343" s="390"/>
    </row>
    <row r="344" spans="1:21" ht="25" x14ac:dyDescent="0.25">
      <c r="A344" s="294" t="s">
        <v>93</v>
      </c>
      <c r="B344" s="294" t="s">
        <v>811</v>
      </c>
      <c r="C344" s="294" t="s">
        <v>645</v>
      </c>
      <c r="D344" s="294" t="s">
        <v>326</v>
      </c>
      <c r="E344" s="285" t="s">
        <v>173</v>
      </c>
      <c r="F344" s="285" t="s">
        <v>514</v>
      </c>
      <c r="G344" s="285" t="s">
        <v>1617</v>
      </c>
      <c r="H344" s="285" t="s">
        <v>536</v>
      </c>
      <c r="I344" s="285" t="s">
        <v>223</v>
      </c>
      <c r="J344" s="285" t="s">
        <v>411</v>
      </c>
      <c r="K344" s="293">
        <v>0.7</v>
      </c>
      <c r="L344" s="285" t="s">
        <v>1639</v>
      </c>
      <c r="M344" s="283">
        <v>2021</v>
      </c>
      <c r="N344" s="246">
        <v>9</v>
      </c>
      <c r="O344" s="351">
        <v>0.7</v>
      </c>
      <c r="P344" s="352">
        <f t="shared" si="20"/>
        <v>7</v>
      </c>
      <c r="Q344" s="247">
        <v>3.96</v>
      </c>
      <c r="R344" s="299">
        <f t="shared" si="21"/>
        <v>0.56571428571428573</v>
      </c>
      <c r="S344" s="299">
        <f t="shared" si="22"/>
        <v>0.44</v>
      </c>
      <c r="T344" s="354">
        <f t="shared" si="23"/>
        <v>1</v>
      </c>
      <c r="U344" s="390"/>
    </row>
    <row r="345" spans="1:21" ht="125" x14ac:dyDescent="0.25">
      <c r="A345" s="294" t="s">
        <v>93</v>
      </c>
      <c r="B345" s="294" t="s">
        <v>811</v>
      </c>
      <c r="C345" s="294" t="s">
        <v>645</v>
      </c>
      <c r="D345" s="294" t="s">
        <v>326</v>
      </c>
      <c r="E345" s="294" t="s">
        <v>173</v>
      </c>
      <c r="F345" s="295" t="s">
        <v>514</v>
      </c>
      <c r="G345" s="296" t="s">
        <v>1610</v>
      </c>
      <c r="H345" s="294" t="s">
        <v>536</v>
      </c>
      <c r="I345" s="294" t="s">
        <v>223</v>
      </c>
      <c r="J345" s="294" t="s">
        <v>411</v>
      </c>
      <c r="K345" s="293">
        <v>0.4</v>
      </c>
      <c r="L345" s="294" t="s">
        <v>1639</v>
      </c>
      <c r="M345" s="283">
        <v>2021</v>
      </c>
      <c r="N345" s="246">
        <v>7</v>
      </c>
      <c r="O345" s="351">
        <v>0.4</v>
      </c>
      <c r="P345" s="352">
        <f t="shared" si="20"/>
        <v>3</v>
      </c>
      <c r="Q345" s="247">
        <v>1.05</v>
      </c>
      <c r="R345" s="299">
        <f t="shared" si="21"/>
        <v>0.35000000000000003</v>
      </c>
      <c r="S345" s="299">
        <f t="shared" si="22"/>
        <v>0.15</v>
      </c>
      <c r="T345" s="354">
        <f t="shared" si="23"/>
        <v>1</v>
      </c>
      <c r="U345" s="390" t="s">
        <v>1922</v>
      </c>
    </row>
    <row r="346" spans="1:21" ht="12.5" x14ac:dyDescent="0.25">
      <c r="A346" s="294" t="s">
        <v>93</v>
      </c>
      <c r="B346" s="294" t="s">
        <v>811</v>
      </c>
      <c r="C346" s="294" t="s">
        <v>645</v>
      </c>
      <c r="D346" s="294" t="s">
        <v>326</v>
      </c>
      <c r="E346" s="294" t="s">
        <v>173</v>
      </c>
      <c r="F346" s="294" t="s">
        <v>514</v>
      </c>
      <c r="G346" s="294" t="s">
        <v>1618</v>
      </c>
      <c r="H346" s="294" t="s">
        <v>536</v>
      </c>
      <c r="I346" s="294" t="s">
        <v>223</v>
      </c>
      <c r="J346" s="294" t="s">
        <v>411</v>
      </c>
      <c r="K346" s="293">
        <v>0.3</v>
      </c>
      <c r="L346" s="294" t="s">
        <v>1639</v>
      </c>
      <c r="M346" s="283">
        <v>2021</v>
      </c>
      <c r="N346" s="246">
        <v>19</v>
      </c>
      <c r="O346" s="351">
        <v>0.3</v>
      </c>
      <c r="P346" s="352">
        <f t="shared" si="20"/>
        <v>6</v>
      </c>
      <c r="Q346" s="247">
        <v>7.98</v>
      </c>
      <c r="R346" s="299">
        <f t="shared" si="21"/>
        <v>1.33</v>
      </c>
      <c r="S346" s="299">
        <f t="shared" si="22"/>
        <v>0.42000000000000004</v>
      </c>
      <c r="T346" s="354">
        <f t="shared" si="23"/>
        <v>1</v>
      </c>
      <c r="U346" s="390"/>
    </row>
    <row r="347" spans="1:21" ht="12.5" x14ac:dyDescent="0.25">
      <c r="A347" s="294" t="s">
        <v>93</v>
      </c>
      <c r="B347" s="294" t="s">
        <v>811</v>
      </c>
      <c r="C347" s="294" t="s">
        <v>645</v>
      </c>
      <c r="D347" s="294" t="s">
        <v>326</v>
      </c>
      <c r="E347" s="294" t="s">
        <v>173</v>
      </c>
      <c r="F347" s="294" t="s">
        <v>514</v>
      </c>
      <c r="G347" s="296" t="s">
        <v>1621</v>
      </c>
      <c r="H347" s="294" t="s">
        <v>536</v>
      </c>
      <c r="I347" s="294" t="s">
        <v>223</v>
      </c>
      <c r="J347" s="294" t="s">
        <v>411</v>
      </c>
      <c r="K347" s="293">
        <v>0.3</v>
      </c>
      <c r="L347" s="294" t="s">
        <v>1639</v>
      </c>
      <c r="M347" s="283">
        <v>2021</v>
      </c>
      <c r="N347" s="246">
        <v>10</v>
      </c>
      <c r="O347" s="351">
        <v>0.3</v>
      </c>
      <c r="P347" s="352">
        <f t="shared" si="20"/>
        <v>3</v>
      </c>
      <c r="Q347" s="247">
        <v>3.9</v>
      </c>
      <c r="R347" s="299">
        <f t="shared" si="21"/>
        <v>1.3</v>
      </c>
      <c r="S347" s="299">
        <f t="shared" si="22"/>
        <v>0.39</v>
      </c>
      <c r="T347" s="354">
        <f t="shared" si="23"/>
        <v>1</v>
      </c>
      <c r="U347" s="390"/>
    </row>
    <row r="348" spans="1:21" ht="12.5" x14ac:dyDescent="0.25">
      <c r="A348" s="294" t="s">
        <v>93</v>
      </c>
      <c r="B348" s="294" t="s">
        <v>811</v>
      </c>
      <c r="C348" s="294" t="s">
        <v>645</v>
      </c>
      <c r="D348" s="294" t="s">
        <v>326</v>
      </c>
      <c r="E348" s="294" t="s">
        <v>173</v>
      </c>
      <c r="F348" s="294" t="s">
        <v>514</v>
      </c>
      <c r="G348" s="296" t="s">
        <v>1625</v>
      </c>
      <c r="H348" s="294" t="s">
        <v>536</v>
      </c>
      <c r="I348" s="294" t="s">
        <v>223</v>
      </c>
      <c r="J348" s="294" t="s">
        <v>411</v>
      </c>
      <c r="K348" s="293">
        <v>0.4</v>
      </c>
      <c r="L348" s="294" t="s">
        <v>1639</v>
      </c>
      <c r="M348" s="283">
        <v>2021</v>
      </c>
      <c r="N348" s="246">
        <v>11</v>
      </c>
      <c r="O348" s="351">
        <v>0.4</v>
      </c>
      <c r="P348" s="352">
        <f t="shared" si="20"/>
        <v>5</v>
      </c>
      <c r="Q348" s="247">
        <v>4.95</v>
      </c>
      <c r="R348" s="299">
        <f t="shared" si="21"/>
        <v>0.99</v>
      </c>
      <c r="S348" s="299">
        <f t="shared" si="22"/>
        <v>0.45</v>
      </c>
      <c r="T348" s="354">
        <f t="shared" si="23"/>
        <v>1</v>
      </c>
      <c r="U348" s="390"/>
    </row>
    <row r="349" spans="1:21" ht="12.5" x14ac:dyDescent="0.25">
      <c r="A349" s="294" t="s">
        <v>93</v>
      </c>
      <c r="B349" s="294" t="s">
        <v>811</v>
      </c>
      <c r="C349" s="294" t="s">
        <v>645</v>
      </c>
      <c r="D349" s="294" t="s">
        <v>326</v>
      </c>
      <c r="E349" s="294" t="s">
        <v>173</v>
      </c>
      <c r="F349" s="294" t="s">
        <v>514</v>
      </c>
      <c r="G349" s="296" t="s">
        <v>1628</v>
      </c>
      <c r="H349" s="294" t="s">
        <v>536</v>
      </c>
      <c r="I349" s="294" t="s">
        <v>223</v>
      </c>
      <c r="J349" s="294" t="s">
        <v>409</v>
      </c>
      <c r="K349" s="293">
        <v>1</v>
      </c>
      <c r="L349" s="294" t="s">
        <v>1639</v>
      </c>
      <c r="M349" s="283">
        <v>2021</v>
      </c>
      <c r="N349" s="246">
        <v>6</v>
      </c>
      <c r="O349" s="351">
        <v>1</v>
      </c>
      <c r="P349" s="352">
        <f t="shared" si="20"/>
        <v>6</v>
      </c>
      <c r="Q349" s="247">
        <v>6</v>
      </c>
      <c r="R349" s="299">
        <f t="shared" si="21"/>
        <v>1</v>
      </c>
      <c r="S349" s="299">
        <f t="shared" si="22"/>
        <v>1</v>
      </c>
      <c r="T349" s="354">
        <f t="shared" si="23"/>
        <v>1</v>
      </c>
      <c r="U349" s="390"/>
    </row>
    <row r="350" spans="1:21" ht="12.5" x14ac:dyDescent="0.25">
      <c r="A350" s="294" t="s">
        <v>93</v>
      </c>
      <c r="B350" s="294" t="s">
        <v>811</v>
      </c>
      <c r="C350" s="294" t="s">
        <v>645</v>
      </c>
      <c r="D350" s="294" t="s">
        <v>326</v>
      </c>
      <c r="E350" s="294" t="s">
        <v>173</v>
      </c>
      <c r="F350" s="294" t="s">
        <v>514</v>
      </c>
      <c r="G350" s="294" t="s">
        <v>1608</v>
      </c>
      <c r="H350" s="294" t="s">
        <v>536</v>
      </c>
      <c r="I350" s="294" t="s">
        <v>223</v>
      </c>
      <c r="J350" s="294" t="s">
        <v>411</v>
      </c>
      <c r="K350" s="293">
        <v>0.3</v>
      </c>
      <c r="L350" s="294" t="s">
        <v>1639</v>
      </c>
      <c r="M350" s="283">
        <v>2021</v>
      </c>
      <c r="N350" s="246">
        <v>8</v>
      </c>
      <c r="O350" s="351">
        <v>0.3</v>
      </c>
      <c r="P350" s="352">
        <f t="shared" si="20"/>
        <v>3</v>
      </c>
      <c r="Q350" s="247">
        <v>3.04</v>
      </c>
      <c r="R350" s="299">
        <f t="shared" si="21"/>
        <v>1.0133333333333334</v>
      </c>
      <c r="S350" s="299">
        <f t="shared" si="22"/>
        <v>0.38</v>
      </c>
      <c r="T350" s="354">
        <f t="shared" si="23"/>
        <v>1</v>
      </c>
      <c r="U350" s="390"/>
    </row>
    <row r="351" spans="1:21" ht="12.5" x14ac:dyDescent="0.25">
      <c r="A351" s="294" t="s">
        <v>93</v>
      </c>
      <c r="B351" s="294" t="s">
        <v>811</v>
      </c>
      <c r="C351" s="294" t="s">
        <v>645</v>
      </c>
      <c r="D351" s="294" t="s">
        <v>326</v>
      </c>
      <c r="E351" s="294" t="s">
        <v>173</v>
      </c>
      <c r="F351" s="294" t="s">
        <v>514</v>
      </c>
      <c r="G351" s="294" t="s">
        <v>1620</v>
      </c>
      <c r="H351" s="294" t="s">
        <v>536</v>
      </c>
      <c r="I351" s="294" t="s">
        <v>223</v>
      </c>
      <c r="J351" s="294" t="s">
        <v>411</v>
      </c>
      <c r="K351" s="293">
        <v>0.3</v>
      </c>
      <c r="L351" s="294" t="s">
        <v>1639</v>
      </c>
      <c r="M351" s="283">
        <v>2021</v>
      </c>
      <c r="N351" s="246">
        <v>97</v>
      </c>
      <c r="O351" s="351">
        <v>0.3</v>
      </c>
      <c r="P351" s="352">
        <f t="shared" si="20"/>
        <v>30</v>
      </c>
      <c r="Q351" s="247">
        <v>40.74</v>
      </c>
      <c r="R351" s="299">
        <f t="shared" si="21"/>
        <v>1.3580000000000001</v>
      </c>
      <c r="S351" s="299">
        <f t="shared" si="22"/>
        <v>0.42000000000000004</v>
      </c>
      <c r="T351" s="354">
        <f t="shared" si="23"/>
        <v>1</v>
      </c>
      <c r="U351" s="390"/>
    </row>
    <row r="352" spans="1:21" ht="12.5" x14ac:dyDescent="0.25">
      <c r="A352" s="294" t="s">
        <v>93</v>
      </c>
      <c r="B352" s="294" t="s">
        <v>811</v>
      </c>
      <c r="C352" s="294" t="s">
        <v>645</v>
      </c>
      <c r="D352" s="294" t="s">
        <v>326</v>
      </c>
      <c r="E352" s="294" t="s">
        <v>173</v>
      </c>
      <c r="F352" s="294" t="s">
        <v>514</v>
      </c>
      <c r="G352" s="294" t="s">
        <v>1623</v>
      </c>
      <c r="H352" s="294" t="s">
        <v>536</v>
      </c>
      <c r="I352" s="294" t="s">
        <v>223</v>
      </c>
      <c r="J352" s="294" t="s">
        <v>411</v>
      </c>
      <c r="K352" s="293">
        <v>0.3</v>
      </c>
      <c r="L352" s="294" t="s">
        <v>1639</v>
      </c>
      <c r="M352" s="283">
        <v>2021</v>
      </c>
      <c r="N352" s="246">
        <v>70</v>
      </c>
      <c r="O352" s="351">
        <v>0.3</v>
      </c>
      <c r="P352" s="352">
        <f t="shared" si="20"/>
        <v>21</v>
      </c>
      <c r="Q352" s="247">
        <v>29.4</v>
      </c>
      <c r="R352" s="299">
        <f t="shared" si="21"/>
        <v>1.4</v>
      </c>
      <c r="S352" s="299">
        <f t="shared" si="22"/>
        <v>0.42</v>
      </c>
      <c r="T352" s="354">
        <f t="shared" si="23"/>
        <v>1</v>
      </c>
      <c r="U352" s="390"/>
    </row>
    <row r="353" spans="1:21" ht="112.5" x14ac:dyDescent="0.25">
      <c r="A353" s="294" t="s">
        <v>93</v>
      </c>
      <c r="B353" s="294" t="s">
        <v>811</v>
      </c>
      <c r="C353" s="294" t="s">
        <v>645</v>
      </c>
      <c r="D353" s="294" t="s">
        <v>326</v>
      </c>
      <c r="E353" s="294" t="s">
        <v>173</v>
      </c>
      <c r="F353" s="294" t="s">
        <v>514</v>
      </c>
      <c r="G353" s="294" t="s">
        <v>1627</v>
      </c>
      <c r="H353" s="294" t="s">
        <v>536</v>
      </c>
      <c r="I353" s="294" t="s">
        <v>223</v>
      </c>
      <c r="J353" s="294" t="s">
        <v>409</v>
      </c>
      <c r="K353" s="293">
        <v>1</v>
      </c>
      <c r="L353" s="294" t="s">
        <v>1639</v>
      </c>
      <c r="M353" s="283">
        <v>2021</v>
      </c>
      <c r="N353" s="246">
        <v>9</v>
      </c>
      <c r="O353" s="351">
        <v>1</v>
      </c>
      <c r="P353" s="352">
        <f t="shared" si="20"/>
        <v>9</v>
      </c>
      <c r="Q353" s="247">
        <v>3.96</v>
      </c>
      <c r="R353" s="299">
        <f t="shared" si="21"/>
        <v>0.44</v>
      </c>
      <c r="S353" s="299">
        <f t="shared" si="22"/>
        <v>0.44</v>
      </c>
      <c r="T353" s="354">
        <f t="shared" si="23"/>
        <v>1</v>
      </c>
      <c r="U353" s="390" t="s">
        <v>1923</v>
      </c>
    </row>
    <row r="354" spans="1:21" ht="12.5" x14ac:dyDescent="0.25">
      <c r="A354" s="294" t="s">
        <v>93</v>
      </c>
      <c r="B354" s="294" t="s">
        <v>811</v>
      </c>
      <c r="C354" s="294" t="s">
        <v>645</v>
      </c>
      <c r="D354" s="294" t="s">
        <v>326</v>
      </c>
      <c r="E354" s="294" t="s">
        <v>173</v>
      </c>
      <c r="F354" s="294" t="s">
        <v>514</v>
      </c>
      <c r="G354" s="294" t="s">
        <v>1624</v>
      </c>
      <c r="H354" s="294" t="s">
        <v>536</v>
      </c>
      <c r="I354" s="294" t="s">
        <v>223</v>
      </c>
      <c r="J354" s="294" t="s">
        <v>409</v>
      </c>
      <c r="K354" s="293">
        <v>1</v>
      </c>
      <c r="L354" s="294" t="s">
        <v>1639</v>
      </c>
      <c r="M354" s="283">
        <v>2021</v>
      </c>
      <c r="N354" s="246">
        <v>7</v>
      </c>
      <c r="O354" s="351">
        <v>1</v>
      </c>
      <c r="P354" s="352">
        <f t="shared" si="20"/>
        <v>7</v>
      </c>
      <c r="Q354" s="247">
        <v>4.97</v>
      </c>
      <c r="R354" s="299">
        <f t="shared" si="21"/>
        <v>0.71</v>
      </c>
      <c r="S354" s="299">
        <f t="shared" si="22"/>
        <v>0.71</v>
      </c>
      <c r="T354" s="354">
        <f t="shared" si="23"/>
        <v>1</v>
      </c>
      <c r="U354" s="283"/>
    </row>
    <row r="355" spans="1:21" ht="25" x14ac:dyDescent="0.25">
      <c r="A355" s="294" t="s">
        <v>93</v>
      </c>
      <c r="B355" s="294" t="s">
        <v>811</v>
      </c>
      <c r="C355" s="294" t="s">
        <v>645</v>
      </c>
      <c r="D355" s="294" t="s">
        <v>326</v>
      </c>
      <c r="E355" s="294" t="s">
        <v>354</v>
      </c>
      <c r="F355" s="295" t="s">
        <v>514</v>
      </c>
      <c r="G355" s="287" t="s">
        <v>1582</v>
      </c>
      <c r="H355" s="294" t="s">
        <v>537</v>
      </c>
      <c r="I355" s="294" t="s">
        <v>361</v>
      </c>
      <c r="J355" s="294" t="s">
        <v>411</v>
      </c>
      <c r="K355" s="293">
        <v>0.1</v>
      </c>
      <c r="L355" s="294"/>
      <c r="M355" s="283">
        <v>2021</v>
      </c>
      <c r="N355" s="246">
        <v>81</v>
      </c>
      <c r="O355" s="351">
        <v>0.1</v>
      </c>
      <c r="P355" s="352">
        <f t="shared" si="20"/>
        <v>9</v>
      </c>
      <c r="Q355" s="246">
        <v>81</v>
      </c>
      <c r="R355" s="299">
        <f t="shared" si="21"/>
        <v>9</v>
      </c>
      <c r="S355" s="299">
        <f t="shared" si="22"/>
        <v>1</v>
      </c>
      <c r="T355" s="354">
        <f t="shared" si="23"/>
        <v>1</v>
      </c>
      <c r="U355" s="283" t="s">
        <v>1784</v>
      </c>
    </row>
    <row r="356" spans="1:21" ht="25" x14ac:dyDescent="0.25">
      <c r="A356" s="294" t="s">
        <v>93</v>
      </c>
      <c r="B356" s="294" t="s">
        <v>811</v>
      </c>
      <c r="C356" s="294" t="s">
        <v>645</v>
      </c>
      <c r="D356" s="294" t="s">
        <v>326</v>
      </c>
      <c r="E356" s="294" t="s">
        <v>354</v>
      </c>
      <c r="F356" s="295" t="s">
        <v>514</v>
      </c>
      <c r="G356" s="296" t="s">
        <v>1615</v>
      </c>
      <c r="H356" s="294" t="s">
        <v>537</v>
      </c>
      <c r="I356" s="294" t="s">
        <v>361</v>
      </c>
      <c r="J356" s="294" t="s">
        <v>411</v>
      </c>
      <c r="K356" s="293">
        <v>0.1</v>
      </c>
      <c r="L356" s="294"/>
      <c r="M356" s="283">
        <v>2021</v>
      </c>
      <c r="N356" s="246">
        <v>58</v>
      </c>
      <c r="O356" s="351">
        <v>0.1</v>
      </c>
      <c r="P356" s="352">
        <f t="shared" si="20"/>
        <v>6</v>
      </c>
      <c r="Q356" s="246">
        <v>58</v>
      </c>
      <c r="R356" s="299">
        <f t="shared" si="21"/>
        <v>9.6666666666666661</v>
      </c>
      <c r="S356" s="299">
        <f t="shared" si="22"/>
        <v>1</v>
      </c>
      <c r="T356" s="354">
        <f t="shared" si="23"/>
        <v>1</v>
      </c>
      <c r="U356" s="283" t="s">
        <v>1784</v>
      </c>
    </row>
    <row r="357" spans="1:21" ht="25" x14ac:dyDescent="0.25">
      <c r="A357" s="294" t="s">
        <v>93</v>
      </c>
      <c r="B357" s="294" t="s">
        <v>811</v>
      </c>
      <c r="C357" s="294" t="s">
        <v>645</v>
      </c>
      <c r="D357" s="294" t="s">
        <v>326</v>
      </c>
      <c r="E357" s="294" t="s">
        <v>352</v>
      </c>
      <c r="F357" s="295" t="s">
        <v>514</v>
      </c>
      <c r="G357" s="287" t="s">
        <v>1582</v>
      </c>
      <c r="H357" s="294" t="s">
        <v>537</v>
      </c>
      <c r="I357" s="294" t="s">
        <v>361</v>
      </c>
      <c r="J357" s="294" t="s">
        <v>411</v>
      </c>
      <c r="K357" s="293">
        <v>0.1</v>
      </c>
      <c r="L357" s="294"/>
      <c r="M357" s="283">
        <v>2021</v>
      </c>
      <c r="N357" s="246">
        <v>440</v>
      </c>
      <c r="O357" s="351">
        <v>0.1</v>
      </c>
      <c r="P357" s="352">
        <f t="shared" si="20"/>
        <v>44</v>
      </c>
      <c r="Q357" s="246">
        <v>440</v>
      </c>
      <c r="R357" s="299">
        <f t="shared" si="21"/>
        <v>10</v>
      </c>
      <c r="S357" s="299">
        <f t="shared" si="22"/>
        <v>1</v>
      </c>
      <c r="T357" s="354">
        <f t="shared" si="23"/>
        <v>1</v>
      </c>
      <c r="U357" s="283" t="s">
        <v>1784</v>
      </c>
    </row>
    <row r="358" spans="1:21" ht="25" x14ac:dyDescent="0.25">
      <c r="A358" s="294" t="s">
        <v>93</v>
      </c>
      <c r="B358" s="294" t="s">
        <v>811</v>
      </c>
      <c r="C358" s="294" t="s">
        <v>645</v>
      </c>
      <c r="D358" s="294" t="s">
        <v>326</v>
      </c>
      <c r="E358" s="294" t="s">
        <v>352</v>
      </c>
      <c r="F358" s="295" t="s">
        <v>514</v>
      </c>
      <c r="G358" s="296" t="s">
        <v>1615</v>
      </c>
      <c r="H358" s="294" t="s">
        <v>537</v>
      </c>
      <c r="I358" s="294" t="s">
        <v>361</v>
      </c>
      <c r="J358" s="294" t="s">
        <v>411</v>
      </c>
      <c r="K358" s="293">
        <v>0.1</v>
      </c>
      <c r="L358" s="294"/>
      <c r="M358" s="283">
        <v>2021</v>
      </c>
      <c r="N358" s="246">
        <v>83</v>
      </c>
      <c r="O358" s="351">
        <v>0.1</v>
      </c>
      <c r="P358" s="352">
        <f t="shared" si="20"/>
        <v>9</v>
      </c>
      <c r="Q358" s="246">
        <v>83</v>
      </c>
      <c r="R358" s="299">
        <f t="shared" si="21"/>
        <v>9.2222222222222214</v>
      </c>
      <c r="S358" s="299">
        <f t="shared" si="22"/>
        <v>1</v>
      </c>
      <c r="T358" s="354">
        <f t="shared" si="23"/>
        <v>1</v>
      </c>
      <c r="U358" s="283" t="s">
        <v>1784</v>
      </c>
    </row>
    <row r="359" spans="1:21" ht="25" x14ac:dyDescent="0.25">
      <c r="A359" s="294" t="s">
        <v>93</v>
      </c>
      <c r="B359" s="294" t="s">
        <v>811</v>
      </c>
      <c r="C359" s="294" t="s">
        <v>645</v>
      </c>
      <c r="D359" s="294" t="s">
        <v>326</v>
      </c>
      <c r="E359" s="285" t="s">
        <v>173</v>
      </c>
      <c r="F359" s="285" t="s">
        <v>514</v>
      </c>
      <c r="G359" s="285" t="s">
        <v>1617</v>
      </c>
      <c r="H359" s="285" t="s">
        <v>537</v>
      </c>
      <c r="I359" s="285" t="s">
        <v>359</v>
      </c>
      <c r="J359" s="285" t="s">
        <v>411</v>
      </c>
      <c r="K359" s="293">
        <v>0.7</v>
      </c>
      <c r="L359" s="285" t="s">
        <v>1640</v>
      </c>
      <c r="M359" s="283">
        <v>2021</v>
      </c>
      <c r="N359" s="246">
        <v>9</v>
      </c>
      <c r="O359" s="351">
        <v>0.7</v>
      </c>
      <c r="P359" s="352">
        <f t="shared" si="20"/>
        <v>7</v>
      </c>
      <c r="Q359" s="246">
        <v>9</v>
      </c>
      <c r="R359" s="299">
        <f t="shared" si="21"/>
        <v>1.2857142857142858</v>
      </c>
      <c r="S359" s="299">
        <f t="shared" si="22"/>
        <v>1</v>
      </c>
      <c r="T359" s="354">
        <f t="shared" si="23"/>
        <v>1</v>
      </c>
      <c r="U359" s="283" t="s">
        <v>1784</v>
      </c>
    </row>
    <row r="360" spans="1:21" ht="25" x14ac:dyDescent="0.25">
      <c r="A360" s="294" t="s">
        <v>93</v>
      </c>
      <c r="B360" s="294" t="s">
        <v>811</v>
      </c>
      <c r="C360" s="294" t="s">
        <v>645</v>
      </c>
      <c r="D360" s="294" t="s">
        <v>326</v>
      </c>
      <c r="E360" s="294" t="s">
        <v>173</v>
      </c>
      <c r="F360" s="295" t="s">
        <v>514</v>
      </c>
      <c r="G360" s="296" t="s">
        <v>1610</v>
      </c>
      <c r="H360" s="294" t="s">
        <v>537</v>
      </c>
      <c r="I360" s="294" t="s">
        <v>361</v>
      </c>
      <c r="J360" s="294" t="s">
        <v>411</v>
      </c>
      <c r="K360" s="293">
        <v>0.4</v>
      </c>
      <c r="L360" s="294"/>
      <c r="M360" s="283">
        <v>2021</v>
      </c>
      <c r="N360" s="246">
        <v>7</v>
      </c>
      <c r="O360" s="351">
        <v>0.4</v>
      </c>
      <c r="P360" s="352">
        <f t="shared" si="20"/>
        <v>3</v>
      </c>
      <c r="Q360" s="246">
        <v>7</v>
      </c>
      <c r="R360" s="299">
        <f t="shared" si="21"/>
        <v>2.3333333333333335</v>
      </c>
      <c r="S360" s="299">
        <f t="shared" si="22"/>
        <v>1</v>
      </c>
      <c r="T360" s="354">
        <f t="shared" si="23"/>
        <v>1</v>
      </c>
      <c r="U360" s="283" t="s">
        <v>1784</v>
      </c>
    </row>
    <row r="361" spans="1:21" ht="25" x14ac:dyDescent="0.25">
      <c r="A361" s="294" t="s">
        <v>93</v>
      </c>
      <c r="B361" s="294" t="s">
        <v>811</v>
      </c>
      <c r="C361" s="294" t="s">
        <v>645</v>
      </c>
      <c r="D361" s="294" t="s">
        <v>326</v>
      </c>
      <c r="E361" s="294" t="s">
        <v>173</v>
      </c>
      <c r="F361" s="294" t="s">
        <v>514</v>
      </c>
      <c r="G361" s="294" t="s">
        <v>1618</v>
      </c>
      <c r="H361" s="294" t="s">
        <v>537</v>
      </c>
      <c r="I361" s="294" t="s">
        <v>359</v>
      </c>
      <c r="J361" s="294" t="s">
        <v>411</v>
      </c>
      <c r="K361" s="293">
        <v>0.3</v>
      </c>
      <c r="L361" s="294"/>
      <c r="M361" s="283">
        <v>2021</v>
      </c>
      <c r="N361" s="246">
        <v>19</v>
      </c>
      <c r="O361" s="351">
        <v>0.3</v>
      </c>
      <c r="P361" s="352">
        <f t="shared" si="20"/>
        <v>6</v>
      </c>
      <c r="Q361" s="246">
        <v>19</v>
      </c>
      <c r="R361" s="299">
        <f t="shared" si="21"/>
        <v>3.1666666666666665</v>
      </c>
      <c r="S361" s="299">
        <f t="shared" si="22"/>
        <v>1</v>
      </c>
      <c r="T361" s="354">
        <f t="shared" si="23"/>
        <v>1</v>
      </c>
      <c r="U361" s="283" t="s">
        <v>1784</v>
      </c>
    </row>
    <row r="362" spans="1:21" ht="25" x14ac:dyDescent="0.25">
      <c r="A362" s="294" t="s">
        <v>93</v>
      </c>
      <c r="B362" s="294" t="s">
        <v>811</v>
      </c>
      <c r="C362" s="294" t="s">
        <v>645</v>
      </c>
      <c r="D362" s="294" t="s">
        <v>326</v>
      </c>
      <c r="E362" s="294" t="s">
        <v>173</v>
      </c>
      <c r="F362" s="294" t="s">
        <v>514</v>
      </c>
      <c r="G362" s="296" t="s">
        <v>1621</v>
      </c>
      <c r="H362" s="294" t="s">
        <v>537</v>
      </c>
      <c r="I362" s="294" t="s">
        <v>359</v>
      </c>
      <c r="J362" s="294" t="s">
        <v>411</v>
      </c>
      <c r="K362" s="293">
        <v>0.3</v>
      </c>
      <c r="L362" s="294"/>
      <c r="M362" s="283">
        <v>2021</v>
      </c>
      <c r="N362" s="246">
        <v>10</v>
      </c>
      <c r="O362" s="351">
        <v>0.3</v>
      </c>
      <c r="P362" s="352">
        <f t="shared" si="20"/>
        <v>3</v>
      </c>
      <c r="Q362" s="246">
        <v>10</v>
      </c>
      <c r="R362" s="299">
        <f t="shared" si="21"/>
        <v>3.3333333333333335</v>
      </c>
      <c r="S362" s="299">
        <f t="shared" si="22"/>
        <v>1</v>
      </c>
      <c r="T362" s="354">
        <f t="shared" si="23"/>
        <v>1</v>
      </c>
      <c r="U362" s="283" t="s">
        <v>1784</v>
      </c>
    </row>
    <row r="363" spans="1:21" ht="25" x14ac:dyDescent="0.25">
      <c r="A363" s="294" t="s">
        <v>93</v>
      </c>
      <c r="B363" s="294" t="s">
        <v>811</v>
      </c>
      <c r="C363" s="294" t="s">
        <v>645</v>
      </c>
      <c r="D363" s="294" t="s">
        <v>326</v>
      </c>
      <c r="E363" s="294" t="s">
        <v>173</v>
      </c>
      <c r="F363" s="294" t="s">
        <v>514</v>
      </c>
      <c r="G363" s="296" t="s">
        <v>1625</v>
      </c>
      <c r="H363" s="294" t="s">
        <v>537</v>
      </c>
      <c r="I363" s="294" t="s">
        <v>359</v>
      </c>
      <c r="J363" s="294" t="s">
        <v>411</v>
      </c>
      <c r="K363" s="293">
        <v>0.4</v>
      </c>
      <c r="L363" s="294"/>
      <c r="M363" s="283">
        <v>2021</v>
      </c>
      <c r="N363" s="246">
        <v>11</v>
      </c>
      <c r="O363" s="351">
        <v>0.4</v>
      </c>
      <c r="P363" s="352">
        <f t="shared" si="20"/>
        <v>5</v>
      </c>
      <c r="Q363" s="246">
        <v>11</v>
      </c>
      <c r="R363" s="299">
        <f t="shared" si="21"/>
        <v>2.2000000000000002</v>
      </c>
      <c r="S363" s="299">
        <f t="shared" si="22"/>
        <v>1</v>
      </c>
      <c r="T363" s="354">
        <f t="shared" si="23"/>
        <v>1</v>
      </c>
      <c r="U363" s="283" t="s">
        <v>1784</v>
      </c>
    </row>
    <row r="364" spans="1:21" ht="25" x14ac:dyDescent="0.25">
      <c r="A364" s="294" t="s">
        <v>93</v>
      </c>
      <c r="B364" s="294" t="s">
        <v>811</v>
      </c>
      <c r="C364" s="294" t="s">
        <v>645</v>
      </c>
      <c r="D364" s="294" t="s">
        <v>326</v>
      </c>
      <c r="E364" s="294" t="s">
        <v>173</v>
      </c>
      <c r="F364" s="294" t="s">
        <v>514</v>
      </c>
      <c r="G364" s="296" t="s">
        <v>1628</v>
      </c>
      <c r="H364" s="294" t="s">
        <v>537</v>
      </c>
      <c r="I364" s="294" t="s">
        <v>361</v>
      </c>
      <c r="J364" s="294" t="s">
        <v>409</v>
      </c>
      <c r="K364" s="293">
        <v>1</v>
      </c>
      <c r="L364" s="294"/>
      <c r="M364" s="283">
        <v>2021</v>
      </c>
      <c r="N364" s="246">
        <v>6</v>
      </c>
      <c r="O364" s="351">
        <v>1</v>
      </c>
      <c r="P364" s="352">
        <f t="shared" si="20"/>
        <v>6</v>
      </c>
      <c r="Q364" s="246">
        <v>6</v>
      </c>
      <c r="R364" s="299">
        <f t="shared" si="21"/>
        <v>1</v>
      </c>
      <c r="S364" s="299">
        <f t="shared" si="22"/>
        <v>1</v>
      </c>
      <c r="T364" s="354">
        <f t="shared" si="23"/>
        <v>1</v>
      </c>
      <c r="U364" s="283" t="s">
        <v>1784</v>
      </c>
    </row>
    <row r="365" spans="1:21" ht="25" x14ac:dyDescent="0.25">
      <c r="A365" s="294" t="s">
        <v>93</v>
      </c>
      <c r="B365" s="294" t="s">
        <v>811</v>
      </c>
      <c r="C365" s="294" t="s">
        <v>645</v>
      </c>
      <c r="D365" s="294" t="s">
        <v>326</v>
      </c>
      <c r="E365" s="294" t="s">
        <v>173</v>
      </c>
      <c r="F365" s="294" t="s">
        <v>514</v>
      </c>
      <c r="G365" s="294" t="s">
        <v>1608</v>
      </c>
      <c r="H365" s="294" t="s">
        <v>537</v>
      </c>
      <c r="I365" s="294" t="s">
        <v>361</v>
      </c>
      <c r="J365" s="294" t="s">
        <v>411</v>
      </c>
      <c r="K365" s="293">
        <v>0.3</v>
      </c>
      <c r="L365" s="294"/>
      <c r="M365" s="283">
        <v>2021</v>
      </c>
      <c r="N365" s="246">
        <v>8</v>
      </c>
      <c r="O365" s="351">
        <v>0.3</v>
      </c>
      <c r="P365" s="352">
        <f t="shared" si="20"/>
        <v>3</v>
      </c>
      <c r="Q365" s="246">
        <v>8</v>
      </c>
      <c r="R365" s="299">
        <f t="shared" si="21"/>
        <v>2.6666666666666665</v>
      </c>
      <c r="S365" s="299">
        <f t="shared" si="22"/>
        <v>1</v>
      </c>
      <c r="T365" s="354">
        <f t="shared" si="23"/>
        <v>1</v>
      </c>
      <c r="U365" s="283" t="s">
        <v>1784</v>
      </c>
    </row>
    <row r="366" spans="1:21" ht="25" x14ac:dyDescent="0.25">
      <c r="A366" s="294" t="s">
        <v>93</v>
      </c>
      <c r="B366" s="294" t="s">
        <v>811</v>
      </c>
      <c r="C366" s="294" t="s">
        <v>645</v>
      </c>
      <c r="D366" s="294" t="s">
        <v>326</v>
      </c>
      <c r="E366" s="294" t="s">
        <v>173</v>
      </c>
      <c r="F366" s="294" t="s">
        <v>514</v>
      </c>
      <c r="G366" s="294" t="s">
        <v>1620</v>
      </c>
      <c r="H366" s="294" t="s">
        <v>537</v>
      </c>
      <c r="I366" s="294" t="s">
        <v>359</v>
      </c>
      <c r="J366" s="294" t="s">
        <v>411</v>
      </c>
      <c r="K366" s="293">
        <v>0.3</v>
      </c>
      <c r="L366" s="294"/>
      <c r="M366" s="283">
        <v>2021</v>
      </c>
      <c r="N366" s="246">
        <v>97</v>
      </c>
      <c r="O366" s="351">
        <v>0.3</v>
      </c>
      <c r="P366" s="352">
        <f t="shared" si="20"/>
        <v>30</v>
      </c>
      <c r="Q366" s="246">
        <v>97</v>
      </c>
      <c r="R366" s="299">
        <f t="shared" si="21"/>
        <v>3.2333333333333334</v>
      </c>
      <c r="S366" s="299">
        <f t="shared" si="22"/>
        <v>1</v>
      </c>
      <c r="T366" s="354">
        <f t="shared" si="23"/>
        <v>1</v>
      </c>
      <c r="U366" s="283" t="s">
        <v>1784</v>
      </c>
    </row>
    <row r="367" spans="1:21" ht="25" x14ac:dyDescent="0.25">
      <c r="A367" s="294" t="s">
        <v>93</v>
      </c>
      <c r="B367" s="294" t="s">
        <v>811</v>
      </c>
      <c r="C367" s="294" t="s">
        <v>645</v>
      </c>
      <c r="D367" s="294" t="s">
        <v>326</v>
      </c>
      <c r="E367" s="294" t="s">
        <v>173</v>
      </c>
      <c r="F367" s="294" t="s">
        <v>514</v>
      </c>
      <c r="G367" s="294" t="s">
        <v>1623</v>
      </c>
      <c r="H367" s="294" t="s">
        <v>537</v>
      </c>
      <c r="I367" s="294" t="s">
        <v>359</v>
      </c>
      <c r="J367" s="294" t="s">
        <v>411</v>
      </c>
      <c r="K367" s="293">
        <v>0.3</v>
      </c>
      <c r="L367" s="294"/>
      <c r="M367" s="283">
        <v>2021</v>
      </c>
      <c r="N367" s="246">
        <v>70</v>
      </c>
      <c r="O367" s="351">
        <v>0.3</v>
      </c>
      <c r="P367" s="352">
        <f t="shared" si="20"/>
        <v>21</v>
      </c>
      <c r="Q367" s="246">
        <v>70</v>
      </c>
      <c r="R367" s="299">
        <f t="shared" si="21"/>
        <v>3.3333333333333335</v>
      </c>
      <c r="S367" s="299">
        <f t="shared" si="22"/>
        <v>1</v>
      </c>
      <c r="T367" s="354">
        <f t="shared" si="23"/>
        <v>1</v>
      </c>
      <c r="U367" s="283" t="s">
        <v>1784</v>
      </c>
    </row>
    <row r="368" spans="1:21" ht="25" x14ac:dyDescent="0.25">
      <c r="A368" s="294" t="s">
        <v>93</v>
      </c>
      <c r="B368" s="294" t="s">
        <v>811</v>
      </c>
      <c r="C368" s="294" t="s">
        <v>645</v>
      </c>
      <c r="D368" s="294" t="s">
        <v>326</v>
      </c>
      <c r="E368" s="294" t="s">
        <v>173</v>
      </c>
      <c r="F368" s="294" t="s">
        <v>514</v>
      </c>
      <c r="G368" s="294" t="s">
        <v>1627</v>
      </c>
      <c r="H368" s="294" t="s">
        <v>537</v>
      </c>
      <c r="I368" s="294" t="s">
        <v>361</v>
      </c>
      <c r="J368" s="294" t="s">
        <v>409</v>
      </c>
      <c r="K368" s="293">
        <v>1</v>
      </c>
      <c r="L368" s="294"/>
      <c r="M368" s="283">
        <v>2021</v>
      </c>
      <c r="N368" s="246">
        <v>9</v>
      </c>
      <c r="O368" s="351">
        <v>1</v>
      </c>
      <c r="P368" s="352">
        <f t="shared" si="20"/>
        <v>9</v>
      </c>
      <c r="Q368" s="246">
        <v>9</v>
      </c>
      <c r="R368" s="299">
        <f t="shared" si="21"/>
        <v>1</v>
      </c>
      <c r="S368" s="299">
        <f t="shared" si="22"/>
        <v>1</v>
      </c>
      <c r="T368" s="354">
        <f t="shared" si="23"/>
        <v>1</v>
      </c>
      <c r="U368" s="283" t="s">
        <v>1784</v>
      </c>
    </row>
    <row r="369" spans="1:21" ht="25" x14ac:dyDescent="0.25">
      <c r="A369" s="294" t="s">
        <v>93</v>
      </c>
      <c r="B369" s="294" t="s">
        <v>811</v>
      </c>
      <c r="C369" s="294" t="s">
        <v>645</v>
      </c>
      <c r="D369" s="294" t="s">
        <v>326</v>
      </c>
      <c r="E369" s="294" t="s">
        <v>173</v>
      </c>
      <c r="F369" s="294" t="s">
        <v>514</v>
      </c>
      <c r="G369" s="294" t="s">
        <v>1624</v>
      </c>
      <c r="H369" s="294" t="s">
        <v>537</v>
      </c>
      <c r="I369" s="294" t="s">
        <v>361</v>
      </c>
      <c r="J369" s="294" t="s">
        <v>409</v>
      </c>
      <c r="K369" s="293">
        <v>1</v>
      </c>
      <c r="L369" s="294"/>
      <c r="M369" s="283">
        <v>2021</v>
      </c>
      <c r="N369" s="246">
        <v>7</v>
      </c>
      <c r="O369" s="351">
        <v>1</v>
      </c>
      <c r="P369" s="352">
        <f t="shared" si="20"/>
        <v>7</v>
      </c>
      <c r="Q369" s="246">
        <v>7</v>
      </c>
      <c r="R369" s="299">
        <f t="shared" si="21"/>
        <v>1</v>
      </c>
      <c r="S369" s="299">
        <f t="shared" si="22"/>
        <v>1</v>
      </c>
      <c r="T369" s="354">
        <f t="shared" si="23"/>
        <v>1</v>
      </c>
      <c r="U369" s="283" t="s">
        <v>1784</v>
      </c>
    </row>
    <row r="370" spans="1:21" ht="12.5" x14ac:dyDescent="0.25">
      <c r="A370" s="294" t="s">
        <v>93</v>
      </c>
      <c r="B370" s="294" t="s">
        <v>811</v>
      </c>
      <c r="C370" s="294" t="s">
        <v>645</v>
      </c>
      <c r="D370" s="294" t="s">
        <v>326</v>
      </c>
      <c r="E370" s="294" t="s">
        <v>354</v>
      </c>
      <c r="F370" s="295" t="s">
        <v>514</v>
      </c>
      <c r="G370" s="287" t="s">
        <v>1582</v>
      </c>
      <c r="H370" s="294" t="s">
        <v>538</v>
      </c>
      <c r="I370" s="294" t="s">
        <v>223</v>
      </c>
      <c r="J370" s="294" t="s">
        <v>409</v>
      </c>
      <c r="K370" s="293">
        <v>1</v>
      </c>
      <c r="L370" s="294" t="s">
        <v>1635</v>
      </c>
      <c r="M370" s="283">
        <v>2021</v>
      </c>
      <c r="N370" s="246">
        <v>81</v>
      </c>
      <c r="O370" s="351">
        <v>1</v>
      </c>
      <c r="P370" s="352">
        <f t="shared" si="20"/>
        <v>81</v>
      </c>
      <c r="Q370" s="247">
        <v>81</v>
      </c>
      <c r="R370" s="299">
        <f t="shared" si="21"/>
        <v>1</v>
      </c>
      <c r="S370" s="299">
        <f t="shared" si="22"/>
        <v>1</v>
      </c>
      <c r="T370" s="354">
        <f t="shared" si="23"/>
        <v>1</v>
      </c>
      <c r="U370" s="283"/>
    </row>
    <row r="371" spans="1:21" ht="12.5" x14ac:dyDescent="0.25">
      <c r="A371" s="294" t="s">
        <v>93</v>
      </c>
      <c r="B371" s="294" t="s">
        <v>811</v>
      </c>
      <c r="C371" s="294" t="s">
        <v>645</v>
      </c>
      <c r="D371" s="294" t="s">
        <v>326</v>
      </c>
      <c r="E371" s="294" t="s">
        <v>354</v>
      </c>
      <c r="F371" s="295" t="s">
        <v>514</v>
      </c>
      <c r="G371" s="296" t="s">
        <v>1615</v>
      </c>
      <c r="H371" s="294" t="s">
        <v>538</v>
      </c>
      <c r="I371" s="294" t="s">
        <v>223</v>
      </c>
      <c r="J371" s="294" t="s">
        <v>409</v>
      </c>
      <c r="K371" s="293">
        <v>1</v>
      </c>
      <c r="L371" s="294" t="s">
        <v>1635</v>
      </c>
      <c r="M371" s="283">
        <v>2021</v>
      </c>
      <c r="N371" s="246">
        <v>58</v>
      </c>
      <c r="O371" s="351">
        <v>1</v>
      </c>
      <c r="P371" s="352">
        <f t="shared" si="20"/>
        <v>58</v>
      </c>
      <c r="Q371" s="247">
        <v>58</v>
      </c>
      <c r="R371" s="299">
        <f t="shared" si="21"/>
        <v>1</v>
      </c>
      <c r="S371" s="299">
        <f t="shared" si="22"/>
        <v>1</v>
      </c>
      <c r="T371" s="354">
        <f t="shared" si="23"/>
        <v>1</v>
      </c>
      <c r="U371" s="283"/>
    </row>
    <row r="372" spans="1:21" ht="12.5" x14ac:dyDescent="0.25">
      <c r="A372" s="294" t="s">
        <v>93</v>
      </c>
      <c r="B372" s="294" t="s">
        <v>811</v>
      </c>
      <c r="C372" s="294" t="s">
        <v>645</v>
      </c>
      <c r="D372" s="294" t="s">
        <v>326</v>
      </c>
      <c r="E372" s="294" t="s">
        <v>352</v>
      </c>
      <c r="F372" s="295" t="s">
        <v>514</v>
      </c>
      <c r="G372" s="287" t="s">
        <v>1582</v>
      </c>
      <c r="H372" s="294" t="s">
        <v>538</v>
      </c>
      <c r="I372" s="294" t="s">
        <v>223</v>
      </c>
      <c r="J372" s="294" t="s">
        <v>409</v>
      </c>
      <c r="K372" s="293">
        <v>1</v>
      </c>
      <c r="L372" s="294" t="s">
        <v>1635</v>
      </c>
      <c r="M372" s="283">
        <v>2021</v>
      </c>
      <c r="N372" s="246">
        <v>440</v>
      </c>
      <c r="O372" s="351">
        <v>1</v>
      </c>
      <c r="P372" s="352">
        <f t="shared" si="20"/>
        <v>440</v>
      </c>
      <c r="Q372" s="247">
        <v>440</v>
      </c>
      <c r="R372" s="299">
        <f t="shared" si="21"/>
        <v>1</v>
      </c>
      <c r="S372" s="299">
        <f t="shared" si="22"/>
        <v>1</v>
      </c>
      <c r="T372" s="354">
        <f t="shared" si="23"/>
        <v>1</v>
      </c>
      <c r="U372" s="283"/>
    </row>
    <row r="373" spans="1:21" ht="12.5" x14ac:dyDescent="0.25">
      <c r="A373" s="294" t="s">
        <v>93</v>
      </c>
      <c r="B373" s="294" t="s">
        <v>811</v>
      </c>
      <c r="C373" s="294" t="s">
        <v>645</v>
      </c>
      <c r="D373" s="294" t="s">
        <v>326</v>
      </c>
      <c r="E373" s="294" t="s">
        <v>352</v>
      </c>
      <c r="F373" s="295" t="s">
        <v>514</v>
      </c>
      <c r="G373" s="296" t="s">
        <v>1615</v>
      </c>
      <c r="H373" s="294" t="s">
        <v>538</v>
      </c>
      <c r="I373" s="294" t="s">
        <v>223</v>
      </c>
      <c r="J373" s="294" t="s">
        <v>409</v>
      </c>
      <c r="K373" s="293">
        <v>1</v>
      </c>
      <c r="L373" s="294" t="s">
        <v>1635</v>
      </c>
      <c r="M373" s="283">
        <v>2021</v>
      </c>
      <c r="N373" s="246">
        <v>83</v>
      </c>
      <c r="O373" s="351">
        <v>1</v>
      </c>
      <c r="P373" s="352">
        <f t="shared" si="20"/>
        <v>83</v>
      </c>
      <c r="Q373" s="247">
        <v>83</v>
      </c>
      <c r="R373" s="299">
        <f t="shared" si="21"/>
        <v>1</v>
      </c>
      <c r="S373" s="299">
        <f t="shared" si="22"/>
        <v>1</v>
      </c>
      <c r="T373" s="354">
        <f t="shared" si="23"/>
        <v>1</v>
      </c>
      <c r="U373" s="283"/>
    </row>
    <row r="374" spans="1:21" ht="12.5" x14ac:dyDescent="0.25">
      <c r="A374" s="294" t="s">
        <v>93</v>
      </c>
      <c r="B374" s="294" t="s">
        <v>811</v>
      </c>
      <c r="C374" s="294" t="s">
        <v>645</v>
      </c>
      <c r="D374" s="294" t="s">
        <v>326</v>
      </c>
      <c r="E374" s="285" t="s">
        <v>173</v>
      </c>
      <c r="F374" s="285" t="s">
        <v>514</v>
      </c>
      <c r="G374" s="285" t="s">
        <v>1617</v>
      </c>
      <c r="H374" s="285" t="s">
        <v>538</v>
      </c>
      <c r="I374" s="285" t="s">
        <v>223</v>
      </c>
      <c r="J374" s="285" t="s">
        <v>409</v>
      </c>
      <c r="K374" s="293">
        <v>1</v>
      </c>
      <c r="L374" s="285" t="s">
        <v>1635</v>
      </c>
      <c r="M374" s="283">
        <v>2021</v>
      </c>
      <c r="N374" s="246">
        <v>9</v>
      </c>
      <c r="O374" s="351">
        <v>1</v>
      </c>
      <c r="P374" s="352">
        <f t="shared" si="20"/>
        <v>9</v>
      </c>
      <c r="Q374" s="247">
        <v>9</v>
      </c>
      <c r="R374" s="299">
        <f t="shared" si="21"/>
        <v>1</v>
      </c>
      <c r="S374" s="299">
        <f t="shared" si="22"/>
        <v>1</v>
      </c>
      <c r="T374" s="354">
        <f t="shared" si="23"/>
        <v>1</v>
      </c>
      <c r="U374" s="283"/>
    </row>
    <row r="375" spans="1:21" ht="12.5" x14ac:dyDescent="0.25">
      <c r="A375" s="294" t="s">
        <v>93</v>
      </c>
      <c r="B375" s="294" t="s">
        <v>811</v>
      </c>
      <c r="C375" s="294" t="s">
        <v>645</v>
      </c>
      <c r="D375" s="294" t="s">
        <v>326</v>
      </c>
      <c r="E375" s="294" t="s">
        <v>173</v>
      </c>
      <c r="F375" s="295" t="s">
        <v>514</v>
      </c>
      <c r="G375" s="296" t="s">
        <v>1610</v>
      </c>
      <c r="H375" s="294" t="s">
        <v>538</v>
      </c>
      <c r="I375" s="294" t="s">
        <v>223</v>
      </c>
      <c r="J375" s="294" t="s">
        <v>409</v>
      </c>
      <c r="K375" s="293">
        <v>1</v>
      </c>
      <c r="L375" s="294" t="s">
        <v>1635</v>
      </c>
      <c r="M375" s="283">
        <v>2021</v>
      </c>
      <c r="N375" s="246">
        <v>7</v>
      </c>
      <c r="O375" s="351">
        <v>1</v>
      </c>
      <c r="P375" s="352">
        <f t="shared" si="20"/>
        <v>7</v>
      </c>
      <c r="Q375" s="247">
        <v>7</v>
      </c>
      <c r="R375" s="299">
        <f t="shared" si="21"/>
        <v>1</v>
      </c>
      <c r="S375" s="299">
        <f t="shared" si="22"/>
        <v>1</v>
      </c>
      <c r="T375" s="354">
        <f t="shared" si="23"/>
        <v>1</v>
      </c>
      <c r="U375" s="283"/>
    </row>
    <row r="376" spans="1:21" ht="12.5" x14ac:dyDescent="0.25">
      <c r="A376" s="294" t="s">
        <v>93</v>
      </c>
      <c r="B376" s="294" t="s">
        <v>811</v>
      </c>
      <c r="C376" s="294" t="s">
        <v>645</v>
      </c>
      <c r="D376" s="294" t="s">
        <v>326</v>
      </c>
      <c r="E376" s="294" t="s">
        <v>173</v>
      </c>
      <c r="F376" s="294" t="s">
        <v>514</v>
      </c>
      <c r="G376" s="294" t="s">
        <v>1618</v>
      </c>
      <c r="H376" s="294" t="s">
        <v>538</v>
      </c>
      <c r="I376" s="294" t="s">
        <v>223</v>
      </c>
      <c r="J376" s="294" t="s">
        <v>409</v>
      </c>
      <c r="K376" s="293">
        <v>1</v>
      </c>
      <c r="L376" s="294" t="s">
        <v>1635</v>
      </c>
      <c r="M376" s="283">
        <v>2021</v>
      </c>
      <c r="N376" s="246">
        <v>19</v>
      </c>
      <c r="O376" s="351">
        <v>1</v>
      </c>
      <c r="P376" s="352">
        <f t="shared" si="20"/>
        <v>19</v>
      </c>
      <c r="Q376" s="247">
        <v>19</v>
      </c>
      <c r="R376" s="299">
        <f t="shared" si="21"/>
        <v>1</v>
      </c>
      <c r="S376" s="299">
        <f t="shared" si="22"/>
        <v>1</v>
      </c>
      <c r="T376" s="354">
        <f t="shared" si="23"/>
        <v>1</v>
      </c>
      <c r="U376" s="283"/>
    </row>
    <row r="377" spans="1:21" ht="12.5" x14ac:dyDescent="0.25">
      <c r="A377" s="294" t="s">
        <v>93</v>
      </c>
      <c r="B377" s="294" t="s">
        <v>811</v>
      </c>
      <c r="C377" s="294" t="s">
        <v>645</v>
      </c>
      <c r="D377" s="294" t="s">
        <v>326</v>
      </c>
      <c r="E377" s="294" t="s">
        <v>173</v>
      </c>
      <c r="F377" s="294" t="s">
        <v>514</v>
      </c>
      <c r="G377" s="296" t="s">
        <v>1621</v>
      </c>
      <c r="H377" s="294" t="s">
        <v>538</v>
      </c>
      <c r="I377" s="294" t="s">
        <v>223</v>
      </c>
      <c r="J377" s="294" t="s">
        <v>409</v>
      </c>
      <c r="K377" s="293">
        <v>1</v>
      </c>
      <c r="L377" s="294" t="s">
        <v>1635</v>
      </c>
      <c r="M377" s="283">
        <v>2021</v>
      </c>
      <c r="N377" s="246">
        <v>10</v>
      </c>
      <c r="O377" s="351">
        <v>1</v>
      </c>
      <c r="P377" s="352">
        <f t="shared" si="20"/>
        <v>10</v>
      </c>
      <c r="Q377" s="247">
        <v>10</v>
      </c>
      <c r="R377" s="299">
        <f t="shared" si="21"/>
        <v>1</v>
      </c>
      <c r="S377" s="299">
        <f t="shared" si="22"/>
        <v>1</v>
      </c>
      <c r="T377" s="354">
        <f t="shared" si="23"/>
        <v>1</v>
      </c>
      <c r="U377" s="283"/>
    </row>
    <row r="378" spans="1:21" ht="12.5" x14ac:dyDescent="0.25">
      <c r="A378" s="294" t="s">
        <v>93</v>
      </c>
      <c r="B378" s="294" t="s">
        <v>811</v>
      </c>
      <c r="C378" s="294" t="s">
        <v>645</v>
      </c>
      <c r="D378" s="294" t="s">
        <v>326</v>
      </c>
      <c r="E378" s="294" t="s">
        <v>173</v>
      </c>
      <c r="F378" s="294" t="s">
        <v>514</v>
      </c>
      <c r="G378" s="296" t="s">
        <v>1625</v>
      </c>
      <c r="H378" s="294" t="s">
        <v>538</v>
      </c>
      <c r="I378" s="294" t="s">
        <v>223</v>
      </c>
      <c r="J378" s="294" t="s">
        <v>409</v>
      </c>
      <c r="K378" s="293">
        <v>1</v>
      </c>
      <c r="L378" s="294" t="s">
        <v>1635</v>
      </c>
      <c r="M378" s="283">
        <v>2021</v>
      </c>
      <c r="N378" s="246">
        <v>11</v>
      </c>
      <c r="O378" s="351">
        <v>1</v>
      </c>
      <c r="P378" s="352">
        <f t="shared" si="20"/>
        <v>11</v>
      </c>
      <c r="Q378" s="247">
        <v>11</v>
      </c>
      <c r="R378" s="299">
        <f t="shared" si="21"/>
        <v>1</v>
      </c>
      <c r="S378" s="299">
        <f t="shared" si="22"/>
        <v>1</v>
      </c>
      <c r="T378" s="354">
        <f t="shared" si="23"/>
        <v>1</v>
      </c>
      <c r="U378" s="283"/>
    </row>
    <row r="379" spans="1:21" ht="12.5" x14ac:dyDescent="0.25">
      <c r="A379" s="294" t="s">
        <v>93</v>
      </c>
      <c r="B379" s="294" t="s">
        <v>811</v>
      </c>
      <c r="C379" s="294" t="s">
        <v>645</v>
      </c>
      <c r="D379" s="294" t="s">
        <v>326</v>
      </c>
      <c r="E379" s="294" t="s">
        <v>173</v>
      </c>
      <c r="F379" s="294" t="s">
        <v>514</v>
      </c>
      <c r="G379" s="296" t="s">
        <v>1628</v>
      </c>
      <c r="H379" s="294" t="s">
        <v>538</v>
      </c>
      <c r="I379" s="294" t="s">
        <v>223</v>
      </c>
      <c r="J379" s="294" t="s">
        <v>409</v>
      </c>
      <c r="K379" s="293">
        <v>1</v>
      </c>
      <c r="L379" s="294" t="s">
        <v>1635</v>
      </c>
      <c r="M379" s="283">
        <v>2021</v>
      </c>
      <c r="N379" s="246">
        <v>6</v>
      </c>
      <c r="O379" s="351">
        <v>1</v>
      </c>
      <c r="P379" s="352">
        <f t="shared" si="20"/>
        <v>6</v>
      </c>
      <c r="Q379" s="247">
        <v>6</v>
      </c>
      <c r="R379" s="299">
        <f t="shared" si="21"/>
        <v>1</v>
      </c>
      <c r="S379" s="299">
        <f t="shared" si="22"/>
        <v>1</v>
      </c>
      <c r="T379" s="354">
        <f t="shared" si="23"/>
        <v>1</v>
      </c>
      <c r="U379" s="283"/>
    </row>
    <row r="380" spans="1:21" ht="12.5" x14ac:dyDescent="0.25">
      <c r="A380" s="294" t="s">
        <v>93</v>
      </c>
      <c r="B380" s="294" t="s">
        <v>811</v>
      </c>
      <c r="C380" s="294" t="s">
        <v>645</v>
      </c>
      <c r="D380" s="294" t="s">
        <v>326</v>
      </c>
      <c r="E380" s="294" t="s">
        <v>173</v>
      </c>
      <c r="F380" s="294" t="s">
        <v>514</v>
      </c>
      <c r="G380" s="294" t="s">
        <v>1608</v>
      </c>
      <c r="H380" s="294" t="s">
        <v>538</v>
      </c>
      <c r="I380" s="294" t="s">
        <v>223</v>
      </c>
      <c r="J380" s="294" t="s">
        <v>409</v>
      </c>
      <c r="K380" s="293">
        <v>1</v>
      </c>
      <c r="L380" s="294" t="s">
        <v>1635</v>
      </c>
      <c r="M380" s="283">
        <v>2021</v>
      </c>
      <c r="N380" s="246">
        <v>8</v>
      </c>
      <c r="O380" s="351">
        <v>1</v>
      </c>
      <c r="P380" s="352">
        <f t="shared" si="20"/>
        <v>8</v>
      </c>
      <c r="Q380" s="247">
        <v>8</v>
      </c>
      <c r="R380" s="299">
        <f t="shared" si="21"/>
        <v>1</v>
      </c>
      <c r="S380" s="299">
        <f t="shared" si="22"/>
        <v>1</v>
      </c>
      <c r="T380" s="354">
        <f t="shared" si="23"/>
        <v>1</v>
      </c>
      <c r="U380" s="283"/>
    </row>
    <row r="381" spans="1:21" ht="12.5" x14ac:dyDescent="0.25">
      <c r="A381" s="294" t="s">
        <v>93</v>
      </c>
      <c r="B381" s="294" t="s">
        <v>811</v>
      </c>
      <c r="C381" s="294" t="s">
        <v>645</v>
      </c>
      <c r="D381" s="294" t="s">
        <v>326</v>
      </c>
      <c r="E381" s="294" t="s">
        <v>173</v>
      </c>
      <c r="F381" s="294" t="s">
        <v>514</v>
      </c>
      <c r="G381" s="294" t="s">
        <v>1620</v>
      </c>
      <c r="H381" s="294" t="s">
        <v>538</v>
      </c>
      <c r="I381" s="294" t="s">
        <v>223</v>
      </c>
      <c r="J381" s="294" t="s">
        <v>409</v>
      </c>
      <c r="K381" s="293">
        <v>1</v>
      </c>
      <c r="L381" s="294" t="s">
        <v>1635</v>
      </c>
      <c r="M381" s="283">
        <v>2021</v>
      </c>
      <c r="N381" s="246">
        <v>97</v>
      </c>
      <c r="O381" s="351">
        <v>1</v>
      </c>
      <c r="P381" s="352">
        <f t="shared" si="20"/>
        <v>97</v>
      </c>
      <c r="Q381" s="247">
        <v>97</v>
      </c>
      <c r="R381" s="299">
        <f t="shared" si="21"/>
        <v>1</v>
      </c>
      <c r="S381" s="299">
        <f t="shared" si="22"/>
        <v>1</v>
      </c>
      <c r="T381" s="354">
        <f t="shared" si="23"/>
        <v>1</v>
      </c>
      <c r="U381" s="283"/>
    </row>
    <row r="382" spans="1:21" ht="12.5" x14ac:dyDescent="0.25">
      <c r="A382" s="294" t="s">
        <v>93</v>
      </c>
      <c r="B382" s="294" t="s">
        <v>811</v>
      </c>
      <c r="C382" s="294" t="s">
        <v>645</v>
      </c>
      <c r="D382" s="294" t="s">
        <v>326</v>
      </c>
      <c r="E382" s="294" t="s">
        <v>173</v>
      </c>
      <c r="F382" s="294" t="s">
        <v>514</v>
      </c>
      <c r="G382" s="294" t="s">
        <v>1623</v>
      </c>
      <c r="H382" s="294" t="s">
        <v>538</v>
      </c>
      <c r="I382" s="294" t="s">
        <v>223</v>
      </c>
      <c r="J382" s="294" t="s">
        <v>409</v>
      </c>
      <c r="K382" s="293">
        <v>1</v>
      </c>
      <c r="L382" s="294" t="s">
        <v>1635</v>
      </c>
      <c r="M382" s="283">
        <v>2021</v>
      </c>
      <c r="N382" s="246">
        <v>70</v>
      </c>
      <c r="O382" s="351">
        <v>1</v>
      </c>
      <c r="P382" s="352">
        <f t="shared" si="20"/>
        <v>70</v>
      </c>
      <c r="Q382" s="247">
        <v>70</v>
      </c>
      <c r="R382" s="299">
        <f t="shared" si="21"/>
        <v>1</v>
      </c>
      <c r="S382" s="299">
        <f t="shared" si="22"/>
        <v>1</v>
      </c>
      <c r="T382" s="354">
        <f t="shared" si="23"/>
        <v>1</v>
      </c>
      <c r="U382" s="283"/>
    </row>
    <row r="383" spans="1:21" ht="12.5" x14ac:dyDescent="0.25">
      <c r="A383" s="294" t="s">
        <v>93</v>
      </c>
      <c r="B383" s="294" t="s">
        <v>811</v>
      </c>
      <c r="C383" s="294" t="s">
        <v>645</v>
      </c>
      <c r="D383" s="294" t="s">
        <v>326</v>
      </c>
      <c r="E383" s="294" t="s">
        <v>173</v>
      </c>
      <c r="F383" s="294" t="s">
        <v>514</v>
      </c>
      <c r="G383" s="294" t="s">
        <v>1627</v>
      </c>
      <c r="H383" s="294" t="s">
        <v>538</v>
      </c>
      <c r="I383" s="294" t="s">
        <v>223</v>
      </c>
      <c r="J383" s="294" t="s">
        <v>409</v>
      </c>
      <c r="K383" s="293">
        <v>1</v>
      </c>
      <c r="L383" s="294" t="s">
        <v>1635</v>
      </c>
      <c r="M383" s="283">
        <v>2021</v>
      </c>
      <c r="N383" s="246">
        <v>9</v>
      </c>
      <c r="O383" s="351">
        <v>1</v>
      </c>
      <c r="P383" s="352">
        <f t="shared" si="20"/>
        <v>9</v>
      </c>
      <c r="Q383" s="247">
        <v>9</v>
      </c>
      <c r="R383" s="299">
        <f t="shared" si="21"/>
        <v>1</v>
      </c>
      <c r="S383" s="299">
        <f t="shared" si="22"/>
        <v>1</v>
      </c>
      <c r="T383" s="354">
        <f t="shared" si="23"/>
        <v>1</v>
      </c>
      <c r="U383" s="283"/>
    </row>
    <row r="384" spans="1:21" ht="12.5" x14ac:dyDescent="0.25">
      <c r="A384" s="294" t="s">
        <v>93</v>
      </c>
      <c r="B384" s="294" t="s">
        <v>811</v>
      </c>
      <c r="C384" s="294" t="s">
        <v>645</v>
      </c>
      <c r="D384" s="294" t="s">
        <v>326</v>
      </c>
      <c r="E384" s="294" t="s">
        <v>173</v>
      </c>
      <c r="F384" s="294" t="s">
        <v>514</v>
      </c>
      <c r="G384" s="294" t="s">
        <v>1624</v>
      </c>
      <c r="H384" s="294" t="s">
        <v>538</v>
      </c>
      <c r="I384" s="294" t="s">
        <v>223</v>
      </c>
      <c r="J384" s="294" t="s">
        <v>409</v>
      </c>
      <c r="K384" s="293">
        <v>1</v>
      </c>
      <c r="L384" s="294" t="s">
        <v>1635</v>
      </c>
      <c r="M384" s="283">
        <v>2021</v>
      </c>
      <c r="N384" s="246">
        <v>7</v>
      </c>
      <c r="O384" s="351">
        <v>1</v>
      </c>
      <c r="P384" s="352">
        <f t="shared" si="20"/>
        <v>7</v>
      </c>
      <c r="Q384" s="247">
        <v>7</v>
      </c>
      <c r="R384" s="299">
        <f t="shared" si="21"/>
        <v>1</v>
      </c>
      <c r="S384" s="299">
        <f t="shared" si="22"/>
        <v>1</v>
      </c>
      <c r="T384" s="354">
        <f t="shared" si="23"/>
        <v>1</v>
      </c>
      <c r="U384" s="283"/>
    </row>
    <row r="385" spans="1:25" ht="12.5" x14ac:dyDescent="0.25">
      <c r="A385" s="294" t="s">
        <v>93</v>
      </c>
      <c r="B385" s="294" t="s">
        <v>811</v>
      </c>
      <c r="C385" s="294" t="s">
        <v>645</v>
      </c>
      <c r="D385" s="294" t="s">
        <v>326</v>
      </c>
      <c r="E385" s="294" t="s">
        <v>354</v>
      </c>
      <c r="F385" s="295" t="s">
        <v>514</v>
      </c>
      <c r="G385" s="287" t="s">
        <v>1582</v>
      </c>
      <c r="H385" s="294" t="s">
        <v>539</v>
      </c>
      <c r="I385" s="294" t="s">
        <v>223</v>
      </c>
      <c r="J385" s="294" t="s">
        <v>409</v>
      </c>
      <c r="K385" s="293">
        <v>1</v>
      </c>
      <c r="L385" s="294" t="s">
        <v>1635</v>
      </c>
      <c r="M385" s="283">
        <v>2021</v>
      </c>
      <c r="N385" s="246">
        <v>81</v>
      </c>
      <c r="O385" s="351">
        <v>1</v>
      </c>
      <c r="P385" s="352">
        <f t="shared" si="20"/>
        <v>81</v>
      </c>
      <c r="Q385" s="247">
        <v>81</v>
      </c>
      <c r="R385" s="299">
        <f t="shared" si="21"/>
        <v>1</v>
      </c>
      <c r="S385" s="299">
        <f t="shared" si="22"/>
        <v>1</v>
      </c>
      <c r="T385" s="354">
        <f t="shared" si="23"/>
        <v>1</v>
      </c>
      <c r="U385" s="283"/>
    </row>
    <row r="386" spans="1:25" ht="12.5" x14ac:dyDescent="0.25">
      <c r="A386" s="294" t="s">
        <v>93</v>
      </c>
      <c r="B386" s="294" t="s">
        <v>811</v>
      </c>
      <c r="C386" s="294" t="s">
        <v>645</v>
      </c>
      <c r="D386" s="294" t="s">
        <v>326</v>
      </c>
      <c r="E386" s="294" t="s">
        <v>354</v>
      </c>
      <c r="F386" s="295" t="s">
        <v>514</v>
      </c>
      <c r="G386" s="296" t="s">
        <v>1615</v>
      </c>
      <c r="H386" s="294" t="s">
        <v>539</v>
      </c>
      <c r="I386" s="294" t="s">
        <v>223</v>
      </c>
      <c r="J386" s="294" t="s">
        <v>409</v>
      </c>
      <c r="K386" s="293">
        <v>1</v>
      </c>
      <c r="L386" s="294" t="s">
        <v>1635</v>
      </c>
      <c r="M386" s="283">
        <v>2021</v>
      </c>
      <c r="N386" s="246">
        <v>58</v>
      </c>
      <c r="O386" s="351">
        <v>1</v>
      </c>
      <c r="P386" s="352">
        <f t="shared" si="20"/>
        <v>58</v>
      </c>
      <c r="Q386" s="247">
        <v>58</v>
      </c>
      <c r="R386" s="299">
        <f t="shared" si="21"/>
        <v>1</v>
      </c>
      <c r="S386" s="299">
        <f t="shared" si="22"/>
        <v>1</v>
      </c>
      <c r="T386" s="354">
        <f t="shared" si="23"/>
        <v>1</v>
      </c>
      <c r="U386" s="283"/>
    </row>
    <row r="387" spans="1:25" ht="12.5" x14ac:dyDescent="0.25">
      <c r="A387" s="294" t="s">
        <v>93</v>
      </c>
      <c r="B387" s="294" t="s">
        <v>811</v>
      </c>
      <c r="C387" s="294" t="s">
        <v>645</v>
      </c>
      <c r="D387" s="294" t="s">
        <v>326</v>
      </c>
      <c r="E387" s="294" t="s">
        <v>352</v>
      </c>
      <c r="F387" s="295" t="s">
        <v>514</v>
      </c>
      <c r="G387" s="287" t="s">
        <v>1582</v>
      </c>
      <c r="H387" s="294" t="s">
        <v>539</v>
      </c>
      <c r="I387" s="294" t="s">
        <v>223</v>
      </c>
      <c r="J387" s="294" t="s">
        <v>409</v>
      </c>
      <c r="K387" s="293">
        <v>1</v>
      </c>
      <c r="L387" s="294" t="s">
        <v>1635</v>
      </c>
      <c r="M387" s="283">
        <v>2021</v>
      </c>
      <c r="N387" s="246">
        <v>440</v>
      </c>
      <c r="O387" s="351">
        <v>1</v>
      </c>
      <c r="P387" s="352">
        <f t="shared" ref="P387:P450" si="24">ROUNDUP(N387*O387,0)</f>
        <v>440</v>
      </c>
      <c r="Q387" s="247">
        <v>440</v>
      </c>
      <c r="R387" s="299">
        <f t="shared" ref="R387:R450" si="25">Q387/P387</f>
        <v>1</v>
      </c>
      <c r="S387" s="299">
        <f t="shared" ref="S387:S450" si="26">Q387/N387</f>
        <v>1</v>
      </c>
      <c r="T387" s="354">
        <f t="shared" ref="T387:T450" si="27">O387/K387</f>
        <v>1</v>
      </c>
      <c r="U387" s="283"/>
    </row>
    <row r="388" spans="1:25" ht="12.5" x14ac:dyDescent="0.25">
      <c r="A388" s="294" t="s">
        <v>93</v>
      </c>
      <c r="B388" s="294" t="s">
        <v>811</v>
      </c>
      <c r="C388" s="294" t="s">
        <v>645</v>
      </c>
      <c r="D388" s="294" t="s">
        <v>326</v>
      </c>
      <c r="E388" s="294" t="s">
        <v>352</v>
      </c>
      <c r="F388" s="295" t="s">
        <v>514</v>
      </c>
      <c r="G388" s="296" t="s">
        <v>1615</v>
      </c>
      <c r="H388" s="294" t="s">
        <v>539</v>
      </c>
      <c r="I388" s="294" t="s">
        <v>223</v>
      </c>
      <c r="J388" s="294" t="s">
        <v>409</v>
      </c>
      <c r="K388" s="293">
        <v>1</v>
      </c>
      <c r="L388" s="294" t="s">
        <v>1635</v>
      </c>
      <c r="M388" s="283">
        <v>2021</v>
      </c>
      <c r="N388" s="246">
        <v>83</v>
      </c>
      <c r="O388" s="351">
        <v>1</v>
      </c>
      <c r="P388" s="352">
        <f t="shared" si="24"/>
        <v>83</v>
      </c>
      <c r="Q388" s="247">
        <v>83</v>
      </c>
      <c r="R388" s="299">
        <f t="shared" si="25"/>
        <v>1</v>
      </c>
      <c r="S388" s="299">
        <f t="shared" si="26"/>
        <v>1</v>
      </c>
      <c r="T388" s="354">
        <f t="shared" si="27"/>
        <v>1</v>
      </c>
      <c r="U388" s="283"/>
    </row>
    <row r="389" spans="1:25" ht="12.5" x14ac:dyDescent="0.25">
      <c r="A389" s="294" t="s">
        <v>93</v>
      </c>
      <c r="B389" s="294" t="s">
        <v>811</v>
      </c>
      <c r="C389" s="294" t="s">
        <v>645</v>
      </c>
      <c r="D389" s="294" t="s">
        <v>326</v>
      </c>
      <c r="E389" s="285" t="s">
        <v>173</v>
      </c>
      <c r="F389" s="285" t="s">
        <v>514</v>
      </c>
      <c r="G389" s="285" t="s">
        <v>1617</v>
      </c>
      <c r="H389" s="285" t="s">
        <v>539</v>
      </c>
      <c r="I389" s="285" t="s">
        <v>223</v>
      </c>
      <c r="J389" s="285" t="s">
        <v>409</v>
      </c>
      <c r="K389" s="293">
        <v>1</v>
      </c>
      <c r="L389" s="285" t="s">
        <v>1635</v>
      </c>
      <c r="M389" s="283">
        <v>2021</v>
      </c>
      <c r="N389" s="246">
        <v>9</v>
      </c>
      <c r="O389" s="351">
        <v>1</v>
      </c>
      <c r="P389" s="352">
        <f t="shared" si="24"/>
        <v>9</v>
      </c>
      <c r="Q389" s="247">
        <v>9</v>
      </c>
      <c r="R389" s="299">
        <f t="shared" si="25"/>
        <v>1</v>
      </c>
      <c r="S389" s="299">
        <f t="shared" si="26"/>
        <v>1</v>
      </c>
      <c r="T389" s="354">
        <f t="shared" si="27"/>
        <v>1</v>
      </c>
      <c r="U389" s="283"/>
    </row>
    <row r="390" spans="1:25" ht="12.5" x14ac:dyDescent="0.25">
      <c r="A390" s="294" t="s">
        <v>93</v>
      </c>
      <c r="B390" s="294" t="s">
        <v>811</v>
      </c>
      <c r="C390" s="294" t="s">
        <v>645</v>
      </c>
      <c r="D390" s="294" t="s">
        <v>326</v>
      </c>
      <c r="E390" s="294" t="s">
        <v>173</v>
      </c>
      <c r="F390" s="294" t="s">
        <v>514</v>
      </c>
      <c r="G390" s="296" t="s">
        <v>1610</v>
      </c>
      <c r="H390" s="294" t="s">
        <v>539</v>
      </c>
      <c r="I390" s="294" t="s">
        <v>223</v>
      </c>
      <c r="J390" s="294" t="s">
        <v>409</v>
      </c>
      <c r="K390" s="293">
        <v>1</v>
      </c>
      <c r="L390" s="294" t="s">
        <v>1635</v>
      </c>
      <c r="M390" s="283">
        <v>2021</v>
      </c>
      <c r="N390" s="246">
        <v>7</v>
      </c>
      <c r="O390" s="351">
        <v>1</v>
      </c>
      <c r="P390" s="352">
        <f t="shared" si="24"/>
        <v>7</v>
      </c>
      <c r="Q390" s="247">
        <v>7</v>
      </c>
      <c r="R390" s="299">
        <f t="shared" si="25"/>
        <v>1</v>
      </c>
      <c r="S390" s="299">
        <f t="shared" si="26"/>
        <v>1</v>
      </c>
      <c r="T390" s="354">
        <f t="shared" si="27"/>
        <v>1</v>
      </c>
      <c r="U390" s="283"/>
    </row>
    <row r="391" spans="1:25" ht="12.5" x14ac:dyDescent="0.25">
      <c r="A391" s="294" t="s">
        <v>93</v>
      </c>
      <c r="B391" s="294" t="s">
        <v>811</v>
      </c>
      <c r="C391" s="294" t="s">
        <v>645</v>
      </c>
      <c r="D391" s="294" t="s">
        <v>326</v>
      </c>
      <c r="E391" s="294" t="s">
        <v>173</v>
      </c>
      <c r="F391" s="294" t="s">
        <v>514</v>
      </c>
      <c r="G391" s="294" t="s">
        <v>1618</v>
      </c>
      <c r="H391" s="294" t="s">
        <v>539</v>
      </c>
      <c r="I391" s="294" t="s">
        <v>223</v>
      </c>
      <c r="J391" s="294" t="s">
        <v>409</v>
      </c>
      <c r="K391" s="293">
        <v>1</v>
      </c>
      <c r="L391" s="294" t="s">
        <v>1635</v>
      </c>
      <c r="M391" s="283">
        <v>2021</v>
      </c>
      <c r="N391" s="246">
        <v>19</v>
      </c>
      <c r="O391" s="351">
        <v>1</v>
      </c>
      <c r="P391" s="352">
        <f t="shared" si="24"/>
        <v>19</v>
      </c>
      <c r="Q391" s="247">
        <v>19</v>
      </c>
      <c r="R391" s="299">
        <f t="shared" si="25"/>
        <v>1</v>
      </c>
      <c r="S391" s="299">
        <f t="shared" si="26"/>
        <v>1</v>
      </c>
      <c r="T391" s="354">
        <f t="shared" si="27"/>
        <v>1</v>
      </c>
      <c r="U391" s="283"/>
    </row>
    <row r="392" spans="1:25" ht="12.5" x14ac:dyDescent="0.25">
      <c r="A392" s="294" t="s">
        <v>93</v>
      </c>
      <c r="B392" s="294" t="s">
        <v>811</v>
      </c>
      <c r="C392" s="294" t="s">
        <v>645</v>
      </c>
      <c r="D392" s="294" t="s">
        <v>326</v>
      </c>
      <c r="E392" s="294" t="s">
        <v>173</v>
      </c>
      <c r="F392" s="294" t="s">
        <v>514</v>
      </c>
      <c r="G392" s="296" t="s">
        <v>1621</v>
      </c>
      <c r="H392" s="294" t="s">
        <v>539</v>
      </c>
      <c r="I392" s="294" t="s">
        <v>223</v>
      </c>
      <c r="J392" s="294" t="s">
        <v>409</v>
      </c>
      <c r="K392" s="293">
        <v>1</v>
      </c>
      <c r="L392" s="294" t="s">
        <v>1635</v>
      </c>
      <c r="M392" s="283">
        <v>2021</v>
      </c>
      <c r="N392" s="246">
        <v>10</v>
      </c>
      <c r="O392" s="351">
        <v>1</v>
      </c>
      <c r="P392" s="352">
        <f t="shared" si="24"/>
        <v>10</v>
      </c>
      <c r="Q392" s="247">
        <v>10</v>
      </c>
      <c r="R392" s="299">
        <f t="shared" si="25"/>
        <v>1</v>
      </c>
      <c r="S392" s="299">
        <f t="shared" si="26"/>
        <v>1</v>
      </c>
      <c r="T392" s="354">
        <f t="shared" si="27"/>
        <v>1</v>
      </c>
      <c r="U392" s="283"/>
    </row>
    <row r="393" spans="1:25" ht="12.5" x14ac:dyDescent="0.25">
      <c r="A393" s="294" t="s">
        <v>93</v>
      </c>
      <c r="B393" s="294" t="s">
        <v>811</v>
      </c>
      <c r="C393" s="294" t="s">
        <v>645</v>
      </c>
      <c r="D393" s="294" t="s">
        <v>326</v>
      </c>
      <c r="E393" s="294" t="s">
        <v>173</v>
      </c>
      <c r="F393" s="294" t="s">
        <v>514</v>
      </c>
      <c r="G393" s="296" t="s">
        <v>1625</v>
      </c>
      <c r="H393" s="294" t="s">
        <v>539</v>
      </c>
      <c r="I393" s="294" t="s">
        <v>223</v>
      </c>
      <c r="J393" s="294" t="s">
        <v>409</v>
      </c>
      <c r="K393" s="293">
        <v>1</v>
      </c>
      <c r="L393" s="294" t="s">
        <v>1635</v>
      </c>
      <c r="M393" s="283">
        <v>2021</v>
      </c>
      <c r="N393" s="246">
        <v>11</v>
      </c>
      <c r="O393" s="351">
        <v>1</v>
      </c>
      <c r="P393" s="352">
        <f t="shared" si="24"/>
        <v>11</v>
      </c>
      <c r="Q393" s="247">
        <v>11</v>
      </c>
      <c r="R393" s="299">
        <f t="shared" si="25"/>
        <v>1</v>
      </c>
      <c r="S393" s="299">
        <f t="shared" si="26"/>
        <v>1</v>
      </c>
      <c r="T393" s="354">
        <f t="shared" si="27"/>
        <v>1</v>
      </c>
      <c r="U393" s="283"/>
    </row>
    <row r="394" spans="1:25" ht="12.5" x14ac:dyDescent="0.25">
      <c r="A394" s="294" t="s">
        <v>93</v>
      </c>
      <c r="B394" s="294" t="s">
        <v>811</v>
      </c>
      <c r="C394" s="294" t="s">
        <v>645</v>
      </c>
      <c r="D394" s="294" t="s">
        <v>326</v>
      </c>
      <c r="E394" s="294" t="s">
        <v>173</v>
      </c>
      <c r="F394" s="294" t="s">
        <v>514</v>
      </c>
      <c r="G394" s="296" t="s">
        <v>1628</v>
      </c>
      <c r="H394" s="294" t="s">
        <v>539</v>
      </c>
      <c r="I394" s="294" t="s">
        <v>223</v>
      </c>
      <c r="J394" s="294" t="s">
        <v>409</v>
      </c>
      <c r="K394" s="293">
        <v>1</v>
      </c>
      <c r="L394" s="294" t="s">
        <v>1635</v>
      </c>
      <c r="M394" s="283">
        <v>2021</v>
      </c>
      <c r="N394" s="246">
        <v>6</v>
      </c>
      <c r="O394" s="351">
        <v>1</v>
      </c>
      <c r="P394" s="352">
        <f t="shared" si="24"/>
        <v>6</v>
      </c>
      <c r="Q394" s="247">
        <v>6</v>
      </c>
      <c r="R394" s="299">
        <f t="shared" si="25"/>
        <v>1</v>
      </c>
      <c r="S394" s="299">
        <f t="shared" si="26"/>
        <v>1</v>
      </c>
      <c r="T394" s="354">
        <f t="shared" si="27"/>
        <v>1</v>
      </c>
      <c r="U394" s="283"/>
    </row>
    <row r="395" spans="1:25" ht="12.5" x14ac:dyDescent="0.25">
      <c r="A395" s="294" t="s">
        <v>93</v>
      </c>
      <c r="B395" s="294" t="s">
        <v>811</v>
      </c>
      <c r="C395" s="294" t="s">
        <v>645</v>
      </c>
      <c r="D395" s="294" t="s">
        <v>326</v>
      </c>
      <c r="E395" s="294" t="s">
        <v>173</v>
      </c>
      <c r="F395" s="294" t="s">
        <v>514</v>
      </c>
      <c r="G395" s="294" t="s">
        <v>1608</v>
      </c>
      <c r="H395" s="294" t="s">
        <v>539</v>
      </c>
      <c r="I395" s="294" t="s">
        <v>223</v>
      </c>
      <c r="J395" s="294" t="s">
        <v>409</v>
      </c>
      <c r="K395" s="293">
        <v>1</v>
      </c>
      <c r="L395" s="294" t="s">
        <v>1635</v>
      </c>
      <c r="M395" s="283">
        <v>2021</v>
      </c>
      <c r="N395" s="246">
        <v>8</v>
      </c>
      <c r="O395" s="351">
        <v>1</v>
      </c>
      <c r="P395" s="352">
        <f t="shared" si="24"/>
        <v>8</v>
      </c>
      <c r="Q395" s="247">
        <v>8</v>
      </c>
      <c r="R395" s="299">
        <f t="shared" si="25"/>
        <v>1</v>
      </c>
      <c r="S395" s="299">
        <f t="shared" si="26"/>
        <v>1</v>
      </c>
      <c r="T395" s="354">
        <f t="shared" si="27"/>
        <v>1</v>
      </c>
      <c r="U395" s="283"/>
    </row>
    <row r="396" spans="1:25" ht="12.5" x14ac:dyDescent="0.25">
      <c r="A396" s="294" t="s">
        <v>93</v>
      </c>
      <c r="B396" s="294" t="s">
        <v>811</v>
      </c>
      <c r="C396" s="294" t="s">
        <v>645</v>
      </c>
      <c r="D396" s="294" t="s">
        <v>326</v>
      </c>
      <c r="E396" s="294" t="s">
        <v>173</v>
      </c>
      <c r="F396" s="294" t="s">
        <v>514</v>
      </c>
      <c r="G396" s="294" t="s">
        <v>1620</v>
      </c>
      <c r="H396" s="294" t="s">
        <v>539</v>
      </c>
      <c r="I396" s="294" t="s">
        <v>223</v>
      </c>
      <c r="J396" s="294" t="s">
        <v>409</v>
      </c>
      <c r="K396" s="293">
        <v>1</v>
      </c>
      <c r="L396" s="294" t="s">
        <v>1635</v>
      </c>
      <c r="M396" s="283">
        <v>2021</v>
      </c>
      <c r="N396" s="246">
        <v>97</v>
      </c>
      <c r="O396" s="351">
        <v>1</v>
      </c>
      <c r="P396" s="352">
        <f t="shared" si="24"/>
        <v>97</v>
      </c>
      <c r="Q396" s="247">
        <v>97</v>
      </c>
      <c r="R396" s="299">
        <f t="shared" si="25"/>
        <v>1</v>
      </c>
      <c r="S396" s="299">
        <f t="shared" si="26"/>
        <v>1</v>
      </c>
      <c r="T396" s="354">
        <f t="shared" si="27"/>
        <v>1</v>
      </c>
      <c r="U396" s="283"/>
    </row>
    <row r="397" spans="1:25" ht="12.5" x14ac:dyDescent="0.25">
      <c r="A397" s="294" t="s">
        <v>93</v>
      </c>
      <c r="B397" s="294" t="s">
        <v>811</v>
      </c>
      <c r="C397" s="294" t="s">
        <v>645</v>
      </c>
      <c r="D397" s="294" t="s">
        <v>326</v>
      </c>
      <c r="E397" s="294" t="s">
        <v>173</v>
      </c>
      <c r="F397" s="294" t="s">
        <v>514</v>
      </c>
      <c r="G397" s="294" t="s">
        <v>1623</v>
      </c>
      <c r="H397" s="294" t="s">
        <v>539</v>
      </c>
      <c r="I397" s="294" t="s">
        <v>223</v>
      </c>
      <c r="J397" s="294" t="s">
        <v>409</v>
      </c>
      <c r="K397" s="293">
        <v>1</v>
      </c>
      <c r="L397" s="294" t="s">
        <v>1635</v>
      </c>
      <c r="M397" s="283">
        <v>2021</v>
      </c>
      <c r="N397" s="246">
        <v>70</v>
      </c>
      <c r="O397" s="351">
        <v>1</v>
      </c>
      <c r="P397" s="352">
        <f t="shared" si="24"/>
        <v>70</v>
      </c>
      <c r="Q397" s="247">
        <v>70</v>
      </c>
      <c r="R397" s="299">
        <f t="shared" si="25"/>
        <v>1</v>
      </c>
      <c r="S397" s="299">
        <f t="shared" si="26"/>
        <v>1</v>
      </c>
      <c r="T397" s="354">
        <f t="shared" si="27"/>
        <v>1</v>
      </c>
      <c r="U397" s="283"/>
    </row>
    <row r="398" spans="1:25" ht="12.5" x14ac:dyDescent="0.25">
      <c r="A398" s="294" t="s">
        <v>93</v>
      </c>
      <c r="B398" s="294" t="s">
        <v>811</v>
      </c>
      <c r="C398" s="294" t="s">
        <v>645</v>
      </c>
      <c r="D398" s="294" t="s">
        <v>326</v>
      </c>
      <c r="E398" s="294" t="s">
        <v>173</v>
      </c>
      <c r="F398" s="294" t="s">
        <v>514</v>
      </c>
      <c r="G398" s="294" t="s">
        <v>1627</v>
      </c>
      <c r="H398" s="294" t="s">
        <v>539</v>
      </c>
      <c r="I398" s="294" t="s">
        <v>223</v>
      </c>
      <c r="J398" s="294" t="s">
        <v>409</v>
      </c>
      <c r="K398" s="293">
        <v>1</v>
      </c>
      <c r="L398" s="294" t="s">
        <v>1635</v>
      </c>
      <c r="M398" s="283">
        <v>2021</v>
      </c>
      <c r="N398" s="246">
        <v>9</v>
      </c>
      <c r="O398" s="351">
        <v>1</v>
      </c>
      <c r="P398" s="352">
        <f t="shared" si="24"/>
        <v>9</v>
      </c>
      <c r="Q398" s="247">
        <v>9</v>
      </c>
      <c r="R398" s="299">
        <f t="shared" si="25"/>
        <v>1</v>
      </c>
      <c r="S398" s="299">
        <f t="shared" si="26"/>
        <v>1</v>
      </c>
      <c r="T398" s="354">
        <f t="shared" si="27"/>
        <v>1</v>
      </c>
      <c r="U398" s="283"/>
    </row>
    <row r="399" spans="1:25" ht="12.5" x14ac:dyDescent="0.25">
      <c r="A399" s="294" t="s">
        <v>93</v>
      </c>
      <c r="B399" s="294" t="s">
        <v>811</v>
      </c>
      <c r="C399" s="294" t="s">
        <v>645</v>
      </c>
      <c r="D399" s="294" t="s">
        <v>326</v>
      </c>
      <c r="E399" s="294" t="s">
        <v>173</v>
      </c>
      <c r="F399" s="294" t="s">
        <v>514</v>
      </c>
      <c r="G399" s="294" t="s">
        <v>1624</v>
      </c>
      <c r="H399" s="294" t="s">
        <v>539</v>
      </c>
      <c r="I399" s="294" t="s">
        <v>223</v>
      </c>
      <c r="J399" s="294" t="s">
        <v>409</v>
      </c>
      <c r="K399" s="293">
        <v>1</v>
      </c>
      <c r="L399" s="294" t="s">
        <v>1635</v>
      </c>
      <c r="M399" s="283">
        <v>2021</v>
      </c>
      <c r="N399" s="246">
        <v>7</v>
      </c>
      <c r="O399" s="351">
        <v>1</v>
      </c>
      <c r="P399" s="352">
        <f t="shared" si="24"/>
        <v>7</v>
      </c>
      <c r="Q399" s="247">
        <v>7</v>
      </c>
      <c r="R399" s="299">
        <f t="shared" si="25"/>
        <v>1</v>
      </c>
      <c r="S399" s="299">
        <f t="shared" si="26"/>
        <v>1</v>
      </c>
      <c r="T399" s="354">
        <f t="shared" si="27"/>
        <v>1</v>
      </c>
      <c r="U399" s="283"/>
    </row>
    <row r="400" spans="1:25" ht="12.5" x14ac:dyDescent="0.25">
      <c r="A400" s="294" t="s">
        <v>93</v>
      </c>
      <c r="B400" s="294" t="s">
        <v>811</v>
      </c>
      <c r="C400" s="294" t="s">
        <v>645</v>
      </c>
      <c r="D400" s="294" t="s">
        <v>326</v>
      </c>
      <c r="E400" s="294" t="s">
        <v>354</v>
      </c>
      <c r="F400" s="295" t="s">
        <v>514</v>
      </c>
      <c r="G400" s="287" t="s">
        <v>1582</v>
      </c>
      <c r="H400" s="294" t="s">
        <v>540</v>
      </c>
      <c r="I400" s="294" t="s">
        <v>361</v>
      </c>
      <c r="J400" s="294" t="s">
        <v>411</v>
      </c>
      <c r="K400" s="293">
        <v>0.1</v>
      </c>
      <c r="L400" s="294"/>
      <c r="M400" s="283">
        <v>2021</v>
      </c>
      <c r="N400" s="246">
        <v>81</v>
      </c>
      <c r="O400" s="351">
        <v>0.1</v>
      </c>
      <c r="P400" s="352">
        <f t="shared" si="24"/>
        <v>9</v>
      </c>
      <c r="Q400" s="247">
        <v>81</v>
      </c>
      <c r="R400" s="299">
        <f t="shared" si="25"/>
        <v>9</v>
      </c>
      <c r="S400" s="299">
        <f t="shared" si="26"/>
        <v>1</v>
      </c>
      <c r="T400" s="354">
        <f t="shared" si="27"/>
        <v>1</v>
      </c>
      <c r="U400" s="283"/>
      <c r="V400"/>
      <c r="W400"/>
      <c r="X400" s="278"/>
      <c r="Y400" s="282"/>
    </row>
    <row r="401" spans="1:25" ht="12.5" x14ac:dyDescent="0.25">
      <c r="A401" s="294" t="s">
        <v>93</v>
      </c>
      <c r="B401" s="294" t="s">
        <v>811</v>
      </c>
      <c r="C401" s="294" t="s">
        <v>645</v>
      </c>
      <c r="D401" s="294" t="s">
        <v>326</v>
      </c>
      <c r="E401" s="294" t="s">
        <v>354</v>
      </c>
      <c r="F401" s="295" t="s">
        <v>514</v>
      </c>
      <c r="G401" s="296" t="s">
        <v>1615</v>
      </c>
      <c r="H401" s="294" t="s">
        <v>540</v>
      </c>
      <c r="I401" s="294" t="s">
        <v>361</v>
      </c>
      <c r="J401" s="294" t="s">
        <v>411</v>
      </c>
      <c r="K401" s="293">
        <v>0.1</v>
      </c>
      <c r="L401" s="294"/>
      <c r="M401" s="283">
        <v>2021</v>
      </c>
      <c r="N401" s="246">
        <v>58</v>
      </c>
      <c r="O401" s="351">
        <v>0.1</v>
      </c>
      <c r="P401" s="352">
        <f t="shared" si="24"/>
        <v>6</v>
      </c>
      <c r="Q401" s="247">
        <v>23</v>
      </c>
      <c r="R401" s="299">
        <f t="shared" si="25"/>
        <v>3.8333333333333335</v>
      </c>
      <c r="S401" s="299">
        <f t="shared" si="26"/>
        <v>0.39655172413793105</v>
      </c>
      <c r="T401" s="354">
        <f t="shared" si="27"/>
        <v>1</v>
      </c>
      <c r="U401" s="283"/>
      <c r="V401"/>
      <c r="W401"/>
      <c r="X401" s="278"/>
      <c r="Y401" s="282"/>
    </row>
    <row r="402" spans="1:25" ht="12.5" x14ac:dyDescent="0.25">
      <c r="A402" s="294" t="s">
        <v>93</v>
      </c>
      <c r="B402" s="294" t="s">
        <v>811</v>
      </c>
      <c r="C402" s="294" t="s">
        <v>645</v>
      </c>
      <c r="D402" s="294" t="s">
        <v>326</v>
      </c>
      <c r="E402" s="294" t="s">
        <v>352</v>
      </c>
      <c r="F402" s="295" t="s">
        <v>514</v>
      </c>
      <c r="G402" s="287" t="s">
        <v>1582</v>
      </c>
      <c r="H402" s="294" t="s">
        <v>540</v>
      </c>
      <c r="I402" s="294" t="s">
        <v>361</v>
      </c>
      <c r="J402" s="294" t="s">
        <v>411</v>
      </c>
      <c r="K402" s="293">
        <v>0.1</v>
      </c>
      <c r="L402" s="294"/>
      <c r="M402" s="283">
        <v>2021</v>
      </c>
      <c r="N402" s="246">
        <v>440</v>
      </c>
      <c r="O402" s="351">
        <v>0.1</v>
      </c>
      <c r="P402" s="352">
        <f t="shared" si="24"/>
        <v>44</v>
      </c>
      <c r="Q402" s="247">
        <v>53</v>
      </c>
      <c r="R402" s="299">
        <f t="shared" si="25"/>
        <v>1.2045454545454546</v>
      </c>
      <c r="S402" s="299">
        <f t="shared" si="26"/>
        <v>0.12045454545454545</v>
      </c>
      <c r="T402" s="354">
        <f t="shared" si="27"/>
        <v>1</v>
      </c>
      <c r="U402" s="283"/>
      <c r="V402"/>
      <c r="W402"/>
      <c r="X402" s="278"/>
      <c r="Y402" s="282"/>
    </row>
    <row r="403" spans="1:25" ht="12.5" x14ac:dyDescent="0.25">
      <c r="A403" s="294" t="s">
        <v>93</v>
      </c>
      <c r="B403" s="294" t="s">
        <v>811</v>
      </c>
      <c r="C403" s="294" t="s">
        <v>645</v>
      </c>
      <c r="D403" s="294" t="s">
        <v>326</v>
      </c>
      <c r="E403" s="294" t="s">
        <v>352</v>
      </c>
      <c r="F403" s="295" t="s">
        <v>514</v>
      </c>
      <c r="G403" s="296" t="s">
        <v>1615</v>
      </c>
      <c r="H403" s="294" t="s">
        <v>540</v>
      </c>
      <c r="I403" s="294" t="s">
        <v>361</v>
      </c>
      <c r="J403" s="294" t="s">
        <v>411</v>
      </c>
      <c r="K403" s="293">
        <v>0.1</v>
      </c>
      <c r="L403" s="294"/>
      <c r="M403" s="283">
        <v>2021</v>
      </c>
      <c r="N403" s="246">
        <v>83</v>
      </c>
      <c r="O403" s="351">
        <v>0.1</v>
      </c>
      <c r="P403" s="352">
        <f t="shared" si="24"/>
        <v>9</v>
      </c>
      <c r="Q403" s="247">
        <v>15</v>
      </c>
      <c r="R403" s="299">
        <f t="shared" si="25"/>
        <v>1.6666666666666667</v>
      </c>
      <c r="S403" s="299">
        <f t="shared" si="26"/>
        <v>0.18072289156626506</v>
      </c>
      <c r="T403" s="354">
        <f t="shared" si="27"/>
        <v>1</v>
      </c>
      <c r="U403" s="283"/>
      <c r="V403"/>
      <c r="W403"/>
      <c r="X403" s="278"/>
      <c r="Y403" s="282"/>
    </row>
    <row r="404" spans="1:25" ht="12.5" x14ac:dyDescent="0.25">
      <c r="A404" s="294" t="s">
        <v>93</v>
      </c>
      <c r="B404" s="294" t="s">
        <v>811</v>
      </c>
      <c r="C404" s="294" t="s">
        <v>645</v>
      </c>
      <c r="D404" s="294" t="s">
        <v>326</v>
      </c>
      <c r="E404" s="285" t="s">
        <v>173</v>
      </c>
      <c r="F404" s="285" t="s">
        <v>514</v>
      </c>
      <c r="G404" s="285" t="s">
        <v>1617</v>
      </c>
      <c r="H404" s="285" t="s">
        <v>540</v>
      </c>
      <c r="I404" s="285" t="s">
        <v>359</v>
      </c>
      <c r="J404" s="285" t="s">
        <v>411</v>
      </c>
      <c r="K404" s="293">
        <v>0.7</v>
      </c>
      <c r="L404" s="285" t="s">
        <v>1640</v>
      </c>
      <c r="M404" s="283">
        <v>2021</v>
      </c>
      <c r="N404" s="246">
        <v>9</v>
      </c>
      <c r="O404" s="351">
        <v>0.7</v>
      </c>
      <c r="P404" s="352">
        <f t="shared" si="24"/>
        <v>7</v>
      </c>
      <c r="Q404" s="247">
        <v>4</v>
      </c>
      <c r="R404" s="299">
        <f t="shared" si="25"/>
        <v>0.5714285714285714</v>
      </c>
      <c r="S404" s="299">
        <f t="shared" si="26"/>
        <v>0.44444444444444442</v>
      </c>
      <c r="T404" s="354">
        <f t="shared" si="27"/>
        <v>1</v>
      </c>
      <c r="U404" s="283"/>
      <c r="V404"/>
      <c r="W404"/>
      <c r="X404" s="278"/>
      <c r="Y404" s="282"/>
    </row>
    <row r="405" spans="1:25" ht="100" x14ac:dyDescent="0.25">
      <c r="A405" s="294" t="s">
        <v>93</v>
      </c>
      <c r="B405" s="294" t="s">
        <v>811</v>
      </c>
      <c r="C405" s="294" t="s">
        <v>645</v>
      </c>
      <c r="D405" s="294" t="s">
        <v>326</v>
      </c>
      <c r="E405" s="294" t="s">
        <v>173</v>
      </c>
      <c r="F405" s="294" t="s">
        <v>514</v>
      </c>
      <c r="G405" s="296" t="s">
        <v>1610</v>
      </c>
      <c r="H405" s="294" t="s">
        <v>540</v>
      </c>
      <c r="I405" s="294" t="s">
        <v>361</v>
      </c>
      <c r="J405" s="294" t="s">
        <v>411</v>
      </c>
      <c r="K405" s="293">
        <v>0.4</v>
      </c>
      <c r="L405" s="294"/>
      <c r="M405" s="283">
        <v>2021</v>
      </c>
      <c r="N405" s="246">
        <v>7</v>
      </c>
      <c r="O405" s="351">
        <v>0.4</v>
      </c>
      <c r="P405" s="352">
        <f t="shared" si="24"/>
        <v>3</v>
      </c>
      <c r="Q405" s="247">
        <v>1</v>
      </c>
      <c r="R405" s="299">
        <f t="shared" si="25"/>
        <v>0.33333333333333331</v>
      </c>
      <c r="S405" s="299">
        <f t="shared" si="26"/>
        <v>0.14285714285714285</v>
      </c>
      <c r="T405" s="354">
        <f t="shared" si="27"/>
        <v>1</v>
      </c>
      <c r="U405" s="390" t="s">
        <v>1916</v>
      </c>
      <c r="V405"/>
      <c r="W405"/>
      <c r="X405" s="278"/>
      <c r="Y405" s="282"/>
    </row>
    <row r="406" spans="1:25" ht="12.5" x14ac:dyDescent="0.25">
      <c r="A406" s="294" t="s">
        <v>93</v>
      </c>
      <c r="B406" s="294" t="s">
        <v>811</v>
      </c>
      <c r="C406" s="294" t="s">
        <v>645</v>
      </c>
      <c r="D406" s="294" t="s">
        <v>326</v>
      </c>
      <c r="E406" s="294" t="s">
        <v>173</v>
      </c>
      <c r="F406" s="294" t="s">
        <v>514</v>
      </c>
      <c r="G406" s="294" t="s">
        <v>1618</v>
      </c>
      <c r="H406" s="294" t="s">
        <v>540</v>
      </c>
      <c r="I406" s="294" t="s">
        <v>359</v>
      </c>
      <c r="J406" s="294" t="s">
        <v>411</v>
      </c>
      <c r="K406" s="293">
        <v>0.3</v>
      </c>
      <c r="L406" s="294"/>
      <c r="M406" s="283">
        <v>2021</v>
      </c>
      <c r="N406" s="246">
        <v>19</v>
      </c>
      <c r="O406" s="351">
        <v>0.3</v>
      </c>
      <c r="P406" s="352">
        <f t="shared" si="24"/>
        <v>6</v>
      </c>
      <c r="Q406" s="247">
        <v>8</v>
      </c>
      <c r="R406" s="299">
        <f t="shared" si="25"/>
        <v>1.3333333333333333</v>
      </c>
      <c r="S406" s="299">
        <f t="shared" si="26"/>
        <v>0.42105263157894735</v>
      </c>
      <c r="T406" s="354">
        <f t="shared" si="27"/>
        <v>1</v>
      </c>
      <c r="U406" s="390"/>
      <c r="V406"/>
      <c r="W406"/>
      <c r="X406" s="278"/>
      <c r="Y406" s="282"/>
    </row>
    <row r="407" spans="1:25" ht="12.5" x14ac:dyDescent="0.25">
      <c r="A407" s="294" t="s">
        <v>93</v>
      </c>
      <c r="B407" s="294" t="s">
        <v>811</v>
      </c>
      <c r="C407" s="294" t="s">
        <v>645</v>
      </c>
      <c r="D407" s="294" t="s">
        <v>326</v>
      </c>
      <c r="E407" s="294" t="s">
        <v>173</v>
      </c>
      <c r="F407" s="294" t="s">
        <v>514</v>
      </c>
      <c r="G407" s="296" t="s">
        <v>1621</v>
      </c>
      <c r="H407" s="294" t="s">
        <v>540</v>
      </c>
      <c r="I407" s="294" t="s">
        <v>359</v>
      </c>
      <c r="J407" s="294" t="s">
        <v>411</v>
      </c>
      <c r="K407" s="293">
        <v>0.3</v>
      </c>
      <c r="L407" s="294"/>
      <c r="M407" s="283">
        <v>2021</v>
      </c>
      <c r="N407" s="246">
        <v>10</v>
      </c>
      <c r="O407" s="351">
        <v>0.3</v>
      </c>
      <c r="P407" s="352">
        <f t="shared" si="24"/>
        <v>3</v>
      </c>
      <c r="Q407" s="247">
        <v>4</v>
      </c>
      <c r="R407" s="299">
        <f t="shared" si="25"/>
        <v>1.3333333333333333</v>
      </c>
      <c r="S407" s="299">
        <f t="shared" si="26"/>
        <v>0.4</v>
      </c>
      <c r="T407" s="354">
        <f t="shared" si="27"/>
        <v>1</v>
      </c>
      <c r="U407" s="390"/>
      <c r="V407"/>
      <c r="W407"/>
      <c r="X407" s="278"/>
      <c r="Y407" s="282"/>
    </row>
    <row r="408" spans="1:25" ht="12.5" x14ac:dyDescent="0.25">
      <c r="A408" s="294" t="s">
        <v>93</v>
      </c>
      <c r="B408" s="294" t="s">
        <v>811</v>
      </c>
      <c r="C408" s="294" t="s">
        <v>645</v>
      </c>
      <c r="D408" s="294" t="s">
        <v>326</v>
      </c>
      <c r="E408" s="294" t="s">
        <v>173</v>
      </c>
      <c r="F408" s="294" t="s">
        <v>514</v>
      </c>
      <c r="G408" s="296" t="s">
        <v>1625</v>
      </c>
      <c r="H408" s="294" t="s">
        <v>540</v>
      </c>
      <c r="I408" s="294" t="s">
        <v>359</v>
      </c>
      <c r="J408" s="294" t="s">
        <v>411</v>
      </c>
      <c r="K408" s="293">
        <v>0.4</v>
      </c>
      <c r="L408" s="294"/>
      <c r="M408" s="283">
        <v>2021</v>
      </c>
      <c r="N408" s="246">
        <v>11</v>
      </c>
      <c r="O408" s="351">
        <v>0.4</v>
      </c>
      <c r="P408" s="352">
        <f t="shared" si="24"/>
        <v>5</v>
      </c>
      <c r="Q408" s="247">
        <v>5</v>
      </c>
      <c r="R408" s="299">
        <f t="shared" si="25"/>
        <v>1</v>
      </c>
      <c r="S408" s="299">
        <f t="shared" si="26"/>
        <v>0.45454545454545453</v>
      </c>
      <c r="T408" s="354">
        <f t="shared" si="27"/>
        <v>1</v>
      </c>
      <c r="U408" s="390"/>
      <c r="V408"/>
      <c r="W408"/>
      <c r="X408" s="278"/>
      <c r="Y408" s="282"/>
    </row>
    <row r="409" spans="1:25" ht="12.5" x14ac:dyDescent="0.25">
      <c r="A409" s="294" t="s">
        <v>93</v>
      </c>
      <c r="B409" s="294" t="s">
        <v>811</v>
      </c>
      <c r="C409" s="294" t="s">
        <v>645</v>
      </c>
      <c r="D409" s="294" t="s">
        <v>326</v>
      </c>
      <c r="E409" s="294" t="s">
        <v>173</v>
      </c>
      <c r="F409" s="294" t="s">
        <v>514</v>
      </c>
      <c r="G409" s="296" t="s">
        <v>1628</v>
      </c>
      <c r="H409" s="294" t="s">
        <v>540</v>
      </c>
      <c r="I409" s="294" t="s">
        <v>361</v>
      </c>
      <c r="J409" s="294" t="s">
        <v>409</v>
      </c>
      <c r="K409" s="293">
        <v>1</v>
      </c>
      <c r="L409" s="294"/>
      <c r="M409" s="283">
        <v>2021</v>
      </c>
      <c r="N409" s="246">
        <v>6</v>
      </c>
      <c r="O409" s="351">
        <v>1</v>
      </c>
      <c r="P409" s="352">
        <f t="shared" si="24"/>
        <v>6</v>
      </c>
      <c r="Q409" s="247">
        <v>6</v>
      </c>
      <c r="R409" s="299">
        <f t="shared" si="25"/>
        <v>1</v>
      </c>
      <c r="S409" s="299">
        <f t="shared" si="26"/>
        <v>1</v>
      </c>
      <c r="T409" s="354">
        <f t="shared" si="27"/>
        <v>1</v>
      </c>
      <c r="U409" s="390"/>
      <c r="V409"/>
      <c r="W409"/>
      <c r="X409" s="278"/>
      <c r="Y409" s="282"/>
    </row>
    <row r="410" spans="1:25" ht="12.5" x14ac:dyDescent="0.25">
      <c r="A410" s="294" t="s">
        <v>93</v>
      </c>
      <c r="B410" s="294" t="s">
        <v>811</v>
      </c>
      <c r="C410" s="294" t="s">
        <v>645</v>
      </c>
      <c r="D410" s="294" t="s">
        <v>326</v>
      </c>
      <c r="E410" s="294" t="s">
        <v>173</v>
      </c>
      <c r="F410" s="294" t="s">
        <v>514</v>
      </c>
      <c r="G410" s="294" t="s">
        <v>1608</v>
      </c>
      <c r="H410" s="294" t="s">
        <v>540</v>
      </c>
      <c r="I410" s="294" t="s">
        <v>361</v>
      </c>
      <c r="J410" s="294" t="s">
        <v>411</v>
      </c>
      <c r="K410" s="293">
        <v>0.3</v>
      </c>
      <c r="L410" s="294"/>
      <c r="M410" s="283">
        <v>2021</v>
      </c>
      <c r="N410" s="246">
        <v>8</v>
      </c>
      <c r="O410" s="351">
        <v>0.3</v>
      </c>
      <c r="P410" s="352">
        <f t="shared" si="24"/>
        <v>3</v>
      </c>
      <c r="Q410" s="247">
        <v>3</v>
      </c>
      <c r="R410" s="299">
        <f t="shared" si="25"/>
        <v>1</v>
      </c>
      <c r="S410" s="299">
        <f t="shared" si="26"/>
        <v>0.375</v>
      </c>
      <c r="T410" s="354">
        <f t="shared" si="27"/>
        <v>1</v>
      </c>
      <c r="U410" s="390"/>
      <c r="V410"/>
      <c r="W410"/>
      <c r="X410" s="278"/>
      <c r="Y410" s="282"/>
    </row>
    <row r="411" spans="1:25" ht="12.5" x14ac:dyDescent="0.25">
      <c r="A411" s="294" t="s">
        <v>93</v>
      </c>
      <c r="B411" s="294" t="s">
        <v>811</v>
      </c>
      <c r="C411" s="294" t="s">
        <v>645</v>
      </c>
      <c r="D411" s="294" t="s">
        <v>326</v>
      </c>
      <c r="E411" s="294" t="s">
        <v>173</v>
      </c>
      <c r="F411" s="294" t="s">
        <v>514</v>
      </c>
      <c r="G411" s="294" t="s">
        <v>1620</v>
      </c>
      <c r="H411" s="294" t="s">
        <v>540</v>
      </c>
      <c r="I411" s="294" t="s">
        <v>359</v>
      </c>
      <c r="J411" s="294" t="s">
        <v>411</v>
      </c>
      <c r="K411" s="293">
        <v>0.3</v>
      </c>
      <c r="L411" s="294"/>
      <c r="M411" s="283">
        <v>2021</v>
      </c>
      <c r="N411" s="246">
        <v>97</v>
      </c>
      <c r="O411" s="351">
        <v>0.3</v>
      </c>
      <c r="P411" s="352">
        <f t="shared" si="24"/>
        <v>30</v>
      </c>
      <c r="Q411" s="247">
        <v>41</v>
      </c>
      <c r="R411" s="299">
        <f t="shared" si="25"/>
        <v>1.3666666666666667</v>
      </c>
      <c r="S411" s="299">
        <f t="shared" si="26"/>
        <v>0.42268041237113402</v>
      </c>
      <c r="T411" s="354">
        <f t="shared" si="27"/>
        <v>1</v>
      </c>
      <c r="U411" s="390"/>
      <c r="V411"/>
      <c r="W411"/>
      <c r="X411" s="278"/>
      <c r="Y411" s="282"/>
    </row>
    <row r="412" spans="1:25" ht="12.5" x14ac:dyDescent="0.25">
      <c r="A412" s="294" t="s">
        <v>93</v>
      </c>
      <c r="B412" s="294" t="s">
        <v>811</v>
      </c>
      <c r="C412" s="294" t="s">
        <v>645</v>
      </c>
      <c r="D412" s="294" t="s">
        <v>326</v>
      </c>
      <c r="E412" s="294" t="s">
        <v>173</v>
      </c>
      <c r="F412" s="294" t="s">
        <v>514</v>
      </c>
      <c r="G412" s="294" t="s">
        <v>1623</v>
      </c>
      <c r="H412" s="294" t="s">
        <v>540</v>
      </c>
      <c r="I412" s="294" t="s">
        <v>359</v>
      </c>
      <c r="J412" s="294" t="s">
        <v>411</v>
      </c>
      <c r="K412" s="293">
        <v>0.3</v>
      </c>
      <c r="L412" s="294"/>
      <c r="M412" s="283">
        <v>2021</v>
      </c>
      <c r="N412" s="246">
        <v>70</v>
      </c>
      <c r="O412" s="351">
        <v>0.3</v>
      </c>
      <c r="P412" s="352">
        <f t="shared" si="24"/>
        <v>21</v>
      </c>
      <c r="Q412" s="247">
        <v>29</v>
      </c>
      <c r="R412" s="299">
        <f t="shared" si="25"/>
        <v>1.3809523809523809</v>
      </c>
      <c r="S412" s="299">
        <f t="shared" si="26"/>
        <v>0.41428571428571431</v>
      </c>
      <c r="T412" s="354">
        <f t="shared" si="27"/>
        <v>1</v>
      </c>
      <c r="U412" s="390"/>
      <c r="V412"/>
      <c r="W412"/>
      <c r="X412" s="278"/>
      <c r="Y412" s="282"/>
    </row>
    <row r="413" spans="1:25" ht="87.5" x14ac:dyDescent="0.25">
      <c r="A413" s="294" t="s">
        <v>93</v>
      </c>
      <c r="B413" s="294" t="s">
        <v>811</v>
      </c>
      <c r="C413" s="294" t="s">
        <v>645</v>
      </c>
      <c r="D413" s="294" t="s">
        <v>326</v>
      </c>
      <c r="E413" s="294" t="s">
        <v>173</v>
      </c>
      <c r="F413" s="294" t="s">
        <v>514</v>
      </c>
      <c r="G413" s="294" t="s">
        <v>1627</v>
      </c>
      <c r="H413" s="294" t="s">
        <v>540</v>
      </c>
      <c r="I413" s="294" t="s">
        <v>361</v>
      </c>
      <c r="J413" s="294" t="s">
        <v>409</v>
      </c>
      <c r="K413" s="293">
        <v>1</v>
      </c>
      <c r="L413" s="294"/>
      <c r="M413" s="283">
        <v>2021</v>
      </c>
      <c r="N413" s="246">
        <v>9</v>
      </c>
      <c r="O413" s="351">
        <v>1</v>
      </c>
      <c r="P413" s="352">
        <f t="shared" si="24"/>
        <v>9</v>
      </c>
      <c r="Q413" s="247">
        <v>4</v>
      </c>
      <c r="R413" s="299">
        <f t="shared" si="25"/>
        <v>0.44444444444444442</v>
      </c>
      <c r="S413" s="299">
        <f t="shared" si="26"/>
        <v>0.44444444444444442</v>
      </c>
      <c r="T413" s="354">
        <f t="shared" si="27"/>
        <v>1</v>
      </c>
      <c r="U413" s="390" t="s">
        <v>1924</v>
      </c>
      <c r="V413"/>
      <c r="W413"/>
      <c r="X413" s="278"/>
      <c r="Y413" s="282"/>
    </row>
    <row r="414" spans="1:25" ht="12.5" x14ac:dyDescent="0.25">
      <c r="A414" s="294" t="s">
        <v>93</v>
      </c>
      <c r="B414" s="294" t="s">
        <v>811</v>
      </c>
      <c r="C414" s="294" t="s">
        <v>645</v>
      </c>
      <c r="D414" s="294" t="s">
        <v>326</v>
      </c>
      <c r="E414" s="294" t="s">
        <v>173</v>
      </c>
      <c r="F414" s="294" t="s">
        <v>514</v>
      </c>
      <c r="G414" s="294" t="s">
        <v>1624</v>
      </c>
      <c r="H414" s="294" t="s">
        <v>540</v>
      </c>
      <c r="I414" s="294" t="s">
        <v>361</v>
      </c>
      <c r="J414" s="294" t="s">
        <v>409</v>
      </c>
      <c r="K414" s="293">
        <v>1</v>
      </c>
      <c r="L414" s="294"/>
      <c r="M414" s="283">
        <v>2021</v>
      </c>
      <c r="N414" s="246">
        <v>7</v>
      </c>
      <c r="O414" s="351">
        <v>1</v>
      </c>
      <c r="P414" s="352">
        <f t="shared" si="24"/>
        <v>7</v>
      </c>
      <c r="Q414" s="247">
        <v>5</v>
      </c>
      <c r="R414" s="299">
        <f t="shared" si="25"/>
        <v>0.7142857142857143</v>
      </c>
      <c r="S414" s="299">
        <f t="shared" si="26"/>
        <v>0.7142857142857143</v>
      </c>
      <c r="T414" s="354">
        <f t="shared" si="27"/>
        <v>1</v>
      </c>
      <c r="U414" s="390"/>
      <c r="V414"/>
      <c r="W414"/>
      <c r="X414" s="278"/>
      <c r="Y414" s="282"/>
    </row>
    <row r="415" spans="1:25" ht="12.5" x14ac:dyDescent="0.25">
      <c r="A415" s="294" t="s">
        <v>93</v>
      </c>
      <c r="B415" s="294" t="s">
        <v>811</v>
      </c>
      <c r="C415" s="294" t="s">
        <v>645</v>
      </c>
      <c r="D415" s="294" t="s">
        <v>326</v>
      </c>
      <c r="E415" s="294" t="s">
        <v>354</v>
      </c>
      <c r="F415" s="295" t="s">
        <v>514</v>
      </c>
      <c r="G415" s="287" t="s">
        <v>1582</v>
      </c>
      <c r="H415" s="294" t="s">
        <v>541</v>
      </c>
      <c r="I415" s="294" t="s">
        <v>223</v>
      </c>
      <c r="J415" s="294" t="s">
        <v>415</v>
      </c>
      <c r="K415" s="293">
        <v>1</v>
      </c>
      <c r="L415" s="294" t="s">
        <v>1632</v>
      </c>
      <c r="M415" s="283">
        <v>2021</v>
      </c>
      <c r="N415" s="246">
        <v>81</v>
      </c>
      <c r="O415" s="351">
        <v>1</v>
      </c>
      <c r="P415" s="352">
        <f t="shared" si="24"/>
        <v>81</v>
      </c>
      <c r="Q415" s="247">
        <v>81</v>
      </c>
      <c r="R415" s="299">
        <f t="shared" si="25"/>
        <v>1</v>
      </c>
      <c r="S415" s="299">
        <f t="shared" si="26"/>
        <v>1</v>
      </c>
      <c r="T415" s="354">
        <f t="shared" si="27"/>
        <v>1</v>
      </c>
      <c r="U415" s="390"/>
    </row>
    <row r="416" spans="1:25" ht="12.5" x14ac:dyDescent="0.25">
      <c r="A416" s="294" t="s">
        <v>93</v>
      </c>
      <c r="B416" s="294" t="s">
        <v>811</v>
      </c>
      <c r="C416" s="294" t="s">
        <v>645</v>
      </c>
      <c r="D416" s="294" t="s">
        <v>326</v>
      </c>
      <c r="E416" s="294" t="s">
        <v>354</v>
      </c>
      <c r="F416" s="295" t="s">
        <v>514</v>
      </c>
      <c r="G416" s="296" t="s">
        <v>1615</v>
      </c>
      <c r="H416" s="294" t="s">
        <v>541</v>
      </c>
      <c r="I416" s="294" t="s">
        <v>223</v>
      </c>
      <c r="J416" s="294" t="s">
        <v>415</v>
      </c>
      <c r="K416" s="293">
        <v>1</v>
      </c>
      <c r="L416" s="294" t="s">
        <v>1632</v>
      </c>
      <c r="M416" s="283">
        <v>2021</v>
      </c>
      <c r="N416" s="246">
        <v>58</v>
      </c>
      <c r="O416" s="351">
        <v>1</v>
      </c>
      <c r="P416" s="352">
        <f t="shared" si="24"/>
        <v>58</v>
      </c>
      <c r="Q416" s="247">
        <v>58</v>
      </c>
      <c r="R416" s="299">
        <f t="shared" si="25"/>
        <v>1</v>
      </c>
      <c r="S416" s="299">
        <f t="shared" si="26"/>
        <v>1</v>
      </c>
      <c r="T416" s="354">
        <f t="shared" si="27"/>
        <v>1</v>
      </c>
      <c r="U416" s="390"/>
    </row>
    <row r="417" spans="1:21" ht="12.5" x14ac:dyDescent="0.25">
      <c r="A417" s="294" t="s">
        <v>93</v>
      </c>
      <c r="B417" s="294" t="s">
        <v>811</v>
      </c>
      <c r="C417" s="294" t="s">
        <v>645</v>
      </c>
      <c r="D417" s="294" t="s">
        <v>326</v>
      </c>
      <c r="E417" s="294" t="s">
        <v>352</v>
      </c>
      <c r="F417" s="295" t="s">
        <v>514</v>
      </c>
      <c r="G417" s="287" t="s">
        <v>1582</v>
      </c>
      <c r="H417" s="294" t="s">
        <v>541</v>
      </c>
      <c r="I417" s="294" t="s">
        <v>223</v>
      </c>
      <c r="J417" s="294" t="s">
        <v>415</v>
      </c>
      <c r="K417" s="293">
        <v>1</v>
      </c>
      <c r="L417" s="294" t="s">
        <v>1632</v>
      </c>
      <c r="M417" s="283">
        <v>2021</v>
      </c>
      <c r="N417" s="246">
        <v>440</v>
      </c>
      <c r="O417" s="351">
        <v>1</v>
      </c>
      <c r="P417" s="352">
        <f t="shared" si="24"/>
        <v>440</v>
      </c>
      <c r="Q417" s="247">
        <v>440</v>
      </c>
      <c r="R417" s="299">
        <f t="shared" si="25"/>
        <v>1</v>
      </c>
      <c r="S417" s="299">
        <f t="shared" si="26"/>
        <v>1</v>
      </c>
      <c r="T417" s="354">
        <f t="shared" si="27"/>
        <v>1</v>
      </c>
      <c r="U417" s="390"/>
    </row>
    <row r="418" spans="1:21" ht="12.5" x14ac:dyDescent="0.25">
      <c r="A418" s="294" t="s">
        <v>93</v>
      </c>
      <c r="B418" s="294" t="s">
        <v>811</v>
      </c>
      <c r="C418" s="294" t="s">
        <v>645</v>
      </c>
      <c r="D418" s="294" t="s">
        <v>326</v>
      </c>
      <c r="E418" s="294" t="s">
        <v>352</v>
      </c>
      <c r="F418" s="295" t="s">
        <v>514</v>
      </c>
      <c r="G418" s="296" t="s">
        <v>1615</v>
      </c>
      <c r="H418" s="294" t="s">
        <v>541</v>
      </c>
      <c r="I418" s="294" t="s">
        <v>223</v>
      </c>
      <c r="J418" s="294" t="s">
        <v>415</v>
      </c>
      <c r="K418" s="293">
        <v>1</v>
      </c>
      <c r="L418" s="294" t="s">
        <v>1632</v>
      </c>
      <c r="M418" s="283">
        <v>2021</v>
      </c>
      <c r="N418" s="246">
        <v>83</v>
      </c>
      <c r="O418" s="351">
        <v>1</v>
      </c>
      <c r="P418" s="352">
        <f t="shared" si="24"/>
        <v>83</v>
      </c>
      <c r="Q418" s="247">
        <v>83</v>
      </c>
      <c r="R418" s="299">
        <f t="shared" si="25"/>
        <v>1</v>
      </c>
      <c r="S418" s="299">
        <f t="shared" si="26"/>
        <v>1</v>
      </c>
      <c r="T418" s="354">
        <f t="shared" si="27"/>
        <v>1</v>
      </c>
      <c r="U418" s="390"/>
    </row>
    <row r="419" spans="1:21" ht="12.5" x14ac:dyDescent="0.25">
      <c r="A419" s="294" t="s">
        <v>93</v>
      </c>
      <c r="B419" s="294" t="s">
        <v>811</v>
      </c>
      <c r="C419" s="294" t="s">
        <v>645</v>
      </c>
      <c r="D419" s="294" t="s">
        <v>326</v>
      </c>
      <c r="E419" s="285" t="s">
        <v>173</v>
      </c>
      <c r="F419" s="285" t="s">
        <v>514</v>
      </c>
      <c r="G419" s="285" t="s">
        <v>1617</v>
      </c>
      <c r="H419" s="285" t="s">
        <v>541</v>
      </c>
      <c r="I419" s="285" t="s">
        <v>223</v>
      </c>
      <c r="J419" s="285" t="s">
        <v>415</v>
      </c>
      <c r="K419" s="293">
        <v>1</v>
      </c>
      <c r="L419" s="285" t="s">
        <v>1632</v>
      </c>
      <c r="M419" s="283">
        <v>2021</v>
      </c>
      <c r="N419" s="246">
        <v>9</v>
      </c>
      <c r="O419" s="351">
        <v>1</v>
      </c>
      <c r="P419" s="352">
        <f t="shared" si="24"/>
        <v>9</v>
      </c>
      <c r="Q419" s="247">
        <v>9</v>
      </c>
      <c r="R419" s="299">
        <f t="shared" si="25"/>
        <v>1</v>
      </c>
      <c r="S419" s="299">
        <f t="shared" si="26"/>
        <v>1</v>
      </c>
      <c r="T419" s="354">
        <f t="shared" si="27"/>
        <v>1</v>
      </c>
      <c r="U419" s="390"/>
    </row>
    <row r="420" spans="1:21" ht="12.5" x14ac:dyDescent="0.25">
      <c r="A420" s="294" t="s">
        <v>93</v>
      </c>
      <c r="B420" s="294" t="s">
        <v>811</v>
      </c>
      <c r="C420" s="294" t="s">
        <v>645</v>
      </c>
      <c r="D420" s="294" t="s">
        <v>326</v>
      </c>
      <c r="E420" s="294" t="s">
        <v>173</v>
      </c>
      <c r="F420" s="294" t="s">
        <v>514</v>
      </c>
      <c r="G420" s="296" t="s">
        <v>1610</v>
      </c>
      <c r="H420" s="294" t="s">
        <v>541</v>
      </c>
      <c r="I420" s="294" t="s">
        <v>223</v>
      </c>
      <c r="J420" s="294" t="s">
        <v>415</v>
      </c>
      <c r="K420" s="293">
        <v>1</v>
      </c>
      <c r="L420" s="294" t="s">
        <v>1632</v>
      </c>
      <c r="M420" s="283">
        <v>2021</v>
      </c>
      <c r="N420" s="246">
        <v>7</v>
      </c>
      <c r="O420" s="351">
        <v>1</v>
      </c>
      <c r="P420" s="352">
        <f t="shared" si="24"/>
        <v>7</v>
      </c>
      <c r="Q420" s="247">
        <v>7</v>
      </c>
      <c r="R420" s="299">
        <f t="shared" si="25"/>
        <v>1</v>
      </c>
      <c r="S420" s="299">
        <f t="shared" si="26"/>
        <v>1</v>
      </c>
      <c r="T420" s="354">
        <f t="shared" si="27"/>
        <v>1</v>
      </c>
      <c r="U420" s="390"/>
    </row>
    <row r="421" spans="1:21" ht="12.5" x14ac:dyDescent="0.25">
      <c r="A421" s="294" t="s">
        <v>93</v>
      </c>
      <c r="B421" s="294" t="s">
        <v>811</v>
      </c>
      <c r="C421" s="294" t="s">
        <v>645</v>
      </c>
      <c r="D421" s="294" t="s">
        <v>326</v>
      </c>
      <c r="E421" s="294" t="s">
        <v>173</v>
      </c>
      <c r="F421" s="294" t="s">
        <v>514</v>
      </c>
      <c r="G421" s="294" t="s">
        <v>1618</v>
      </c>
      <c r="H421" s="294" t="s">
        <v>541</v>
      </c>
      <c r="I421" s="294" t="s">
        <v>223</v>
      </c>
      <c r="J421" s="294" t="s">
        <v>415</v>
      </c>
      <c r="K421" s="293">
        <v>1</v>
      </c>
      <c r="L421" s="294" t="s">
        <v>1632</v>
      </c>
      <c r="M421" s="283">
        <v>2021</v>
      </c>
      <c r="N421" s="246">
        <v>19</v>
      </c>
      <c r="O421" s="351">
        <v>1</v>
      </c>
      <c r="P421" s="352">
        <f t="shared" si="24"/>
        <v>19</v>
      </c>
      <c r="Q421" s="247">
        <v>19</v>
      </c>
      <c r="R421" s="299">
        <f t="shared" si="25"/>
        <v>1</v>
      </c>
      <c r="S421" s="299">
        <f t="shared" si="26"/>
        <v>1</v>
      </c>
      <c r="T421" s="354">
        <f t="shared" si="27"/>
        <v>1</v>
      </c>
      <c r="U421" s="390"/>
    </row>
    <row r="422" spans="1:21" ht="12.5" x14ac:dyDescent="0.25">
      <c r="A422" s="294" t="s">
        <v>93</v>
      </c>
      <c r="B422" s="294" t="s">
        <v>811</v>
      </c>
      <c r="C422" s="294" t="s">
        <v>645</v>
      </c>
      <c r="D422" s="294" t="s">
        <v>326</v>
      </c>
      <c r="E422" s="294" t="s">
        <v>173</v>
      </c>
      <c r="F422" s="294" t="s">
        <v>514</v>
      </c>
      <c r="G422" s="296" t="s">
        <v>1621</v>
      </c>
      <c r="H422" s="294" t="s">
        <v>541</v>
      </c>
      <c r="I422" s="294" t="s">
        <v>223</v>
      </c>
      <c r="J422" s="294" t="s">
        <v>415</v>
      </c>
      <c r="K422" s="293">
        <v>1</v>
      </c>
      <c r="L422" s="294" t="s">
        <v>1632</v>
      </c>
      <c r="M422" s="283">
        <v>2021</v>
      </c>
      <c r="N422" s="246">
        <v>10</v>
      </c>
      <c r="O422" s="351">
        <v>1</v>
      </c>
      <c r="P422" s="352">
        <f t="shared" si="24"/>
        <v>10</v>
      </c>
      <c r="Q422" s="247">
        <v>10</v>
      </c>
      <c r="R422" s="299">
        <f t="shared" si="25"/>
        <v>1</v>
      </c>
      <c r="S422" s="299">
        <f t="shared" si="26"/>
        <v>1</v>
      </c>
      <c r="T422" s="354">
        <f t="shared" si="27"/>
        <v>1</v>
      </c>
      <c r="U422" s="390"/>
    </row>
    <row r="423" spans="1:21" ht="12.5" x14ac:dyDescent="0.25">
      <c r="A423" s="294" t="s">
        <v>93</v>
      </c>
      <c r="B423" s="294" t="s">
        <v>811</v>
      </c>
      <c r="C423" s="294" t="s">
        <v>645</v>
      </c>
      <c r="D423" s="294" t="s">
        <v>326</v>
      </c>
      <c r="E423" s="294" t="s">
        <v>173</v>
      </c>
      <c r="F423" s="294" t="s">
        <v>514</v>
      </c>
      <c r="G423" s="296" t="s">
        <v>1625</v>
      </c>
      <c r="H423" s="294" t="s">
        <v>541</v>
      </c>
      <c r="I423" s="294" t="s">
        <v>223</v>
      </c>
      <c r="J423" s="294" t="s">
        <v>415</v>
      </c>
      <c r="K423" s="293">
        <v>1</v>
      </c>
      <c r="L423" s="294" t="s">
        <v>1632</v>
      </c>
      <c r="M423" s="283">
        <v>2021</v>
      </c>
      <c r="N423" s="246">
        <v>11</v>
      </c>
      <c r="O423" s="351">
        <v>1</v>
      </c>
      <c r="P423" s="352">
        <f t="shared" si="24"/>
        <v>11</v>
      </c>
      <c r="Q423" s="247">
        <v>11</v>
      </c>
      <c r="R423" s="299">
        <f t="shared" si="25"/>
        <v>1</v>
      </c>
      <c r="S423" s="299">
        <f t="shared" si="26"/>
        <v>1</v>
      </c>
      <c r="T423" s="354">
        <f t="shared" si="27"/>
        <v>1</v>
      </c>
      <c r="U423" s="390"/>
    </row>
    <row r="424" spans="1:21" ht="12.5" x14ac:dyDescent="0.25">
      <c r="A424" s="294" t="s">
        <v>93</v>
      </c>
      <c r="B424" s="294" t="s">
        <v>811</v>
      </c>
      <c r="C424" s="294" t="s">
        <v>645</v>
      </c>
      <c r="D424" s="294" t="s">
        <v>326</v>
      </c>
      <c r="E424" s="294" t="s">
        <v>173</v>
      </c>
      <c r="F424" s="294" t="s">
        <v>514</v>
      </c>
      <c r="G424" s="296" t="s">
        <v>1628</v>
      </c>
      <c r="H424" s="294" t="s">
        <v>541</v>
      </c>
      <c r="I424" s="294" t="s">
        <v>223</v>
      </c>
      <c r="J424" s="294" t="s">
        <v>415</v>
      </c>
      <c r="K424" s="293">
        <v>1</v>
      </c>
      <c r="L424" s="294" t="s">
        <v>1632</v>
      </c>
      <c r="M424" s="283">
        <v>2021</v>
      </c>
      <c r="N424" s="246">
        <v>6</v>
      </c>
      <c r="O424" s="351">
        <v>1</v>
      </c>
      <c r="P424" s="352">
        <f t="shared" si="24"/>
        <v>6</v>
      </c>
      <c r="Q424" s="247">
        <v>6</v>
      </c>
      <c r="R424" s="299">
        <f t="shared" si="25"/>
        <v>1</v>
      </c>
      <c r="S424" s="299">
        <f t="shared" si="26"/>
        <v>1</v>
      </c>
      <c r="T424" s="354">
        <f t="shared" si="27"/>
        <v>1</v>
      </c>
      <c r="U424" s="390"/>
    </row>
    <row r="425" spans="1:21" ht="12.5" x14ac:dyDescent="0.25">
      <c r="A425" s="294" t="s">
        <v>93</v>
      </c>
      <c r="B425" s="294" t="s">
        <v>811</v>
      </c>
      <c r="C425" s="294" t="s">
        <v>645</v>
      </c>
      <c r="D425" s="294" t="s">
        <v>326</v>
      </c>
      <c r="E425" s="294" t="s">
        <v>173</v>
      </c>
      <c r="F425" s="294" t="s">
        <v>514</v>
      </c>
      <c r="G425" s="294" t="s">
        <v>1605</v>
      </c>
      <c r="H425" s="294" t="s">
        <v>541</v>
      </c>
      <c r="I425" s="294" t="s">
        <v>223</v>
      </c>
      <c r="J425" s="294" t="s">
        <v>415</v>
      </c>
      <c r="K425" s="293">
        <v>1</v>
      </c>
      <c r="L425" s="294" t="s">
        <v>1632</v>
      </c>
      <c r="M425" s="283">
        <v>2021</v>
      </c>
      <c r="N425" s="246">
        <v>284</v>
      </c>
      <c r="O425" s="351">
        <v>1</v>
      </c>
      <c r="P425" s="352">
        <f t="shared" si="24"/>
        <v>284</v>
      </c>
      <c r="Q425" s="247">
        <v>284</v>
      </c>
      <c r="R425" s="299">
        <f t="shared" si="25"/>
        <v>1</v>
      </c>
      <c r="S425" s="299">
        <f t="shared" si="26"/>
        <v>1</v>
      </c>
      <c r="T425" s="354">
        <f t="shared" si="27"/>
        <v>1</v>
      </c>
      <c r="U425" s="390"/>
    </row>
    <row r="426" spans="1:21" ht="12.5" x14ac:dyDescent="0.25">
      <c r="A426" s="294" t="s">
        <v>93</v>
      </c>
      <c r="B426" s="294" t="s">
        <v>811</v>
      </c>
      <c r="C426" s="294" t="s">
        <v>645</v>
      </c>
      <c r="D426" s="294" t="s">
        <v>326</v>
      </c>
      <c r="E426" s="294" t="s">
        <v>173</v>
      </c>
      <c r="F426" s="294" t="s">
        <v>514</v>
      </c>
      <c r="G426" s="294" t="s">
        <v>1607</v>
      </c>
      <c r="H426" s="294" t="s">
        <v>541</v>
      </c>
      <c r="I426" s="294" t="s">
        <v>223</v>
      </c>
      <c r="J426" s="294" t="s">
        <v>415</v>
      </c>
      <c r="K426" s="293">
        <v>1</v>
      </c>
      <c r="L426" s="294" t="s">
        <v>1632</v>
      </c>
      <c r="M426" s="283">
        <v>2021</v>
      </c>
      <c r="N426" s="246">
        <v>32</v>
      </c>
      <c r="O426" s="351">
        <v>1</v>
      </c>
      <c r="P426" s="352">
        <f t="shared" si="24"/>
        <v>32</v>
      </c>
      <c r="Q426" s="247">
        <v>32</v>
      </c>
      <c r="R426" s="299">
        <f t="shared" si="25"/>
        <v>1</v>
      </c>
      <c r="S426" s="299">
        <f t="shared" si="26"/>
        <v>1</v>
      </c>
      <c r="T426" s="354">
        <f t="shared" si="27"/>
        <v>1</v>
      </c>
      <c r="U426" s="390"/>
    </row>
    <row r="427" spans="1:21" ht="12.5" x14ac:dyDescent="0.25">
      <c r="A427" s="294" t="s">
        <v>93</v>
      </c>
      <c r="B427" s="294" t="s">
        <v>811</v>
      </c>
      <c r="C427" s="294" t="s">
        <v>645</v>
      </c>
      <c r="D427" s="294" t="s">
        <v>326</v>
      </c>
      <c r="E427" s="294" t="s">
        <v>173</v>
      </c>
      <c r="F427" s="294" t="s">
        <v>514</v>
      </c>
      <c r="G427" s="294" t="s">
        <v>1614</v>
      </c>
      <c r="H427" s="294" t="s">
        <v>541</v>
      </c>
      <c r="I427" s="294" t="s">
        <v>223</v>
      </c>
      <c r="J427" s="294" t="s">
        <v>415</v>
      </c>
      <c r="K427" s="293">
        <v>1</v>
      </c>
      <c r="L427" s="294" t="s">
        <v>1632</v>
      </c>
      <c r="M427" s="283">
        <v>2021</v>
      </c>
      <c r="N427" s="246">
        <v>49</v>
      </c>
      <c r="O427" s="351">
        <v>1</v>
      </c>
      <c r="P427" s="352">
        <f t="shared" si="24"/>
        <v>49</v>
      </c>
      <c r="Q427" s="247">
        <v>49</v>
      </c>
      <c r="R427" s="299">
        <f t="shared" si="25"/>
        <v>1</v>
      </c>
      <c r="S427" s="299">
        <f t="shared" si="26"/>
        <v>1</v>
      </c>
      <c r="T427" s="354">
        <f t="shared" si="27"/>
        <v>1</v>
      </c>
      <c r="U427" s="390"/>
    </row>
    <row r="428" spans="1:21" ht="12.5" x14ac:dyDescent="0.25">
      <c r="A428" s="294" t="s">
        <v>93</v>
      </c>
      <c r="B428" s="294" t="s">
        <v>811</v>
      </c>
      <c r="C428" s="294" t="s">
        <v>645</v>
      </c>
      <c r="D428" s="294" t="s">
        <v>326</v>
      </c>
      <c r="E428" s="294" t="s">
        <v>173</v>
      </c>
      <c r="F428" s="294" t="s">
        <v>514</v>
      </c>
      <c r="G428" s="294" t="s">
        <v>1616</v>
      </c>
      <c r="H428" s="294" t="s">
        <v>541</v>
      </c>
      <c r="I428" s="294" t="s">
        <v>223</v>
      </c>
      <c r="J428" s="294" t="s">
        <v>415</v>
      </c>
      <c r="K428" s="293">
        <v>1</v>
      </c>
      <c r="L428" s="294" t="s">
        <v>1632</v>
      </c>
      <c r="M428" s="283">
        <v>2021</v>
      </c>
      <c r="N428" s="246">
        <v>4</v>
      </c>
      <c r="O428" s="351">
        <v>1</v>
      </c>
      <c r="P428" s="352">
        <f t="shared" si="24"/>
        <v>4</v>
      </c>
      <c r="Q428" s="247">
        <v>4</v>
      </c>
      <c r="R428" s="299">
        <f t="shared" si="25"/>
        <v>1</v>
      </c>
      <c r="S428" s="299">
        <f t="shared" si="26"/>
        <v>1</v>
      </c>
      <c r="T428" s="354">
        <f t="shared" si="27"/>
        <v>1</v>
      </c>
      <c r="U428" s="390"/>
    </row>
    <row r="429" spans="1:21" ht="12.5" x14ac:dyDescent="0.25">
      <c r="A429" s="294" t="s">
        <v>93</v>
      </c>
      <c r="B429" s="294" t="s">
        <v>811</v>
      </c>
      <c r="C429" s="294" t="s">
        <v>645</v>
      </c>
      <c r="D429" s="294" t="s">
        <v>326</v>
      </c>
      <c r="E429" s="294" t="s">
        <v>173</v>
      </c>
      <c r="F429" s="294" t="s">
        <v>514</v>
      </c>
      <c r="G429" s="294" t="s">
        <v>1619</v>
      </c>
      <c r="H429" s="294" t="s">
        <v>541</v>
      </c>
      <c r="I429" s="294" t="s">
        <v>223</v>
      </c>
      <c r="J429" s="294" t="s">
        <v>415</v>
      </c>
      <c r="K429" s="293">
        <v>1</v>
      </c>
      <c r="L429" s="294" t="s">
        <v>1632</v>
      </c>
      <c r="M429" s="283">
        <v>2021</v>
      </c>
      <c r="N429" s="246">
        <v>10</v>
      </c>
      <c r="O429" s="351">
        <v>1</v>
      </c>
      <c r="P429" s="352">
        <f t="shared" si="24"/>
        <v>10</v>
      </c>
      <c r="Q429" s="247">
        <v>10</v>
      </c>
      <c r="R429" s="299">
        <f t="shared" si="25"/>
        <v>1</v>
      </c>
      <c r="S429" s="299">
        <f t="shared" si="26"/>
        <v>1</v>
      </c>
      <c r="T429" s="354">
        <f t="shared" si="27"/>
        <v>1</v>
      </c>
      <c r="U429" s="390"/>
    </row>
    <row r="430" spans="1:21" ht="12.5" x14ac:dyDescent="0.25">
      <c r="A430" s="294" t="s">
        <v>93</v>
      </c>
      <c r="B430" s="294" t="s">
        <v>811</v>
      </c>
      <c r="C430" s="294" t="s">
        <v>645</v>
      </c>
      <c r="D430" s="294" t="s">
        <v>326</v>
      </c>
      <c r="E430" s="294" t="s">
        <v>173</v>
      </c>
      <c r="F430" s="294" t="s">
        <v>514</v>
      </c>
      <c r="G430" s="294" t="s">
        <v>1622</v>
      </c>
      <c r="H430" s="294" t="s">
        <v>541</v>
      </c>
      <c r="I430" s="294" t="s">
        <v>223</v>
      </c>
      <c r="J430" s="294" t="s">
        <v>415</v>
      </c>
      <c r="K430" s="293">
        <v>1</v>
      </c>
      <c r="L430" s="294" t="s">
        <v>1632</v>
      </c>
      <c r="M430" s="283">
        <v>2021</v>
      </c>
      <c r="N430" s="246">
        <v>4</v>
      </c>
      <c r="O430" s="351">
        <v>1</v>
      </c>
      <c r="P430" s="352">
        <f t="shared" si="24"/>
        <v>4</v>
      </c>
      <c r="Q430" s="247">
        <v>4</v>
      </c>
      <c r="R430" s="299">
        <f t="shared" si="25"/>
        <v>1</v>
      </c>
      <c r="S430" s="299">
        <f t="shared" si="26"/>
        <v>1</v>
      </c>
      <c r="T430" s="354">
        <f t="shared" si="27"/>
        <v>1</v>
      </c>
      <c r="U430" s="390"/>
    </row>
    <row r="431" spans="1:21" ht="12.5" x14ac:dyDescent="0.25">
      <c r="A431" s="294" t="s">
        <v>93</v>
      </c>
      <c r="B431" s="294" t="s">
        <v>811</v>
      </c>
      <c r="C431" s="294" t="s">
        <v>645</v>
      </c>
      <c r="D431" s="294" t="s">
        <v>326</v>
      </c>
      <c r="E431" s="294" t="s">
        <v>173</v>
      </c>
      <c r="F431" s="294" t="s">
        <v>514</v>
      </c>
      <c r="G431" s="294" t="s">
        <v>1626</v>
      </c>
      <c r="H431" s="294" t="s">
        <v>541</v>
      </c>
      <c r="I431" s="294" t="s">
        <v>223</v>
      </c>
      <c r="J431" s="294" t="s">
        <v>415</v>
      </c>
      <c r="K431" s="293">
        <v>1</v>
      </c>
      <c r="L431" s="294" t="s">
        <v>1632</v>
      </c>
      <c r="M431" s="283">
        <v>2021</v>
      </c>
      <c r="N431" s="246">
        <v>5</v>
      </c>
      <c r="O431" s="351">
        <v>1</v>
      </c>
      <c r="P431" s="352">
        <f t="shared" si="24"/>
        <v>5</v>
      </c>
      <c r="Q431" s="247">
        <v>5</v>
      </c>
      <c r="R431" s="299">
        <f t="shared" si="25"/>
        <v>1</v>
      </c>
      <c r="S431" s="299">
        <f t="shared" si="26"/>
        <v>1</v>
      </c>
      <c r="T431" s="354">
        <f t="shared" si="27"/>
        <v>1</v>
      </c>
      <c r="U431" s="390"/>
    </row>
    <row r="432" spans="1:21" ht="12.5" x14ac:dyDescent="0.25">
      <c r="A432" s="294" t="s">
        <v>93</v>
      </c>
      <c r="B432" s="294" t="s">
        <v>811</v>
      </c>
      <c r="C432" s="294" t="s">
        <v>645</v>
      </c>
      <c r="D432" s="294" t="s">
        <v>326</v>
      </c>
      <c r="E432" s="294" t="s">
        <v>173</v>
      </c>
      <c r="F432" s="294" t="s">
        <v>514</v>
      </c>
      <c r="G432" s="294" t="s">
        <v>1608</v>
      </c>
      <c r="H432" s="294" t="s">
        <v>541</v>
      </c>
      <c r="I432" s="294" t="s">
        <v>223</v>
      </c>
      <c r="J432" s="294" t="s">
        <v>415</v>
      </c>
      <c r="K432" s="293">
        <v>1</v>
      </c>
      <c r="L432" s="294" t="s">
        <v>1632</v>
      </c>
      <c r="M432" s="283">
        <v>2021</v>
      </c>
      <c r="N432" s="246">
        <v>8</v>
      </c>
      <c r="O432" s="351">
        <v>1</v>
      </c>
      <c r="P432" s="352">
        <f t="shared" si="24"/>
        <v>8</v>
      </c>
      <c r="Q432" s="247">
        <v>8</v>
      </c>
      <c r="R432" s="299">
        <f t="shared" si="25"/>
        <v>1</v>
      </c>
      <c r="S432" s="299">
        <f t="shared" si="26"/>
        <v>1</v>
      </c>
      <c r="T432" s="354">
        <f t="shared" si="27"/>
        <v>1</v>
      </c>
      <c r="U432" s="390"/>
    </row>
    <row r="433" spans="1:21" ht="12.5" x14ac:dyDescent="0.25">
      <c r="A433" s="294" t="s">
        <v>93</v>
      </c>
      <c r="B433" s="294" t="s">
        <v>811</v>
      </c>
      <c r="C433" s="294" t="s">
        <v>645</v>
      </c>
      <c r="D433" s="294" t="s">
        <v>326</v>
      </c>
      <c r="E433" s="294" t="s">
        <v>173</v>
      </c>
      <c r="F433" s="294" t="s">
        <v>514</v>
      </c>
      <c r="G433" s="294" t="s">
        <v>1620</v>
      </c>
      <c r="H433" s="294" t="s">
        <v>541</v>
      </c>
      <c r="I433" s="294" t="s">
        <v>223</v>
      </c>
      <c r="J433" s="294" t="s">
        <v>415</v>
      </c>
      <c r="K433" s="293">
        <v>1</v>
      </c>
      <c r="L433" s="294" t="s">
        <v>1632</v>
      </c>
      <c r="M433" s="283">
        <v>2021</v>
      </c>
      <c r="N433" s="246">
        <v>97</v>
      </c>
      <c r="O433" s="351">
        <v>1</v>
      </c>
      <c r="P433" s="352">
        <f t="shared" si="24"/>
        <v>97</v>
      </c>
      <c r="Q433" s="247">
        <v>97</v>
      </c>
      <c r="R433" s="299">
        <f t="shared" si="25"/>
        <v>1</v>
      </c>
      <c r="S433" s="299">
        <f t="shared" si="26"/>
        <v>1</v>
      </c>
      <c r="T433" s="354">
        <f t="shared" si="27"/>
        <v>1</v>
      </c>
      <c r="U433" s="390"/>
    </row>
    <row r="434" spans="1:21" ht="12.5" x14ac:dyDescent="0.25">
      <c r="A434" s="294" t="s">
        <v>93</v>
      </c>
      <c r="B434" s="294" t="s">
        <v>811</v>
      </c>
      <c r="C434" s="294" t="s">
        <v>645</v>
      </c>
      <c r="D434" s="294" t="s">
        <v>326</v>
      </c>
      <c r="E434" s="294" t="s">
        <v>173</v>
      </c>
      <c r="F434" s="294" t="s">
        <v>514</v>
      </c>
      <c r="G434" s="294" t="s">
        <v>1623</v>
      </c>
      <c r="H434" s="294" t="s">
        <v>541</v>
      </c>
      <c r="I434" s="294" t="s">
        <v>223</v>
      </c>
      <c r="J434" s="294" t="s">
        <v>415</v>
      </c>
      <c r="K434" s="293">
        <v>1</v>
      </c>
      <c r="L434" s="294" t="s">
        <v>1632</v>
      </c>
      <c r="M434" s="283">
        <v>2021</v>
      </c>
      <c r="N434" s="246">
        <v>70</v>
      </c>
      <c r="O434" s="351">
        <v>1</v>
      </c>
      <c r="P434" s="352">
        <f t="shared" si="24"/>
        <v>70</v>
      </c>
      <c r="Q434" s="247">
        <v>70</v>
      </c>
      <c r="R434" s="299">
        <f t="shared" si="25"/>
        <v>1</v>
      </c>
      <c r="S434" s="299">
        <f t="shared" si="26"/>
        <v>1</v>
      </c>
      <c r="T434" s="354">
        <f t="shared" si="27"/>
        <v>1</v>
      </c>
      <c r="U434" s="390"/>
    </row>
    <row r="435" spans="1:21" ht="12.5" x14ac:dyDescent="0.25">
      <c r="A435" s="294" t="s">
        <v>93</v>
      </c>
      <c r="B435" s="294" t="s">
        <v>811</v>
      </c>
      <c r="C435" s="294" t="s">
        <v>645</v>
      </c>
      <c r="D435" s="294" t="s">
        <v>326</v>
      </c>
      <c r="E435" s="294" t="s">
        <v>173</v>
      </c>
      <c r="F435" s="294" t="s">
        <v>514</v>
      </c>
      <c r="G435" s="294" t="s">
        <v>1627</v>
      </c>
      <c r="H435" s="294" t="s">
        <v>541</v>
      </c>
      <c r="I435" s="294" t="s">
        <v>223</v>
      </c>
      <c r="J435" s="294" t="s">
        <v>415</v>
      </c>
      <c r="K435" s="293">
        <v>1</v>
      </c>
      <c r="L435" s="294" t="s">
        <v>1632</v>
      </c>
      <c r="M435" s="283">
        <v>2021</v>
      </c>
      <c r="N435" s="246">
        <v>9</v>
      </c>
      <c r="O435" s="351">
        <v>1</v>
      </c>
      <c r="P435" s="352">
        <f t="shared" si="24"/>
        <v>9</v>
      </c>
      <c r="Q435" s="247">
        <v>9</v>
      </c>
      <c r="R435" s="299">
        <f t="shared" si="25"/>
        <v>1</v>
      </c>
      <c r="S435" s="299">
        <f t="shared" si="26"/>
        <v>1</v>
      </c>
      <c r="T435" s="354">
        <f t="shared" si="27"/>
        <v>1</v>
      </c>
      <c r="U435" s="390"/>
    </row>
    <row r="436" spans="1:21" ht="12.5" x14ac:dyDescent="0.25">
      <c r="A436" s="294" t="s">
        <v>93</v>
      </c>
      <c r="B436" s="294" t="s">
        <v>811</v>
      </c>
      <c r="C436" s="294" t="s">
        <v>645</v>
      </c>
      <c r="D436" s="294" t="s">
        <v>326</v>
      </c>
      <c r="E436" s="294" t="s">
        <v>173</v>
      </c>
      <c r="F436" s="294" t="s">
        <v>514</v>
      </c>
      <c r="G436" s="294" t="s">
        <v>1624</v>
      </c>
      <c r="H436" s="294" t="s">
        <v>541</v>
      </c>
      <c r="I436" s="294" t="s">
        <v>223</v>
      </c>
      <c r="J436" s="294" t="s">
        <v>415</v>
      </c>
      <c r="K436" s="293">
        <v>1</v>
      </c>
      <c r="L436" s="294" t="s">
        <v>1632</v>
      </c>
      <c r="M436" s="283">
        <v>2021</v>
      </c>
      <c r="N436" s="246">
        <v>7</v>
      </c>
      <c r="O436" s="351">
        <v>1</v>
      </c>
      <c r="P436" s="352">
        <f t="shared" si="24"/>
        <v>7</v>
      </c>
      <c r="Q436" s="247">
        <v>7</v>
      </c>
      <c r="R436" s="299">
        <f t="shared" si="25"/>
        <v>1</v>
      </c>
      <c r="S436" s="299">
        <f t="shared" si="26"/>
        <v>1</v>
      </c>
      <c r="T436" s="354">
        <f t="shared" si="27"/>
        <v>1</v>
      </c>
      <c r="U436" s="390"/>
    </row>
    <row r="437" spans="1:21" ht="12.5" x14ac:dyDescent="0.25">
      <c r="A437" s="294" t="s">
        <v>93</v>
      </c>
      <c r="B437" s="294" t="s">
        <v>811</v>
      </c>
      <c r="C437" s="294" t="s">
        <v>645</v>
      </c>
      <c r="D437" s="294" t="s">
        <v>326</v>
      </c>
      <c r="E437" s="294" t="s">
        <v>354</v>
      </c>
      <c r="F437" s="295" t="s">
        <v>514</v>
      </c>
      <c r="G437" s="287" t="s">
        <v>1582</v>
      </c>
      <c r="H437" s="294" t="s">
        <v>542</v>
      </c>
      <c r="I437" s="294" t="s">
        <v>223</v>
      </c>
      <c r="J437" s="294" t="s">
        <v>415</v>
      </c>
      <c r="K437" s="293">
        <v>0</v>
      </c>
      <c r="L437" s="294" t="s">
        <v>1634</v>
      </c>
      <c r="M437" s="283">
        <v>2021</v>
      </c>
      <c r="N437" s="246">
        <v>81</v>
      </c>
      <c r="O437" s="351">
        <v>0</v>
      </c>
      <c r="P437" s="352">
        <f t="shared" si="24"/>
        <v>0</v>
      </c>
      <c r="Q437" s="247">
        <v>0</v>
      </c>
      <c r="R437" s="299" t="e">
        <f t="shared" si="25"/>
        <v>#DIV/0!</v>
      </c>
      <c r="S437" s="299">
        <f t="shared" si="26"/>
        <v>0</v>
      </c>
      <c r="T437" s="354" t="e">
        <f t="shared" si="27"/>
        <v>#DIV/0!</v>
      </c>
      <c r="U437" s="390"/>
    </row>
    <row r="438" spans="1:21" ht="12.5" x14ac:dyDescent="0.25">
      <c r="A438" s="294" t="s">
        <v>93</v>
      </c>
      <c r="B438" s="294" t="s">
        <v>811</v>
      </c>
      <c r="C438" s="294" t="s">
        <v>645</v>
      </c>
      <c r="D438" s="294" t="s">
        <v>326</v>
      </c>
      <c r="E438" s="294" t="s">
        <v>354</v>
      </c>
      <c r="F438" s="295" t="s">
        <v>514</v>
      </c>
      <c r="G438" s="296" t="s">
        <v>1615</v>
      </c>
      <c r="H438" s="294" t="s">
        <v>542</v>
      </c>
      <c r="I438" s="294" t="s">
        <v>223</v>
      </c>
      <c r="J438" s="294" t="s">
        <v>415</v>
      </c>
      <c r="K438" s="293">
        <v>0</v>
      </c>
      <c r="L438" s="294" t="s">
        <v>1634</v>
      </c>
      <c r="M438" s="283">
        <v>2021</v>
      </c>
      <c r="N438" s="246">
        <v>58</v>
      </c>
      <c r="O438" s="351">
        <v>0</v>
      </c>
      <c r="P438" s="352">
        <f t="shared" si="24"/>
        <v>0</v>
      </c>
      <c r="Q438" s="247">
        <v>0</v>
      </c>
      <c r="R438" s="299" t="e">
        <f t="shared" si="25"/>
        <v>#DIV/0!</v>
      </c>
      <c r="S438" s="299">
        <f t="shared" si="26"/>
        <v>0</v>
      </c>
      <c r="T438" s="354" t="e">
        <f t="shared" si="27"/>
        <v>#DIV/0!</v>
      </c>
      <c r="U438" s="390"/>
    </row>
    <row r="439" spans="1:21" ht="12.5" x14ac:dyDescent="0.25">
      <c r="A439" s="294" t="s">
        <v>93</v>
      </c>
      <c r="B439" s="294" t="s">
        <v>811</v>
      </c>
      <c r="C439" s="294" t="s">
        <v>645</v>
      </c>
      <c r="D439" s="294" t="s">
        <v>326</v>
      </c>
      <c r="E439" s="294" t="s">
        <v>352</v>
      </c>
      <c r="F439" s="295" t="s">
        <v>514</v>
      </c>
      <c r="G439" s="287" t="s">
        <v>1582</v>
      </c>
      <c r="H439" s="294" t="s">
        <v>542</v>
      </c>
      <c r="I439" s="294" t="s">
        <v>223</v>
      </c>
      <c r="J439" s="294" t="s">
        <v>415</v>
      </c>
      <c r="K439" s="293">
        <v>0</v>
      </c>
      <c r="L439" s="294" t="s">
        <v>1634</v>
      </c>
      <c r="M439" s="283">
        <v>2021</v>
      </c>
      <c r="N439" s="246">
        <v>440</v>
      </c>
      <c r="O439" s="351">
        <v>0</v>
      </c>
      <c r="P439" s="352">
        <f t="shared" si="24"/>
        <v>0</v>
      </c>
      <c r="Q439" s="247">
        <v>0</v>
      </c>
      <c r="R439" s="299" t="e">
        <f t="shared" si="25"/>
        <v>#DIV/0!</v>
      </c>
      <c r="S439" s="299">
        <f t="shared" si="26"/>
        <v>0</v>
      </c>
      <c r="T439" s="354" t="e">
        <f t="shared" si="27"/>
        <v>#DIV/0!</v>
      </c>
      <c r="U439" s="390"/>
    </row>
    <row r="440" spans="1:21" ht="12.5" x14ac:dyDescent="0.25">
      <c r="A440" s="294" t="s">
        <v>93</v>
      </c>
      <c r="B440" s="294" t="s">
        <v>811</v>
      </c>
      <c r="C440" s="294" t="s">
        <v>645</v>
      </c>
      <c r="D440" s="294" t="s">
        <v>326</v>
      </c>
      <c r="E440" s="294" t="s">
        <v>352</v>
      </c>
      <c r="F440" s="295" t="s">
        <v>514</v>
      </c>
      <c r="G440" s="296" t="s">
        <v>1615</v>
      </c>
      <c r="H440" s="294" t="s">
        <v>542</v>
      </c>
      <c r="I440" s="294" t="s">
        <v>223</v>
      </c>
      <c r="J440" s="294" t="s">
        <v>415</v>
      </c>
      <c r="K440" s="293">
        <v>0</v>
      </c>
      <c r="L440" s="294" t="s">
        <v>1634</v>
      </c>
      <c r="M440" s="283">
        <v>2021</v>
      </c>
      <c r="N440" s="246">
        <v>83</v>
      </c>
      <c r="O440" s="351">
        <v>0</v>
      </c>
      <c r="P440" s="352">
        <f t="shared" si="24"/>
        <v>0</v>
      </c>
      <c r="Q440" s="247">
        <v>0</v>
      </c>
      <c r="R440" s="299" t="e">
        <f t="shared" si="25"/>
        <v>#DIV/0!</v>
      </c>
      <c r="S440" s="299">
        <f t="shared" si="26"/>
        <v>0</v>
      </c>
      <c r="T440" s="354" t="e">
        <f t="shared" si="27"/>
        <v>#DIV/0!</v>
      </c>
      <c r="U440" s="390"/>
    </row>
    <row r="441" spans="1:21" ht="25" x14ac:dyDescent="0.25">
      <c r="A441" s="294" t="s">
        <v>93</v>
      </c>
      <c r="B441" s="294" t="s">
        <v>811</v>
      </c>
      <c r="C441" s="294" t="s">
        <v>645</v>
      </c>
      <c r="D441" s="294" t="s">
        <v>326</v>
      </c>
      <c r="E441" s="285" t="s">
        <v>173</v>
      </c>
      <c r="F441" s="285" t="s">
        <v>514</v>
      </c>
      <c r="G441" s="285" t="s">
        <v>1617</v>
      </c>
      <c r="H441" s="285" t="s">
        <v>542</v>
      </c>
      <c r="I441" s="285" t="s">
        <v>223</v>
      </c>
      <c r="J441" s="285" t="s">
        <v>415</v>
      </c>
      <c r="K441" s="293">
        <v>0</v>
      </c>
      <c r="L441" s="285" t="s">
        <v>1634</v>
      </c>
      <c r="M441" s="283">
        <v>2021</v>
      </c>
      <c r="N441" s="246">
        <v>9</v>
      </c>
      <c r="O441" s="351">
        <v>0</v>
      </c>
      <c r="P441" s="352">
        <f t="shared" si="24"/>
        <v>0</v>
      </c>
      <c r="Q441" s="247">
        <v>0</v>
      </c>
      <c r="R441" s="299" t="e">
        <f t="shared" si="25"/>
        <v>#DIV/0!</v>
      </c>
      <c r="S441" s="299">
        <f t="shared" si="26"/>
        <v>0</v>
      </c>
      <c r="T441" s="354" t="e">
        <f t="shared" si="27"/>
        <v>#DIV/0!</v>
      </c>
      <c r="U441" s="390"/>
    </row>
    <row r="442" spans="1:21" ht="12.5" x14ac:dyDescent="0.25">
      <c r="A442" s="294" t="s">
        <v>93</v>
      </c>
      <c r="B442" s="294" t="s">
        <v>811</v>
      </c>
      <c r="C442" s="294" t="s">
        <v>645</v>
      </c>
      <c r="D442" s="294" t="s">
        <v>326</v>
      </c>
      <c r="E442" s="294" t="s">
        <v>173</v>
      </c>
      <c r="F442" s="294" t="s">
        <v>514</v>
      </c>
      <c r="G442" s="296" t="s">
        <v>1610</v>
      </c>
      <c r="H442" s="294" t="s">
        <v>542</v>
      </c>
      <c r="I442" s="294" t="s">
        <v>223</v>
      </c>
      <c r="J442" s="294" t="s">
        <v>415</v>
      </c>
      <c r="K442" s="293">
        <v>0</v>
      </c>
      <c r="L442" s="294" t="s">
        <v>1634</v>
      </c>
      <c r="M442" s="283">
        <v>2021</v>
      </c>
      <c r="N442" s="246">
        <v>7</v>
      </c>
      <c r="O442" s="351">
        <v>0</v>
      </c>
      <c r="P442" s="352">
        <f t="shared" si="24"/>
        <v>0</v>
      </c>
      <c r="Q442" s="247">
        <v>0</v>
      </c>
      <c r="R442" s="299" t="e">
        <f t="shared" si="25"/>
        <v>#DIV/0!</v>
      </c>
      <c r="S442" s="299">
        <f t="shared" si="26"/>
        <v>0</v>
      </c>
      <c r="T442" s="354" t="e">
        <f t="shared" si="27"/>
        <v>#DIV/0!</v>
      </c>
      <c r="U442" s="390"/>
    </row>
    <row r="443" spans="1:21" ht="12.5" x14ac:dyDescent="0.25">
      <c r="A443" s="294" t="s">
        <v>93</v>
      </c>
      <c r="B443" s="294" t="s">
        <v>811</v>
      </c>
      <c r="C443" s="294" t="s">
        <v>645</v>
      </c>
      <c r="D443" s="294" t="s">
        <v>326</v>
      </c>
      <c r="E443" s="294" t="s">
        <v>173</v>
      </c>
      <c r="F443" s="294" t="s">
        <v>514</v>
      </c>
      <c r="G443" s="294" t="s">
        <v>1618</v>
      </c>
      <c r="H443" s="294" t="s">
        <v>542</v>
      </c>
      <c r="I443" s="294" t="s">
        <v>223</v>
      </c>
      <c r="J443" s="294" t="s">
        <v>415</v>
      </c>
      <c r="K443" s="293">
        <v>0</v>
      </c>
      <c r="L443" s="294" t="s">
        <v>1634</v>
      </c>
      <c r="M443" s="283">
        <v>2021</v>
      </c>
      <c r="N443" s="246">
        <v>19</v>
      </c>
      <c r="O443" s="351">
        <v>0</v>
      </c>
      <c r="P443" s="352">
        <f t="shared" si="24"/>
        <v>0</v>
      </c>
      <c r="Q443" s="247">
        <v>0</v>
      </c>
      <c r="R443" s="299" t="e">
        <f t="shared" si="25"/>
        <v>#DIV/0!</v>
      </c>
      <c r="S443" s="299">
        <f t="shared" si="26"/>
        <v>0</v>
      </c>
      <c r="T443" s="354" t="e">
        <f t="shared" si="27"/>
        <v>#DIV/0!</v>
      </c>
      <c r="U443" s="390"/>
    </row>
    <row r="444" spans="1:21" ht="12.5" x14ac:dyDescent="0.25">
      <c r="A444" s="294" t="s">
        <v>93</v>
      </c>
      <c r="B444" s="294" t="s">
        <v>811</v>
      </c>
      <c r="C444" s="294" t="s">
        <v>645</v>
      </c>
      <c r="D444" s="294" t="s">
        <v>326</v>
      </c>
      <c r="E444" s="294" t="s">
        <v>173</v>
      </c>
      <c r="F444" s="294" t="s">
        <v>514</v>
      </c>
      <c r="G444" s="296" t="s">
        <v>1621</v>
      </c>
      <c r="H444" s="294" t="s">
        <v>542</v>
      </c>
      <c r="I444" s="294" t="s">
        <v>223</v>
      </c>
      <c r="J444" s="294" t="s">
        <v>415</v>
      </c>
      <c r="K444" s="293">
        <v>0</v>
      </c>
      <c r="L444" s="294" t="s">
        <v>1634</v>
      </c>
      <c r="M444" s="283">
        <v>2021</v>
      </c>
      <c r="N444" s="246">
        <v>10</v>
      </c>
      <c r="O444" s="351">
        <v>0</v>
      </c>
      <c r="P444" s="352">
        <f t="shared" si="24"/>
        <v>0</v>
      </c>
      <c r="Q444" s="247">
        <v>0</v>
      </c>
      <c r="R444" s="299" t="e">
        <f t="shared" si="25"/>
        <v>#DIV/0!</v>
      </c>
      <c r="S444" s="299">
        <f t="shared" si="26"/>
        <v>0</v>
      </c>
      <c r="T444" s="354" t="e">
        <f t="shared" si="27"/>
        <v>#DIV/0!</v>
      </c>
      <c r="U444" s="390"/>
    </row>
    <row r="445" spans="1:21" ht="12.5" x14ac:dyDescent="0.25">
      <c r="A445" s="294" t="s">
        <v>93</v>
      </c>
      <c r="B445" s="294" t="s">
        <v>811</v>
      </c>
      <c r="C445" s="294" t="s">
        <v>645</v>
      </c>
      <c r="D445" s="294" t="s">
        <v>326</v>
      </c>
      <c r="E445" s="294" t="s">
        <v>173</v>
      </c>
      <c r="F445" s="294" t="s">
        <v>514</v>
      </c>
      <c r="G445" s="296" t="s">
        <v>1625</v>
      </c>
      <c r="H445" s="294" t="s">
        <v>542</v>
      </c>
      <c r="I445" s="294" t="s">
        <v>223</v>
      </c>
      <c r="J445" s="294" t="s">
        <v>415</v>
      </c>
      <c r="K445" s="293">
        <v>0</v>
      </c>
      <c r="L445" s="294" t="s">
        <v>1634</v>
      </c>
      <c r="M445" s="283">
        <v>2021</v>
      </c>
      <c r="N445" s="246">
        <v>11</v>
      </c>
      <c r="O445" s="351">
        <v>0</v>
      </c>
      <c r="P445" s="352">
        <f t="shared" si="24"/>
        <v>0</v>
      </c>
      <c r="Q445" s="247">
        <v>0</v>
      </c>
      <c r="R445" s="299" t="e">
        <f t="shared" si="25"/>
        <v>#DIV/0!</v>
      </c>
      <c r="S445" s="299">
        <f t="shared" si="26"/>
        <v>0</v>
      </c>
      <c r="T445" s="354" t="e">
        <f t="shared" si="27"/>
        <v>#DIV/0!</v>
      </c>
      <c r="U445" s="390"/>
    </row>
    <row r="446" spans="1:21" ht="12.5" x14ac:dyDescent="0.25">
      <c r="A446" s="294" t="s">
        <v>93</v>
      </c>
      <c r="B446" s="294" t="s">
        <v>811</v>
      </c>
      <c r="C446" s="294" t="s">
        <v>645</v>
      </c>
      <c r="D446" s="294" t="s">
        <v>326</v>
      </c>
      <c r="E446" s="294" t="s">
        <v>173</v>
      </c>
      <c r="F446" s="294" t="s">
        <v>514</v>
      </c>
      <c r="G446" s="296" t="s">
        <v>1628</v>
      </c>
      <c r="H446" s="294" t="s">
        <v>542</v>
      </c>
      <c r="I446" s="294" t="s">
        <v>223</v>
      </c>
      <c r="J446" s="294" t="s">
        <v>415</v>
      </c>
      <c r="K446" s="293">
        <v>0</v>
      </c>
      <c r="L446" s="294" t="s">
        <v>1634</v>
      </c>
      <c r="M446" s="283">
        <v>2021</v>
      </c>
      <c r="N446" s="246">
        <v>6</v>
      </c>
      <c r="O446" s="351">
        <v>0</v>
      </c>
      <c r="P446" s="352">
        <f t="shared" si="24"/>
        <v>0</v>
      </c>
      <c r="Q446" s="247">
        <v>0</v>
      </c>
      <c r="R446" s="299" t="e">
        <f t="shared" si="25"/>
        <v>#DIV/0!</v>
      </c>
      <c r="S446" s="299">
        <f t="shared" si="26"/>
        <v>0</v>
      </c>
      <c r="T446" s="354" t="e">
        <f t="shared" si="27"/>
        <v>#DIV/0!</v>
      </c>
      <c r="U446" s="390"/>
    </row>
    <row r="447" spans="1:21" ht="12.5" x14ac:dyDescent="0.25">
      <c r="A447" s="294" t="s">
        <v>93</v>
      </c>
      <c r="B447" s="294" t="s">
        <v>811</v>
      </c>
      <c r="C447" s="294" t="s">
        <v>645</v>
      </c>
      <c r="D447" s="294" t="s">
        <v>326</v>
      </c>
      <c r="E447" s="294" t="s">
        <v>173</v>
      </c>
      <c r="F447" s="294" t="s">
        <v>514</v>
      </c>
      <c r="G447" s="294" t="s">
        <v>1608</v>
      </c>
      <c r="H447" s="294" t="s">
        <v>542</v>
      </c>
      <c r="I447" s="294" t="s">
        <v>223</v>
      </c>
      <c r="J447" s="294" t="s">
        <v>415</v>
      </c>
      <c r="K447" s="293">
        <v>0</v>
      </c>
      <c r="L447" s="294" t="s">
        <v>1634</v>
      </c>
      <c r="M447" s="283">
        <v>2021</v>
      </c>
      <c r="N447" s="246">
        <v>8</v>
      </c>
      <c r="O447" s="351">
        <v>0</v>
      </c>
      <c r="P447" s="352">
        <f t="shared" si="24"/>
        <v>0</v>
      </c>
      <c r="Q447" s="247">
        <v>0</v>
      </c>
      <c r="R447" s="299" t="e">
        <f t="shared" si="25"/>
        <v>#DIV/0!</v>
      </c>
      <c r="S447" s="299">
        <f t="shared" si="26"/>
        <v>0</v>
      </c>
      <c r="T447" s="354" t="e">
        <f t="shared" si="27"/>
        <v>#DIV/0!</v>
      </c>
      <c r="U447" s="390"/>
    </row>
    <row r="448" spans="1:21" ht="12.5" x14ac:dyDescent="0.25">
      <c r="A448" s="294" t="s">
        <v>93</v>
      </c>
      <c r="B448" s="294" t="s">
        <v>811</v>
      </c>
      <c r="C448" s="294" t="s">
        <v>645</v>
      </c>
      <c r="D448" s="294" t="s">
        <v>326</v>
      </c>
      <c r="E448" s="294" t="s">
        <v>173</v>
      </c>
      <c r="F448" s="294" t="s">
        <v>514</v>
      </c>
      <c r="G448" s="294" t="s">
        <v>1620</v>
      </c>
      <c r="H448" s="294" t="s">
        <v>542</v>
      </c>
      <c r="I448" s="294" t="s">
        <v>223</v>
      </c>
      <c r="J448" s="294" t="s">
        <v>415</v>
      </c>
      <c r="K448" s="293">
        <v>0</v>
      </c>
      <c r="L448" s="294" t="s">
        <v>1634</v>
      </c>
      <c r="M448" s="283">
        <v>2021</v>
      </c>
      <c r="N448" s="246">
        <v>97</v>
      </c>
      <c r="O448" s="351">
        <v>0</v>
      </c>
      <c r="P448" s="352">
        <f t="shared" si="24"/>
        <v>0</v>
      </c>
      <c r="Q448" s="247">
        <v>0</v>
      </c>
      <c r="R448" s="299" t="e">
        <f t="shared" si="25"/>
        <v>#DIV/0!</v>
      </c>
      <c r="S448" s="299">
        <f t="shared" si="26"/>
        <v>0</v>
      </c>
      <c r="T448" s="354" t="e">
        <f t="shared" si="27"/>
        <v>#DIV/0!</v>
      </c>
      <c r="U448" s="390"/>
    </row>
    <row r="449" spans="1:21" ht="12.5" x14ac:dyDescent="0.25">
      <c r="A449" s="294" t="s">
        <v>93</v>
      </c>
      <c r="B449" s="294" t="s">
        <v>811</v>
      </c>
      <c r="C449" s="294" t="s">
        <v>645</v>
      </c>
      <c r="D449" s="294" t="s">
        <v>326</v>
      </c>
      <c r="E449" s="294" t="s">
        <v>173</v>
      </c>
      <c r="F449" s="294" t="s">
        <v>514</v>
      </c>
      <c r="G449" s="294" t="s">
        <v>1623</v>
      </c>
      <c r="H449" s="294" t="s">
        <v>542</v>
      </c>
      <c r="I449" s="294" t="s">
        <v>223</v>
      </c>
      <c r="J449" s="294" t="s">
        <v>415</v>
      </c>
      <c r="K449" s="293">
        <v>0</v>
      </c>
      <c r="L449" s="294" t="s">
        <v>1634</v>
      </c>
      <c r="M449" s="283">
        <v>2021</v>
      </c>
      <c r="N449" s="246">
        <v>70</v>
      </c>
      <c r="O449" s="351">
        <v>0</v>
      </c>
      <c r="P449" s="352">
        <f t="shared" si="24"/>
        <v>0</v>
      </c>
      <c r="Q449" s="247">
        <v>0</v>
      </c>
      <c r="R449" s="299" t="e">
        <f t="shared" si="25"/>
        <v>#DIV/0!</v>
      </c>
      <c r="S449" s="299">
        <f t="shared" si="26"/>
        <v>0</v>
      </c>
      <c r="T449" s="354" t="e">
        <f t="shared" si="27"/>
        <v>#DIV/0!</v>
      </c>
      <c r="U449" s="390"/>
    </row>
    <row r="450" spans="1:21" ht="12.5" x14ac:dyDescent="0.25">
      <c r="A450" s="294" t="s">
        <v>93</v>
      </c>
      <c r="B450" s="294" t="s">
        <v>811</v>
      </c>
      <c r="C450" s="294" t="s">
        <v>645</v>
      </c>
      <c r="D450" s="294" t="s">
        <v>326</v>
      </c>
      <c r="E450" s="294" t="s">
        <v>173</v>
      </c>
      <c r="F450" s="294" t="s">
        <v>514</v>
      </c>
      <c r="G450" s="294" t="s">
        <v>1627</v>
      </c>
      <c r="H450" s="294" t="s">
        <v>542</v>
      </c>
      <c r="I450" s="294" t="s">
        <v>223</v>
      </c>
      <c r="J450" s="294" t="s">
        <v>415</v>
      </c>
      <c r="K450" s="293">
        <v>0</v>
      </c>
      <c r="L450" s="294" t="s">
        <v>1634</v>
      </c>
      <c r="M450" s="283">
        <v>2021</v>
      </c>
      <c r="N450" s="246">
        <v>9</v>
      </c>
      <c r="O450" s="351">
        <v>0</v>
      </c>
      <c r="P450" s="352">
        <f t="shared" si="24"/>
        <v>0</v>
      </c>
      <c r="Q450" s="247">
        <v>0</v>
      </c>
      <c r="R450" s="299" t="e">
        <f t="shared" si="25"/>
        <v>#DIV/0!</v>
      </c>
      <c r="S450" s="299">
        <f t="shared" si="26"/>
        <v>0</v>
      </c>
      <c r="T450" s="354" t="e">
        <f t="shared" si="27"/>
        <v>#DIV/0!</v>
      </c>
      <c r="U450" s="390"/>
    </row>
    <row r="451" spans="1:21" ht="12.5" x14ac:dyDescent="0.25">
      <c r="A451" s="294" t="s">
        <v>93</v>
      </c>
      <c r="B451" s="294" t="s">
        <v>811</v>
      </c>
      <c r="C451" s="294" t="s">
        <v>645</v>
      </c>
      <c r="D451" s="294" t="s">
        <v>326</v>
      </c>
      <c r="E451" s="294" t="s">
        <v>173</v>
      </c>
      <c r="F451" s="294" t="s">
        <v>514</v>
      </c>
      <c r="G451" s="294" t="s">
        <v>1624</v>
      </c>
      <c r="H451" s="294" t="s">
        <v>542</v>
      </c>
      <c r="I451" s="294" t="s">
        <v>223</v>
      </c>
      <c r="J451" s="294" t="s">
        <v>415</v>
      </c>
      <c r="K451" s="293">
        <v>0</v>
      </c>
      <c r="L451" s="294" t="s">
        <v>1634</v>
      </c>
      <c r="M451" s="283">
        <v>2021</v>
      </c>
      <c r="N451" s="246">
        <v>7</v>
      </c>
      <c r="O451" s="351">
        <v>0</v>
      </c>
      <c r="P451" s="352">
        <f t="shared" ref="P451:P473" si="28">ROUNDUP(N451*O451,0)</f>
        <v>0</v>
      </c>
      <c r="Q451" s="247">
        <v>0</v>
      </c>
      <c r="R451" s="299" t="e">
        <f t="shared" ref="R451:R473" si="29">Q451/P451</f>
        <v>#DIV/0!</v>
      </c>
      <c r="S451" s="299">
        <f t="shared" ref="S451:S473" si="30">Q451/N451</f>
        <v>0</v>
      </c>
      <c r="T451" s="354" t="e">
        <f t="shared" ref="T451:T473" si="31">O451/K451</f>
        <v>#DIV/0!</v>
      </c>
      <c r="U451" s="390"/>
    </row>
    <row r="452" spans="1:21" ht="12.5" x14ac:dyDescent="0.25">
      <c r="A452" s="294" t="s">
        <v>93</v>
      </c>
      <c r="B452" s="294" t="s">
        <v>811</v>
      </c>
      <c r="C452" s="294" t="s">
        <v>645</v>
      </c>
      <c r="D452" s="294" t="s">
        <v>326</v>
      </c>
      <c r="E452" s="294" t="s">
        <v>354</v>
      </c>
      <c r="F452" s="295" t="s">
        <v>514</v>
      </c>
      <c r="G452" s="287" t="s">
        <v>1582</v>
      </c>
      <c r="H452" s="294" t="s">
        <v>543</v>
      </c>
      <c r="I452" s="294" t="s">
        <v>361</v>
      </c>
      <c r="J452" s="294" t="s">
        <v>411</v>
      </c>
      <c r="K452" s="293">
        <v>0.1</v>
      </c>
      <c r="L452" s="294"/>
      <c r="M452" s="283">
        <v>2021</v>
      </c>
      <c r="N452" s="246">
        <v>81</v>
      </c>
      <c r="O452" s="351">
        <v>0.1</v>
      </c>
      <c r="P452" s="352">
        <f t="shared" si="28"/>
        <v>9</v>
      </c>
      <c r="Q452" s="247">
        <v>81</v>
      </c>
      <c r="R452" s="299">
        <f t="shared" si="29"/>
        <v>9</v>
      </c>
      <c r="S452" s="299">
        <f t="shared" si="30"/>
        <v>1</v>
      </c>
      <c r="T452" s="354">
        <f t="shared" si="31"/>
        <v>1</v>
      </c>
      <c r="U452" s="390"/>
    </row>
    <row r="453" spans="1:21" ht="12.5" x14ac:dyDescent="0.25">
      <c r="A453" s="294" t="s">
        <v>93</v>
      </c>
      <c r="B453" s="294" t="s">
        <v>811</v>
      </c>
      <c r="C453" s="294" t="s">
        <v>645</v>
      </c>
      <c r="D453" s="294" t="s">
        <v>326</v>
      </c>
      <c r="E453" s="294" t="s">
        <v>354</v>
      </c>
      <c r="F453" s="295" t="s">
        <v>514</v>
      </c>
      <c r="G453" s="296" t="s">
        <v>1615</v>
      </c>
      <c r="H453" s="294" t="s">
        <v>543</v>
      </c>
      <c r="I453" s="294" t="s">
        <v>361</v>
      </c>
      <c r="J453" s="294" t="s">
        <v>411</v>
      </c>
      <c r="K453" s="293">
        <v>0.1</v>
      </c>
      <c r="L453" s="294"/>
      <c r="M453" s="283">
        <v>2021</v>
      </c>
      <c r="N453" s="246">
        <v>58</v>
      </c>
      <c r="O453" s="351">
        <v>0.1</v>
      </c>
      <c r="P453" s="352">
        <f t="shared" si="28"/>
        <v>6</v>
      </c>
      <c r="Q453" s="247">
        <v>58</v>
      </c>
      <c r="R453" s="299">
        <f t="shared" si="29"/>
        <v>9.6666666666666661</v>
      </c>
      <c r="S453" s="299">
        <f t="shared" si="30"/>
        <v>1</v>
      </c>
      <c r="T453" s="354">
        <f t="shared" si="31"/>
        <v>1</v>
      </c>
      <c r="U453" s="390"/>
    </row>
    <row r="454" spans="1:21" ht="12.5" x14ac:dyDescent="0.25">
      <c r="A454" s="294" t="s">
        <v>93</v>
      </c>
      <c r="B454" s="294" t="s">
        <v>811</v>
      </c>
      <c r="C454" s="294" t="s">
        <v>645</v>
      </c>
      <c r="D454" s="294" t="s">
        <v>326</v>
      </c>
      <c r="E454" s="294" t="s">
        <v>352</v>
      </c>
      <c r="F454" s="295" t="s">
        <v>514</v>
      </c>
      <c r="G454" s="287" t="s">
        <v>1582</v>
      </c>
      <c r="H454" s="294" t="s">
        <v>543</v>
      </c>
      <c r="I454" s="294" t="s">
        <v>361</v>
      </c>
      <c r="J454" s="294" t="s">
        <v>411</v>
      </c>
      <c r="K454" s="293">
        <v>0.1</v>
      </c>
      <c r="L454" s="294"/>
      <c r="M454" s="283">
        <v>2021</v>
      </c>
      <c r="N454" s="246">
        <v>440</v>
      </c>
      <c r="O454" s="351">
        <v>0.1</v>
      </c>
      <c r="P454" s="352">
        <f t="shared" si="28"/>
        <v>44</v>
      </c>
      <c r="Q454" s="247">
        <v>440</v>
      </c>
      <c r="R454" s="299">
        <f t="shared" si="29"/>
        <v>10</v>
      </c>
      <c r="S454" s="299">
        <f t="shared" si="30"/>
        <v>1</v>
      </c>
      <c r="T454" s="354">
        <f t="shared" si="31"/>
        <v>1</v>
      </c>
      <c r="U454" s="390"/>
    </row>
    <row r="455" spans="1:21" ht="12.5" x14ac:dyDescent="0.25">
      <c r="A455" s="294" t="s">
        <v>93</v>
      </c>
      <c r="B455" s="294" t="s">
        <v>811</v>
      </c>
      <c r="C455" s="294" t="s">
        <v>645</v>
      </c>
      <c r="D455" s="294" t="s">
        <v>326</v>
      </c>
      <c r="E455" s="294" t="s">
        <v>352</v>
      </c>
      <c r="F455" s="295" t="s">
        <v>514</v>
      </c>
      <c r="G455" s="296" t="s">
        <v>1615</v>
      </c>
      <c r="H455" s="294" t="s">
        <v>543</v>
      </c>
      <c r="I455" s="294" t="s">
        <v>361</v>
      </c>
      <c r="J455" s="294" t="s">
        <v>411</v>
      </c>
      <c r="K455" s="293">
        <v>0.1</v>
      </c>
      <c r="L455" s="294"/>
      <c r="M455" s="283">
        <v>2021</v>
      </c>
      <c r="N455" s="246">
        <v>83</v>
      </c>
      <c r="O455" s="351">
        <v>0.1</v>
      </c>
      <c r="P455" s="352">
        <f t="shared" si="28"/>
        <v>9</v>
      </c>
      <c r="Q455" s="247">
        <v>83</v>
      </c>
      <c r="R455" s="299">
        <f t="shared" si="29"/>
        <v>9.2222222222222214</v>
      </c>
      <c r="S455" s="299">
        <f t="shared" si="30"/>
        <v>1</v>
      </c>
      <c r="T455" s="354">
        <f t="shared" si="31"/>
        <v>1</v>
      </c>
      <c r="U455" s="390"/>
    </row>
    <row r="456" spans="1:21" ht="12.5" x14ac:dyDescent="0.25">
      <c r="A456" s="294" t="s">
        <v>93</v>
      </c>
      <c r="B456" s="294" t="s">
        <v>811</v>
      </c>
      <c r="C456" s="294" t="s">
        <v>645</v>
      </c>
      <c r="D456" s="294" t="s">
        <v>326</v>
      </c>
      <c r="E456" s="285" t="s">
        <v>173</v>
      </c>
      <c r="F456" s="285" t="s">
        <v>514</v>
      </c>
      <c r="G456" s="285" t="s">
        <v>1617</v>
      </c>
      <c r="H456" s="285" t="s">
        <v>543</v>
      </c>
      <c r="I456" s="285" t="s">
        <v>359</v>
      </c>
      <c r="J456" s="285" t="s">
        <v>411</v>
      </c>
      <c r="K456" s="293">
        <v>0.7</v>
      </c>
      <c r="L456" s="285" t="s">
        <v>1640</v>
      </c>
      <c r="M456" s="283">
        <v>2021</v>
      </c>
      <c r="N456" s="246">
        <v>9</v>
      </c>
      <c r="O456" s="351">
        <v>0.7</v>
      </c>
      <c r="P456" s="352">
        <f t="shared" si="28"/>
        <v>7</v>
      </c>
      <c r="Q456" s="247">
        <v>9</v>
      </c>
      <c r="R456" s="299">
        <f t="shared" si="29"/>
        <v>1.2857142857142858</v>
      </c>
      <c r="S456" s="299">
        <f t="shared" si="30"/>
        <v>1</v>
      </c>
      <c r="T456" s="354">
        <f t="shared" si="31"/>
        <v>1</v>
      </c>
      <c r="U456" s="390"/>
    </row>
    <row r="457" spans="1:21" ht="12.5" x14ac:dyDescent="0.25">
      <c r="A457" s="294" t="s">
        <v>93</v>
      </c>
      <c r="B457" s="294" t="s">
        <v>811</v>
      </c>
      <c r="C457" s="294" t="s">
        <v>645</v>
      </c>
      <c r="D457" s="294" t="s">
        <v>326</v>
      </c>
      <c r="E457" s="294" t="s">
        <v>173</v>
      </c>
      <c r="F457" s="294" t="s">
        <v>514</v>
      </c>
      <c r="G457" s="296" t="s">
        <v>1610</v>
      </c>
      <c r="H457" s="294" t="s">
        <v>543</v>
      </c>
      <c r="I457" s="294" t="s">
        <v>361</v>
      </c>
      <c r="J457" s="294" t="s">
        <v>411</v>
      </c>
      <c r="K457" s="293">
        <v>0.4</v>
      </c>
      <c r="L457" s="294"/>
      <c r="M457" s="283">
        <v>2021</v>
      </c>
      <c r="N457" s="246">
        <v>7</v>
      </c>
      <c r="O457" s="351">
        <v>0.4</v>
      </c>
      <c r="P457" s="352">
        <f t="shared" si="28"/>
        <v>3</v>
      </c>
      <c r="Q457" s="247">
        <v>7</v>
      </c>
      <c r="R457" s="299">
        <f t="shared" si="29"/>
        <v>2.3333333333333335</v>
      </c>
      <c r="S457" s="299">
        <f t="shared" si="30"/>
        <v>1</v>
      </c>
      <c r="T457" s="354">
        <f t="shared" si="31"/>
        <v>1</v>
      </c>
      <c r="U457" s="390"/>
    </row>
    <row r="458" spans="1:21" ht="12.5" x14ac:dyDescent="0.25">
      <c r="A458" s="294" t="s">
        <v>93</v>
      </c>
      <c r="B458" s="294" t="s">
        <v>811</v>
      </c>
      <c r="C458" s="294" t="s">
        <v>645</v>
      </c>
      <c r="D458" s="294" t="s">
        <v>326</v>
      </c>
      <c r="E458" s="294" t="s">
        <v>173</v>
      </c>
      <c r="F458" s="294" t="s">
        <v>514</v>
      </c>
      <c r="G458" s="294" t="s">
        <v>1618</v>
      </c>
      <c r="H458" s="294" t="s">
        <v>543</v>
      </c>
      <c r="I458" s="294" t="s">
        <v>359</v>
      </c>
      <c r="J458" s="294" t="s">
        <v>411</v>
      </c>
      <c r="K458" s="293">
        <v>0.3</v>
      </c>
      <c r="L458" s="294"/>
      <c r="M458" s="283">
        <v>2021</v>
      </c>
      <c r="N458" s="246">
        <v>19</v>
      </c>
      <c r="O458" s="351">
        <v>0.3</v>
      </c>
      <c r="P458" s="352">
        <f t="shared" si="28"/>
        <v>6</v>
      </c>
      <c r="Q458" s="247">
        <v>19</v>
      </c>
      <c r="R458" s="299">
        <f t="shared" si="29"/>
        <v>3.1666666666666665</v>
      </c>
      <c r="S458" s="299">
        <f t="shared" si="30"/>
        <v>1</v>
      </c>
      <c r="T458" s="354">
        <f t="shared" si="31"/>
        <v>1</v>
      </c>
      <c r="U458" s="390"/>
    </row>
    <row r="459" spans="1:21" ht="12.5" x14ac:dyDescent="0.25">
      <c r="A459" s="294" t="s">
        <v>93</v>
      </c>
      <c r="B459" s="294" t="s">
        <v>811</v>
      </c>
      <c r="C459" s="294" t="s">
        <v>645</v>
      </c>
      <c r="D459" s="294" t="s">
        <v>326</v>
      </c>
      <c r="E459" s="294" t="s">
        <v>173</v>
      </c>
      <c r="F459" s="294" t="s">
        <v>514</v>
      </c>
      <c r="G459" s="296" t="s">
        <v>1621</v>
      </c>
      <c r="H459" s="294" t="s">
        <v>543</v>
      </c>
      <c r="I459" s="294" t="s">
        <v>359</v>
      </c>
      <c r="J459" s="294" t="s">
        <v>411</v>
      </c>
      <c r="K459" s="293">
        <v>0.3</v>
      </c>
      <c r="L459" s="294"/>
      <c r="M459" s="283">
        <v>2021</v>
      </c>
      <c r="N459" s="246">
        <v>10</v>
      </c>
      <c r="O459" s="351">
        <v>0.3</v>
      </c>
      <c r="P459" s="352">
        <f t="shared" si="28"/>
        <v>3</v>
      </c>
      <c r="Q459" s="247">
        <v>10</v>
      </c>
      <c r="R459" s="299">
        <f t="shared" si="29"/>
        <v>3.3333333333333335</v>
      </c>
      <c r="S459" s="299">
        <f t="shared" si="30"/>
        <v>1</v>
      </c>
      <c r="T459" s="354">
        <f t="shared" si="31"/>
        <v>1</v>
      </c>
      <c r="U459" s="390"/>
    </row>
    <row r="460" spans="1:21" ht="12.5" x14ac:dyDescent="0.25">
      <c r="A460" s="294" t="s">
        <v>93</v>
      </c>
      <c r="B460" s="294" t="s">
        <v>811</v>
      </c>
      <c r="C460" s="294" t="s">
        <v>645</v>
      </c>
      <c r="D460" s="294" t="s">
        <v>326</v>
      </c>
      <c r="E460" s="294" t="s">
        <v>173</v>
      </c>
      <c r="F460" s="294" t="s">
        <v>514</v>
      </c>
      <c r="G460" s="296" t="s">
        <v>1625</v>
      </c>
      <c r="H460" s="294" t="s">
        <v>543</v>
      </c>
      <c r="I460" s="294" t="s">
        <v>359</v>
      </c>
      <c r="J460" s="294" t="s">
        <v>411</v>
      </c>
      <c r="K460" s="293">
        <v>0.4</v>
      </c>
      <c r="L460" s="294"/>
      <c r="M460" s="283">
        <v>2021</v>
      </c>
      <c r="N460" s="246">
        <v>11</v>
      </c>
      <c r="O460" s="351">
        <v>0.4</v>
      </c>
      <c r="P460" s="352">
        <f t="shared" si="28"/>
        <v>5</v>
      </c>
      <c r="Q460" s="247">
        <v>11</v>
      </c>
      <c r="R460" s="299">
        <f t="shared" si="29"/>
        <v>2.2000000000000002</v>
      </c>
      <c r="S460" s="299">
        <f t="shared" si="30"/>
        <v>1</v>
      </c>
      <c r="T460" s="354">
        <f t="shared" si="31"/>
        <v>1</v>
      </c>
      <c r="U460" s="390"/>
    </row>
    <row r="461" spans="1:21" ht="12.5" x14ac:dyDescent="0.25">
      <c r="A461" s="294" t="s">
        <v>93</v>
      </c>
      <c r="B461" s="294" t="s">
        <v>811</v>
      </c>
      <c r="C461" s="294" t="s">
        <v>645</v>
      </c>
      <c r="D461" s="294" t="s">
        <v>326</v>
      </c>
      <c r="E461" s="294" t="s">
        <v>173</v>
      </c>
      <c r="F461" s="294" t="s">
        <v>514</v>
      </c>
      <c r="G461" s="296" t="s">
        <v>1628</v>
      </c>
      <c r="H461" s="294" t="s">
        <v>543</v>
      </c>
      <c r="I461" s="294" t="s">
        <v>361</v>
      </c>
      <c r="J461" s="294" t="s">
        <v>409</v>
      </c>
      <c r="K461" s="293">
        <v>1</v>
      </c>
      <c r="L461" s="294"/>
      <c r="M461" s="283">
        <v>2021</v>
      </c>
      <c r="N461" s="246">
        <v>6</v>
      </c>
      <c r="O461" s="351">
        <v>1</v>
      </c>
      <c r="P461" s="352">
        <f t="shared" si="28"/>
        <v>6</v>
      </c>
      <c r="Q461" s="247">
        <v>6</v>
      </c>
      <c r="R461" s="299">
        <f t="shared" si="29"/>
        <v>1</v>
      </c>
      <c r="S461" s="299">
        <f t="shared" si="30"/>
        <v>1</v>
      </c>
      <c r="T461" s="354">
        <f t="shared" si="31"/>
        <v>1</v>
      </c>
      <c r="U461" s="390"/>
    </row>
    <row r="462" spans="1:21" ht="12.5" x14ac:dyDescent="0.25">
      <c r="A462" s="294" t="s">
        <v>93</v>
      </c>
      <c r="B462" s="294" t="s">
        <v>811</v>
      </c>
      <c r="C462" s="294" t="s">
        <v>645</v>
      </c>
      <c r="D462" s="294" t="s">
        <v>326</v>
      </c>
      <c r="E462" s="294" t="s">
        <v>173</v>
      </c>
      <c r="F462" s="294" t="s">
        <v>514</v>
      </c>
      <c r="G462" s="294" t="s">
        <v>1608</v>
      </c>
      <c r="H462" s="294" t="s">
        <v>543</v>
      </c>
      <c r="I462" s="294" t="s">
        <v>361</v>
      </c>
      <c r="J462" s="294" t="s">
        <v>411</v>
      </c>
      <c r="K462" s="293">
        <v>0.3</v>
      </c>
      <c r="L462" s="294"/>
      <c r="M462" s="283">
        <v>2021</v>
      </c>
      <c r="N462" s="246">
        <v>8</v>
      </c>
      <c r="O462" s="351">
        <v>0.3</v>
      </c>
      <c r="P462" s="352">
        <f t="shared" si="28"/>
        <v>3</v>
      </c>
      <c r="Q462" s="247">
        <v>8</v>
      </c>
      <c r="R462" s="299">
        <f t="shared" si="29"/>
        <v>2.6666666666666665</v>
      </c>
      <c r="S462" s="299">
        <f t="shared" si="30"/>
        <v>1</v>
      </c>
      <c r="T462" s="354">
        <f t="shared" si="31"/>
        <v>1</v>
      </c>
      <c r="U462" s="390"/>
    </row>
    <row r="463" spans="1:21" ht="12.5" x14ac:dyDescent="0.25">
      <c r="A463" s="294" t="s">
        <v>93</v>
      </c>
      <c r="B463" s="294" t="s">
        <v>811</v>
      </c>
      <c r="C463" s="294" t="s">
        <v>645</v>
      </c>
      <c r="D463" s="294" t="s">
        <v>326</v>
      </c>
      <c r="E463" s="294" t="s">
        <v>173</v>
      </c>
      <c r="F463" s="294" t="s">
        <v>514</v>
      </c>
      <c r="G463" s="294" t="s">
        <v>1620</v>
      </c>
      <c r="H463" s="294" t="s">
        <v>543</v>
      </c>
      <c r="I463" s="294" t="s">
        <v>359</v>
      </c>
      <c r="J463" s="294" t="s">
        <v>411</v>
      </c>
      <c r="K463" s="293">
        <v>0.3</v>
      </c>
      <c r="L463" s="294"/>
      <c r="M463" s="283">
        <v>2021</v>
      </c>
      <c r="N463" s="246">
        <v>97</v>
      </c>
      <c r="O463" s="351">
        <v>0.3</v>
      </c>
      <c r="P463" s="352">
        <f t="shared" si="28"/>
        <v>30</v>
      </c>
      <c r="Q463" s="247">
        <v>97</v>
      </c>
      <c r="R463" s="299">
        <f t="shared" si="29"/>
        <v>3.2333333333333334</v>
      </c>
      <c r="S463" s="299">
        <f t="shared" si="30"/>
        <v>1</v>
      </c>
      <c r="T463" s="354">
        <f t="shared" si="31"/>
        <v>1</v>
      </c>
      <c r="U463" s="390"/>
    </row>
    <row r="464" spans="1:21" ht="12.5" x14ac:dyDescent="0.25">
      <c r="A464" s="294" t="s">
        <v>93</v>
      </c>
      <c r="B464" s="294" t="s">
        <v>811</v>
      </c>
      <c r="C464" s="294" t="s">
        <v>645</v>
      </c>
      <c r="D464" s="294" t="s">
        <v>326</v>
      </c>
      <c r="E464" s="294" t="s">
        <v>173</v>
      </c>
      <c r="F464" s="294" t="s">
        <v>514</v>
      </c>
      <c r="G464" s="294" t="s">
        <v>1623</v>
      </c>
      <c r="H464" s="294" t="s">
        <v>543</v>
      </c>
      <c r="I464" s="294" t="s">
        <v>359</v>
      </c>
      <c r="J464" s="294" t="s">
        <v>411</v>
      </c>
      <c r="K464" s="293">
        <v>0.3</v>
      </c>
      <c r="L464" s="294"/>
      <c r="M464" s="283">
        <v>2021</v>
      </c>
      <c r="N464" s="246">
        <v>70</v>
      </c>
      <c r="O464" s="351">
        <v>0.3</v>
      </c>
      <c r="P464" s="352">
        <f t="shared" si="28"/>
        <v>21</v>
      </c>
      <c r="Q464" s="247">
        <v>70</v>
      </c>
      <c r="R464" s="299">
        <f t="shared" si="29"/>
        <v>3.3333333333333335</v>
      </c>
      <c r="S464" s="299">
        <f t="shared" si="30"/>
        <v>1</v>
      </c>
      <c r="T464" s="354">
        <f t="shared" si="31"/>
        <v>1</v>
      </c>
      <c r="U464" s="390"/>
    </row>
    <row r="465" spans="1:21" ht="12.5" x14ac:dyDescent="0.25">
      <c r="A465" s="294" t="s">
        <v>93</v>
      </c>
      <c r="B465" s="294" t="s">
        <v>811</v>
      </c>
      <c r="C465" s="294" t="s">
        <v>645</v>
      </c>
      <c r="D465" s="294" t="s">
        <v>326</v>
      </c>
      <c r="E465" s="294" t="s">
        <v>173</v>
      </c>
      <c r="F465" s="294" t="s">
        <v>514</v>
      </c>
      <c r="G465" s="294" t="s">
        <v>1627</v>
      </c>
      <c r="H465" s="294" t="s">
        <v>543</v>
      </c>
      <c r="I465" s="294" t="s">
        <v>361</v>
      </c>
      <c r="J465" s="294" t="s">
        <v>409</v>
      </c>
      <c r="K465" s="293">
        <v>1</v>
      </c>
      <c r="L465" s="294"/>
      <c r="M465" s="283">
        <v>2021</v>
      </c>
      <c r="N465" s="246">
        <v>9</v>
      </c>
      <c r="O465" s="351">
        <v>1</v>
      </c>
      <c r="P465" s="352">
        <f t="shared" si="28"/>
        <v>9</v>
      </c>
      <c r="Q465" s="247">
        <v>9</v>
      </c>
      <c r="R465" s="299">
        <f t="shared" si="29"/>
        <v>1</v>
      </c>
      <c r="S465" s="299">
        <f t="shared" si="30"/>
        <v>1</v>
      </c>
      <c r="T465" s="354">
        <f t="shared" si="31"/>
        <v>1</v>
      </c>
      <c r="U465" s="390"/>
    </row>
    <row r="466" spans="1:21" ht="12.5" x14ac:dyDescent="0.25">
      <c r="A466" s="294" t="s">
        <v>93</v>
      </c>
      <c r="B466" s="294" t="s">
        <v>811</v>
      </c>
      <c r="C466" s="294" t="s">
        <v>645</v>
      </c>
      <c r="D466" s="294" t="s">
        <v>326</v>
      </c>
      <c r="E466" s="294" t="s">
        <v>173</v>
      </c>
      <c r="F466" s="294" t="s">
        <v>514</v>
      </c>
      <c r="G466" s="294" t="s">
        <v>1624</v>
      </c>
      <c r="H466" s="294" t="s">
        <v>543</v>
      </c>
      <c r="I466" s="294" t="s">
        <v>361</v>
      </c>
      <c r="J466" s="294" t="s">
        <v>409</v>
      </c>
      <c r="K466" s="293">
        <v>1</v>
      </c>
      <c r="L466" s="294"/>
      <c r="M466" s="283">
        <v>2021</v>
      </c>
      <c r="N466" s="246">
        <v>7</v>
      </c>
      <c r="O466" s="351">
        <v>1</v>
      </c>
      <c r="P466" s="352">
        <f t="shared" si="28"/>
        <v>7</v>
      </c>
      <c r="Q466" s="247">
        <v>7</v>
      </c>
      <c r="R466" s="299">
        <f t="shared" si="29"/>
        <v>1</v>
      </c>
      <c r="S466" s="299">
        <f t="shared" si="30"/>
        <v>1</v>
      </c>
      <c r="T466" s="354">
        <f t="shared" si="31"/>
        <v>1</v>
      </c>
      <c r="U466" s="390"/>
    </row>
    <row r="467" spans="1:21" ht="75" x14ac:dyDescent="0.25">
      <c r="A467" s="296" t="s">
        <v>93</v>
      </c>
      <c r="B467" s="296" t="s">
        <v>811</v>
      </c>
      <c r="C467" s="294" t="s">
        <v>645</v>
      </c>
      <c r="D467" s="296" t="s">
        <v>326</v>
      </c>
      <c r="E467" s="296" t="s">
        <v>173</v>
      </c>
      <c r="F467" s="296" t="s">
        <v>546</v>
      </c>
      <c r="G467" s="296" t="s">
        <v>602</v>
      </c>
      <c r="H467" s="296" t="s">
        <v>545</v>
      </c>
      <c r="I467" s="296" t="s">
        <v>223</v>
      </c>
      <c r="J467" s="296" t="s">
        <v>411</v>
      </c>
      <c r="K467" s="285">
        <v>50</v>
      </c>
      <c r="L467" s="296" t="s">
        <v>1641</v>
      </c>
      <c r="M467" s="283"/>
      <c r="N467" s="246"/>
      <c r="O467" s="351"/>
      <c r="P467" s="352">
        <f t="shared" si="28"/>
        <v>0</v>
      </c>
      <c r="Q467" s="247"/>
      <c r="R467" s="299" t="e">
        <f t="shared" si="29"/>
        <v>#DIV/0!</v>
      </c>
      <c r="S467" s="299" t="e">
        <f t="shared" si="30"/>
        <v>#DIV/0!</v>
      </c>
      <c r="T467" s="354">
        <f t="shared" si="31"/>
        <v>0</v>
      </c>
      <c r="U467" s="390" t="s">
        <v>1925</v>
      </c>
    </row>
    <row r="468" spans="1:21" ht="87.5" x14ac:dyDescent="0.25">
      <c r="A468" s="296" t="s">
        <v>93</v>
      </c>
      <c r="B468" s="296" t="s">
        <v>811</v>
      </c>
      <c r="C468" s="294" t="s">
        <v>645</v>
      </c>
      <c r="D468" s="296" t="s">
        <v>326</v>
      </c>
      <c r="E468" s="296" t="s">
        <v>173</v>
      </c>
      <c r="F468" s="296" t="s">
        <v>546</v>
      </c>
      <c r="G468" s="296" t="s">
        <v>602</v>
      </c>
      <c r="H468" s="296" t="s">
        <v>547</v>
      </c>
      <c r="I468" s="296" t="s">
        <v>223</v>
      </c>
      <c r="J468" s="296" t="s">
        <v>411</v>
      </c>
      <c r="K468" s="285">
        <v>50</v>
      </c>
      <c r="L468" s="296" t="s">
        <v>1641</v>
      </c>
      <c r="M468" s="283"/>
      <c r="N468" s="246"/>
      <c r="O468" s="351"/>
      <c r="P468" s="352">
        <f t="shared" si="28"/>
        <v>0</v>
      </c>
      <c r="Q468" s="247"/>
      <c r="R468" s="299" t="e">
        <f t="shared" si="29"/>
        <v>#DIV/0!</v>
      </c>
      <c r="S468" s="299" t="e">
        <f t="shared" si="30"/>
        <v>#DIV/0!</v>
      </c>
      <c r="T468" s="354">
        <f t="shared" si="31"/>
        <v>0</v>
      </c>
      <c r="U468" s="390" t="s">
        <v>1926</v>
      </c>
    </row>
    <row r="469" spans="1:21" ht="87.5" x14ac:dyDescent="0.25">
      <c r="A469" s="296" t="s">
        <v>93</v>
      </c>
      <c r="B469" s="296" t="s">
        <v>811</v>
      </c>
      <c r="C469" s="294" t="s">
        <v>645</v>
      </c>
      <c r="D469" s="296" t="s">
        <v>326</v>
      </c>
      <c r="E469" s="296" t="s">
        <v>173</v>
      </c>
      <c r="F469" s="296" t="s">
        <v>546</v>
      </c>
      <c r="G469" s="296" t="s">
        <v>602</v>
      </c>
      <c r="H469" s="296" t="s">
        <v>548</v>
      </c>
      <c r="I469" s="296" t="s">
        <v>223</v>
      </c>
      <c r="J469" s="296" t="s">
        <v>411</v>
      </c>
      <c r="K469" s="285">
        <v>50</v>
      </c>
      <c r="L469" s="296" t="s">
        <v>1641</v>
      </c>
      <c r="M469" s="283"/>
      <c r="N469" s="246"/>
      <c r="O469" s="351"/>
      <c r="P469" s="352">
        <f t="shared" si="28"/>
        <v>0</v>
      </c>
      <c r="Q469" s="247"/>
      <c r="R469" s="299" t="e">
        <f t="shared" si="29"/>
        <v>#DIV/0!</v>
      </c>
      <c r="S469" s="299" t="e">
        <f t="shared" si="30"/>
        <v>#DIV/0!</v>
      </c>
      <c r="T469" s="354">
        <f t="shared" si="31"/>
        <v>0</v>
      </c>
      <c r="U469" s="390" t="s">
        <v>1926</v>
      </c>
    </row>
    <row r="470" spans="1:21" ht="87.5" x14ac:dyDescent="0.25">
      <c r="A470" s="296" t="s">
        <v>93</v>
      </c>
      <c r="B470" s="296" t="s">
        <v>811</v>
      </c>
      <c r="C470" s="294" t="s">
        <v>645</v>
      </c>
      <c r="D470" s="296" t="s">
        <v>326</v>
      </c>
      <c r="E470" s="296" t="s">
        <v>173</v>
      </c>
      <c r="F470" s="296" t="s">
        <v>546</v>
      </c>
      <c r="G470" s="296" t="s">
        <v>602</v>
      </c>
      <c r="H470" s="296" t="s">
        <v>549</v>
      </c>
      <c r="I470" s="296" t="s">
        <v>223</v>
      </c>
      <c r="J470" s="296" t="s">
        <v>411</v>
      </c>
      <c r="K470" s="285">
        <v>50</v>
      </c>
      <c r="L470" s="296" t="s">
        <v>1641</v>
      </c>
      <c r="M470" s="283"/>
      <c r="N470" s="246"/>
      <c r="O470" s="351"/>
      <c r="P470" s="352">
        <f t="shared" si="28"/>
        <v>0</v>
      </c>
      <c r="Q470" s="247"/>
      <c r="R470" s="299" t="e">
        <f t="shared" si="29"/>
        <v>#DIV/0!</v>
      </c>
      <c r="S470" s="299" t="e">
        <f t="shared" si="30"/>
        <v>#DIV/0!</v>
      </c>
      <c r="T470" s="354">
        <f t="shared" si="31"/>
        <v>0</v>
      </c>
      <c r="U470" s="390" t="s">
        <v>1926</v>
      </c>
    </row>
    <row r="471" spans="1:21" ht="87.5" x14ac:dyDescent="0.25">
      <c r="A471" s="296" t="s">
        <v>93</v>
      </c>
      <c r="B471" s="296" t="s">
        <v>811</v>
      </c>
      <c r="C471" s="294" t="s">
        <v>645</v>
      </c>
      <c r="D471" s="296" t="s">
        <v>326</v>
      </c>
      <c r="E471" s="296" t="s">
        <v>173</v>
      </c>
      <c r="F471" s="296" t="s">
        <v>546</v>
      </c>
      <c r="G471" s="296" t="s">
        <v>602</v>
      </c>
      <c r="H471" s="296" t="s">
        <v>550</v>
      </c>
      <c r="I471" s="296" t="s">
        <v>223</v>
      </c>
      <c r="J471" s="296" t="s">
        <v>411</v>
      </c>
      <c r="K471" s="285">
        <v>50</v>
      </c>
      <c r="L471" s="296" t="s">
        <v>1641</v>
      </c>
      <c r="M471" s="283"/>
      <c r="N471" s="246"/>
      <c r="O471" s="351"/>
      <c r="P471" s="352">
        <f t="shared" si="28"/>
        <v>0</v>
      </c>
      <c r="Q471" s="247"/>
      <c r="R471" s="299" t="e">
        <f t="shared" si="29"/>
        <v>#DIV/0!</v>
      </c>
      <c r="S471" s="299" t="e">
        <f t="shared" si="30"/>
        <v>#DIV/0!</v>
      </c>
      <c r="T471" s="354">
        <f t="shared" si="31"/>
        <v>0</v>
      </c>
      <c r="U471" s="390" t="s">
        <v>1926</v>
      </c>
    </row>
    <row r="472" spans="1:21" ht="87.5" x14ac:dyDescent="0.25">
      <c r="A472" s="296" t="s">
        <v>93</v>
      </c>
      <c r="B472" s="296" t="s">
        <v>811</v>
      </c>
      <c r="C472" s="294" t="s">
        <v>645</v>
      </c>
      <c r="D472" s="296" t="s">
        <v>326</v>
      </c>
      <c r="E472" s="296" t="s">
        <v>173</v>
      </c>
      <c r="F472" s="296" t="s">
        <v>546</v>
      </c>
      <c r="G472" s="296" t="s">
        <v>602</v>
      </c>
      <c r="H472" s="296" t="s">
        <v>1642</v>
      </c>
      <c r="I472" s="296" t="s">
        <v>223</v>
      </c>
      <c r="J472" s="296" t="s">
        <v>411</v>
      </c>
      <c r="K472" s="285">
        <v>50</v>
      </c>
      <c r="L472" s="296" t="s">
        <v>1641</v>
      </c>
      <c r="M472" s="283"/>
      <c r="N472" s="246"/>
      <c r="O472" s="351"/>
      <c r="P472" s="352">
        <f t="shared" si="28"/>
        <v>0</v>
      </c>
      <c r="Q472" s="247"/>
      <c r="R472" s="299" t="e">
        <f t="shared" si="29"/>
        <v>#DIV/0!</v>
      </c>
      <c r="S472" s="299" t="e">
        <f t="shared" si="30"/>
        <v>#DIV/0!</v>
      </c>
      <c r="T472" s="354">
        <f t="shared" si="31"/>
        <v>0</v>
      </c>
      <c r="U472" s="390" t="s">
        <v>1926</v>
      </c>
    </row>
    <row r="473" spans="1:21" ht="87.5" x14ac:dyDescent="0.25">
      <c r="A473" s="296" t="s">
        <v>93</v>
      </c>
      <c r="B473" s="296" t="s">
        <v>811</v>
      </c>
      <c r="C473" s="294" t="s">
        <v>645</v>
      </c>
      <c r="D473" s="296" t="s">
        <v>326</v>
      </c>
      <c r="E473" s="296" t="s">
        <v>173</v>
      </c>
      <c r="F473" s="296" t="s">
        <v>546</v>
      </c>
      <c r="G473" s="296" t="s">
        <v>602</v>
      </c>
      <c r="H473" s="296" t="s">
        <v>552</v>
      </c>
      <c r="I473" s="296" t="s">
        <v>223</v>
      </c>
      <c r="J473" s="296" t="s">
        <v>411</v>
      </c>
      <c r="K473" s="285">
        <v>50</v>
      </c>
      <c r="L473" s="296" t="s">
        <v>1641</v>
      </c>
      <c r="M473" s="283"/>
      <c r="N473" s="246"/>
      <c r="O473" s="351"/>
      <c r="P473" s="352">
        <f t="shared" si="28"/>
        <v>0</v>
      </c>
      <c r="Q473" s="247"/>
      <c r="R473" s="299" t="e">
        <f t="shared" si="29"/>
        <v>#DIV/0!</v>
      </c>
      <c r="S473" s="299" t="e">
        <f t="shared" si="30"/>
        <v>#DIV/0!</v>
      </c>
      <c r="T473" s="354">
        <f t="shared" si="31"/>
        <v>0</v>
      </c>
      <c r="U473" s="390" t="s">
        <v>1926</v>
      </c>
    </row>
    <row r="474" spans="1:21" ht="12.5" x14ac:dyDescent="0.25"/>
    <row r="475" spans="1:21" ht="15.75" customHeight="1" x14ac:dyDescent="0.25"/>
    <row r="476" spans="1:21" ht="15.75" customHeight="1" x14ac:dyDescent="0.25"/>
    <row r="477" spans="1:21" ht="15.75" customHeight="1" x14ac:dyDescent="0.25"/>
    <row r="478" spans="1:21" ht="15.75" customHeight="1" x14ac:dyDescent="0.25"/>
    <row r="479" spans="1:21" ht="15.75" customHeight="1" x14ac:dyDescent="0.25"/>
    <row r="480" spans="1:21"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sheetData>
  <dataValidations count="2">
    <dataValidation type="list" allowBlank="1" showInputMessage="1" showErrorMessage="1" sqref="F3">
      <formula1>"E,S"</formula1>
    </dataValidation>
    <dataValidation type="custom" allowBlank="1" showInputMessage="1" showErrorMessage="1" sqref="F4:F5">
      <formula1>"E;S"</formula1>
    </dataValidation>
  </dataValidations>
  <pageMargins left="0.70866141732283472" right="0.70866141732283472" top="0.74803149606299213" bottom="0.74803149606299213" header="0.39370078740157483" footer="0"/>
  <pageSetup paperSize="8" scale="48" pageOrder="overThenDown" orientation="landscape"/>
  <headerFooter>
    <oddHeader>&amp;R&amp;F - &amp;A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T998"/>
  <sheetViews>
    <sheetView topLeftCell="G1" zoomScaleNormal="100" zoomScaleSheetLayoutView="100" workbookViewId="0">
      <selection activeCell="N130" sqref="N130"/>
    </sheetView>
  </sheetViews>
  <sheetFormatPr defaultColWidth="14.453125" defaultRowHeight="15" customHeight="1" x14ac:dyDescent="0.25"/>
  <cols>
    <col min="1" max="1" width="12.36328125" style="179" customWidth="1"/>
    <col min="2" max="2" width="17.453125" style="179" customWidth="1"/>
    <col min="3" max="3" width="20.36328125" style="179" customWidth="1"/>
    <col min="4" max="4" width="14" style="179" customWidth="1"/>
    <col min="5" max="5" width="13.36328125" style="179" customWidth="1"/>
    <col min="6" max="6" width="45" style="179" customWidth="1"/>
    <col min="7" max="7" width="19.453125" style="179" customWidth="1"/>
    <col min="8" max="8" width="22" style="179" customWidth="1"/>
    <col min="9" max="9" width="15.36328125" style="179" customWidth="1"/>
    <col min="10" max="10" width="16.453125" style="179" customWidth="1"/>
    <col min="11" max="11" width="29.453125" style="179" customWidth="1"/>
    <col min="12" max="12" width="14.453125" style="38" customWidth="1"/>
    <col min="13" max="13" width="14.453125" style="248" customWidth="1"/>
    <col min="14" max="15" width="14.453125" style="38" customWidth="1"/>
    <col min="16" max="16" width="14.453125" style="248" customWidth="1"/>
    <col min="17" max="18" width="14.453125" style="38" customWidth="1"/>
    <col min="19" max="19" width="18.453125" style="38" customWidth="1"/>
    <col min="20" max="20" width="42.6328125" style="38" customWidth="1"/>
    <col min="21" max="16384" width="14.453125" style="179"/>
  </cols>
  <sheetData>
    <row r="1" spans="1:20" ht="15" customHeight="1" x14ac:dyDescent="0.3">
      <c r="A1" s="178" t="s">
        <v>1643</v>
      </c>
      <c r="C1" s="178"/>
      <c r="D1" s="178"/>
      <c r="E1" s="178"/>
      <c r="M1" s="38"/>
      <c r="P1" s="38"/>
    </row>
    <row r="2" spans="1:20" ht="52" x14ac:dyDescent="0.25">
      <c r="A2" s="90" t="s">
        <v>80</v>
      </c>
      <c r="B2" s="90" t="s">
        <v>1576</v>
      </c>
      <c r="C2" s="90" t="s">
        <v>1644</v>
      </c>
      <c r="D2" s="90" t="s">
        <v>668</v>
      </c>
      <c r="E2" s="90" t="s">
        <v>1690</v>
      </c>
      <c r="F2" s="90" t="s">
        <v>1631</v>
      </c>
      <c r="G2" s="90" t="s">
        <v>357</v>
      </c>
      <c r="H2" s="180" t="s">
        <v>407</v>
      </c>
      <c r="I2" s="90" t="s">
        <v>1645</v>
      </c>
      <c r="J2" s="180" t="s">
        <v>1581</v>
      </c>
      <c r="K2" s="90" t="s">
        <v>843</v>
      </c>
      <c r="L2" s="249" t="s">
        <v>1734</v>
      </c>
      <c r="M2" s="249" t="s">
        <v>1749</v>
      </c>
      <c r="N2" s="249" t="s">
        <v>1746</v>
      </c>
      <c r="O2" s="250" t="s">
        <v>1747</v>
      </c>
      <c r="P2" s="249" t="s">
        <v>1737</v>
      </c>
      <c r="Q2" s="251" t="s">
        <v>1738</v>
      </c>
      <c r="R2" s="252" t="s">
        <v>1739</v>
      </c>
      <c r="S2" s="243" t="s">
        <v>1748</v>
      </c>
      <c r="T2" s="253" t="s">
        <v>1698</v>
      </c>
    </row>
    <row r="3" spans="1:20" ht="50" x14ac:dyDescent="0.25">
      <c r="A3" s="91" t="s">
        <v>93</v>
      </c>
      <c r="B3" s="91" t="s">
        <v>811</v>
      </c>
      <c r="C3" s="355" t="s">
        <v>657</v>
      </c>
      <c r="D3" s="91" t="s">
        <v>1646</v>
      </c>
      <c r="E3" s="355" t="s">
        <v>514</v>
      </c>
      <c r="F3" s="272" t="s">
        <v>558</v>
      </c>
      <c r="G3" s="273" t="s">
        <v>361</v>
      </c>
      <c r="H3" s="91" t="s">
        <v>411</v>
      </c>
      <c r="I3" s="91" t="s">
        <v>173</v>
      </c>
      <c r="J3" s="357">
        <v>7.0000000000000007E-2</v>
      </c>
      <c r="K3" s="91"/>
      <c r="L3" s="359">
        <v>2021</v>
      </c>
      <c r="M3" s="360">
        <v>142</v>
      </c>
      <c r="N3" s="362">
        <v>7.0000000000000007E-2</v>
      </c>
      <c r="O3" s="361">
        <f>ROUNDUP(N3*M3,0)</f>
        <v>10</v>
      </c>
      <c r="P3" s="360">
        <v>10</v>
      </c>
      <c r="Q3" s="366">
        <f>P3/(O3)</f>
        <v>1</v>
      </c>
      <c r="R3" s="367">
        <f>P3/M3</f>
        <v>7.0422535211267609E-2</v>
      </c>
      <c r="S3" s="393">
        <f>N3/J3</f>
        <v>1</v>
      </c>
      <c r="T3" s="360" t="s">
        <v>1834</v>
      </c>
    </row>
    <row r="4" spans="1:20" ht="50" x14ac:dyDescent="0.25">
      <c r="A4" s="91" t="s">
        <v>93</v>
      </c>
      <c r="B4" s="91" t="s">
        <v>811</v>
      </c>
      <c r="C4" s="355" t="s">
        <v>657</v>
      </c>
      <c r="D4" s="91" t="s">
        <v>1646</v>
      </c>
      <c r="E4" s="355" t="s">
        <v>514</v>
      </c>
      <c r="F4" s="272" t="s">
        <v>528</v>
      </c>
      <c r="G4" s="273" t="s">
        <v>361</v>
      </c>
      <c r="H4" s="91" t="s">
        <v>411</v>
      </c>
      <c r="I4" s="91" t="s">
        <v>173</v>
      </c>
      <c r="J4" s="357">
        <v>7.0000000000000007E-2</v>
      </c>
      <c r="K4" s="91"/>
      <c r="L4" s="363">
        <v>2021</v>
      </c>
      <c r="M4" s="364">
        <v>142</v>
      </c>
      <c r="N4" s="365">
        <v>7.0000000000000007E-2</v>
      </c>
      <c r="O4" s="361">
        <f>ROUNDUP(N4*M4,0)</f>
        <v>10</v>
      </c>
      <c r="P4" s="364">
        <v>10</v>
      </c>
      <c r="Q4" s="366">
        <f>P4/(O4)</f>
        <v>1</v>
      </c>
      <c r="R4" s="367">
        <f>P4/M4</f>
        <v>7.0422535211267609E-2</v>
      </c>
      <c r="S4" s="393">
        <f>N4/J4</f>
        <v>1</v>
      </c>
      <c r="T4" s="254" t="s">
        <v>1834</v>
      </c>
    </row>
    <row r="5" spans="1:20" ht="50" x14ac:dyDescent="0.25">
      <c r="A5" s="91" t="s">
        <v>93</v>
      </c>
      <c r="B5" s="91" t="s">
        <v>811</v>
      </c>
      <c r="C5" s="355" t="s">
        <v>657</v>
      </c>
      <c r="D5" s="91" t="s">
        <v>1646</v>
      </c>
      <c r="E5" s="355" t="s">
        <v>514</v>
      </c>
      <c r="F5" s="274" t="s">
        <v>535</v>
      </c>
      <c r="G5" s="275" t="s">
        <v>361</v>
      </c>
      <c r="H5" s="91" t="s">
        <v>411</v>
      </c>
      <c r="I5" s="91" t="s">
        <v>173</v>
      </c>
      <c r="J5" s="357">
        <v>7.0000000000000007E-2</v>
      </c>
      <c r="K5" s="91"/>
      <c r="L5" s="363">
        <v>2021</v>
      </c>
      <c r="M5" s="364">
        <v>142</v>
      </c>
      <c r="N5" s="365">
        <v>7.0000000000000007E-2</v>
      </c>
      <c r="O5" s="361">
        <f t="shared" ref="O5:O68" si="0">ROUNDUP(N5*M5,0)</f>
        <v>10</v>
      </c>
      <c r="P5" s="364">
        <v>10</v>
      </c>
      <c r="Q5" s="366">
        <f t="shared" ref="Q5:Q68" si="1">P5/(O5)</f>
        <v>1</v>
      </c>
      <c r="R5" s="367">
        <f t="shared" ref="R5:R68" si="2">P5/M5</f>
        <v>7.0422535211267609E-2</v>
      </c>
      <c r="S5" s="393">
        <f t="shared" ref="S5:S68" si="3">N5/J5</f>
        <v>1</v>
      </c>
      <c r="T5" s="254" t="s">
        <v>1834</v>
      </c>
    </row>
    <row r="6" spans="1:20" ht="50" x14ac:dyDescent="0.25">
      <c r="A6" s="91" t="s">
        <v>93</v>
      </c>
      <c r="B6" s="91" t="s">
        <v>811</v>
      </c>
      <c r="C6" s="355" t="s">
        <v>657</v>
      </c>
      <c r="D6" s="91" t="s">
        <v>1646</v>
      </c>
      <c r="E6" s="355" t="s">
        <v>514</v>
      </c>
      <c r="F6" s="274" t="s">
        <v>529</v>
      </c>
      <c r="G6" s="275" t="s">
        <v>361</v>
      </c>
      <c r="H6" s="91" t="s">
        <v>411</v>
      </c>
      <c r="I6" s="91" t="s">
        <v>173</v>
      </c>
      <c r="J6" s="357">
        <v>7.0000000000000007E-2</v>
      </c>
      <c r="K6" s="91"/>
      <c r="L6" s="363">
        <v>2021</v>
      </c>
      <c r="M6" s="364">
        <v>142</v>
      </c>
      <c r="N6" s="365">
        <v>7.0000000000000007E-2</v>
      </c>
      <c r="O6" s="361">
        <f t="shared" si="0"/>
        <v>10</v>
      </c>
      <c r="P6" s="364">
        <v>10</v>
      </c>
      <c r="Q6" s="366">
        <f t="shared" si="1"/>
        <v>1</v>
      </c>
      <c r="R6" s="367">
        <f t="shared" si="2"/>
        <v>7.0422535211267609E-2</v>
      </c>
      <c r="S6" s="393">
        <f t="shared" si="3"/>
        <v>1</v>
      </c>
      <c r="T6" s="254" t="s">
        <v>1834</v>
      </c>
    </row>
    <row r="7" spans="1:20" ht="50" x14ac:dyDescent="0.25">
      <c r="A7" s="91" t="s">
        <v>93</v>
      </c>
      <c r="B7" s="91" t="s">
        <v>811</v>
      </c>
      <c r="C7" s="355" t="s">
        <v>657</v>
      </c>
      <c r="D7" s="91" t="s">
        <v>1646</v>
      </c>
      <c r="E7" s="355" t="s">
        <v>514</v>
      </c>
      <c r="F7" s="274" t="s">
        <v>533</v>
      </c>
      <c r="G7" s="275" t="s">
        <v>361</v>
      </c>
      <c r="H7" s="91" t="s">
        <v>411</v>
      </c>
      <c r="I7" s="91" t="s">
        <v>173</v>
      </c>
      <c r="J7" s="357">
        <v>7.0000000000000007E-2</v>
      </c>
      <c r="K7" s="91"/>
      <c r="L7" s="363">
        <v>2021</v>
      </c>
      <c r="M7" s="364">
        <v>142</v>
      </c>
      <c r="N7" s="365">
        <v>7.0000000000000007E-2</v>
      </c>
      <c r="O7" s="361">
        <f t="shared" si="0"/>
        <v>10</v>
      </c>
      <c r="P7" s="364">
        <v>10</v>
      </c>
      <c r="Q7" s="366">
        <f t="shared" si="1"/>
        <v>1</v>
      </c>
      <c r="R7" s="367">
        <f t="shared" si="2"/>
        <v>7.0422535211267609E-2</v>
      </c>
      <c r="S7" s="393">
        <f t="shared" si="3"/>
        <v>1</v>
      </c>
      <c r="T7" s="254" t="s">
        <v>1834</v>
      </c>
    </row>
    <row r="8" spans="1:20" ht="50" x14ac:dyDescent="0.25">
      <c r="A8" s="91" t="s">
        <v>93</v>
      </c>
      <c r="B8" s="91" t="s">
        <v>811</v>
      </c>
      <c r="C8" s="355" t="s">
        <v>657</v>
      </c>
      <c r="D8" s="91" t="s">
        <v>1646</v>
      </c>
      <c r="E8" s="355" t="s">
        <v>514</v>
      </c>
      <c r="F8" s="274" t="s">
        <v>543</v>
      </c>
      <c r="G8" s="275" t="s">
        <v>361</v>
      </c>
      <c r="H8" s="91" t="s">
        <v>411</v>
      </c>
      <c r="I8" s="91" t="s">
        <v>173</v>
      </c>
      <c r="J8" s="357">
        <v>7.0000000000000007E-2</v>
      </c>
      <c r="K8" s="91"/>
      <c r="L8" s="363">
        <v>2021</v>
      </c>
      <c r="M8" s="364">
        <v>142</v>
      </c>
      <c r="N8" s="365">
        <v>7.0000000000000007E-2</v>
      </c>
      <c r="O8" s="361">
        <f t="shared" si="0"/>
        <v>10</v>
      </c>
      <c r="P8" s="364">
        <v>10</v>
      </c>
      <c r="Q8" s="366">
        <f t="shared" si="1"/>
        <v>1</v>
      </c>
      <c r="R8" s="367">
        <f t="shared" si="2"/>
        <v>7.0422535211267609E-2</v>
      </c>
      <c r="S8" s="393">
        <f t="shared" si="3"/>
        <v>1</v>
      </c>
      <c r="T8" s="254" t="s">
        <v>1834</v>
      </c>
    </row>
    <row r="9" spans="1:20" ht="50" x14ac:dyDescent="0.25">
      <c r="A9" s="91" t="s">
        <v>93</v>
      </c>
      <c r="B9" s="91" t="s">
        <v>811</v>
      </c>
      <c r="C9" s="355" t="s">
        <v>657</v>
      </c>
      <c r="D9" s="91" t="s">
        <v>1646</v>
      </c>
      <c r="E9" s="355" t="s">
        <v>514</v>
      </c>
      <c r="F9" s="274" t="s">
        <v>518</v>
      </c>
      <c r="G9" s="275" t="s">
        <v>361</v>
      </c>
      <c r="H9" s="91" t="s">
        <v>411</v>
      </c>
      <c r="I9" s="91" t="s">
        <v>173</v>
      </c>
      <c r="J9" s="357">
        <v>7.0000000000000007E-2</v>
      </c>
      <c r="K9" s="91"/>
      <c r="L9" s="363">
        <v>2021</v>
      </c>
      <c r="M9" s="364">
        <v>142</v>
      </c>
      <c r="N9" s="365">
        <v>7.0000000000000007E-2</v>
      </c>
      <c r="O9" s="361">
        <f t="shared" si="0"/>
        <v>10</v>
      </c>
      <c r="P9" s="364">
        <v>10</v>
      </c>
      <c r="Q9" s="366">
        <f t="shared" si="1"/>
        <v>1</v>
      </c>
      <c r="R9" s="367">
        <f t="shared" si="2"/>
        <v>7.0422535211267609E-2</v>
      </c>
      <c r="S9" s="393">
        <f t="shared" si="3"/>
        <v>1</v>
      </c>
      <c r="T9" s="254" t="s">
        <v>1834</v>
      </c>
    </row>
    <row r="10" spans="1:20" ht="50" x14ac:dyDescent="0.25">
      <c r="A10" s="91" t="s">
        <v>93</v>
      </c>
      <c r="B10" s="91" t="s">
        <v>811</v>
      </c>
      <c r="C10" s="355" t="s">
        <v>657</v>
      </c>
      <c r="D10" s="91" t="s">
        <v>1646</v>
      </c>
      <c r="E10" s="355" t="s">
        <v>514</v>
      </c>
      <c r="F10" s="274" t="s">
        <v>564</v>
      </c>
      <c r="G10" s="275" t="s">
        <v>361</v>
      </c>
      <c r="H10" s="91" t="s">
        <v>411</v>
      </c>
      <c r="I10" s="91" t="s">
        <v>173</v>
      </c>
      <c r="J10" s="357">
        <v>7.0000000000000007E-2</v>
      </c>
      <c r="K10" s="91"/>
      <c r="L10" s="363">
        <v>2021</v>
      </c>
      <c r="M10" s="364">
        <v>142</v>
      </c>
      <c r="N10" s="365">
        <v>7.0000000000000007E-2</v>
      </c>
      <c r="O10" s="361">
        <f t="shared" si="0"/>
        <v>10</v>
      </c>
      <c r="P10" s="364">
        <v>10</v>
      </c>
      <c r="Q10" s="366">
        <f t="shared" si="1"/>
        <v>1</v>
      </c>
      <c r="R10" s="367">
        <f t="shared" si="2"/>
        <v>7.0422535211267609E-2</v>
      </c>
      <c r="S10" s="393">
        <f t="shared" si="3"/>
        <v>1</v>
      </c>
      <c r="T10" s="254" t="s">
        <v>1834</v>
      </c>
    </row>
    <row r="11" spans="1:20" ht="50" x14ac:dyDescent="0.25">
      <c r="A11" s="91" t="s">
        <v>93</v>
      </c>
      <c r="B11" s="91" t="s">
        <v>811</v>
      </c>
      <c r="C11" s="355" t="s">
        <v>657</v>
      </c>
      <c r="D11" s="91" t="s">
        <v>1646</v>
      </c>
      <c r="E11" s="355" t="s">
        <v>514</v>
      </c>
      <c r="F11" s="274" t="s">
        <v>563</v>
      </c>
      <c r="G11" s="275" t="s">
        <v>361</v>
      </c>
      <c r="H11" s="91" t="s">
        <v>411</v>
      </c>
      <c r="I11" s="91" t="s">
        <v>173</v>
      </c>
      <c r="J11" s="357">
        <v>7.0000000000000007E-2</v>
      </c>
      <c r="K11" s="91"/>
      <c r="L11" s="363">
        <v>2021</v>
      </c>
      <c r="M11" s="364">
        <v>142</v>
      </c>
      <c r="N11" s="365">
        <v>7.0000000000000007E-2</v>
      </c>
      <c r="O11" s="361">
        <f t="shared" si="0"/>
        <v>10</v>
      </c>
      <c r="P11" s="364">
        <v>10</v>
      </c>
      <c r="Q11" s="366">
        <f t="shared" si="1"/>
        <v>1</v>
      </c>
      <c r="R11" s="367">
        <f t="shared" si="2"/>
        <v>7.0422535211267609E-2</v>
      </c>
      <c r="S11" s="393">
        <f t="shared" si="3"/>
        <v>1</v>
      </c>
      <c r="T11" s="254" t="s">
        <v>1834</v>
      </c>
    </row>
    <row r="12" spans="1:20" ht="50" x14ac:dyDescent="0.25">
      <c r="A12" s="91" t="s">
        <v>93</v>
      </c>
      <c r="B12" s="91" t="s">
        <v>811</v>
      </c>
      <c r="C12" s="355" t="s">
        <v>657</v>
      </c>
      <c r="D12" s="91" t="s">
        <v>1646</v>
      </c>
      <c r="E12" s="355" t="s">
        <v>514</v>
      </c>
      <c r="F12" s="274" t="s">
        <v>534</v>
      </c>
      <c r="G12" s="275" t="s">
        <v>361</v>
      </c>
      <c r="H12" s="91" t="s">
        <v>411</v>
      </c>
      <c r="I12" s="91" t="s">
        <v>173</v>
      </c>
      <c r="J12" s="357">
        <v>7.0000000000000007E-2</v>
      </c>
      <c r="K12" s="91"/>
      <c r="L12" s="363">
        <v>2021</v>
      </c>
      <c r="M12" s="364">
        <v>142</v>
      </c>
      <c r="N12" s="365">
        <v>7.0000000000000007E-2</v>
      </c>
      <c r="O12" s="361">
        <f t="shared" si="0"/>
        <v>10</v>
      </c>
      <c r="P12" s="364">
        <v>10</v>
      </c>
      <c r="Q12" s="366">
        <f t="shared" si="1"/>
        <v>1</v>
      </c>
      <c r="R12" s="367">
        <f t="shared" si="2"/>
        <v>7.0422535211267609E-2</v>
      </c>
      <c r="S12" s="393">
        <f t="shared" si="3"/>
        <v>1</v>
      </c>
      <c r="T12" s="254" t="s">
        <v>1834</v>
      </c>
    </row>
    <row r="13" spans="1:20" ht="50" x14ac:dyDescent="0.25">
      <c r="A13" s="91" t="s">
        <v>93</v>
      </c>
      <c r="B13" s="91" t="s">
        <v>811</v>
      </c>
      <c r="C13" s="355" t="s">
        <v>657</v>
      </c>
      <c r="D13" s="91" t="s">
        <v>1646</v>
      </c>
      <c r="E13" s="355" t="s">
        <v>514</v>
      </c>
      <c r="F13" s="274" t="s">
        <v>562</v>
      </c>
      <c r="G13" s="275" t="s">
        <v>361</v>
      </c>
      <c r="H13" s="91" t="s">
        <v>411</v>
      </c>
      <c r="I13" s="91" t="s">
        <v>173</v>
      </c>
      <c r="J13" s="357">
        <v>7.0000000000000007E-2</v>
      </c>
      <c r="K13" s="91"/>
      <c r="L13" s="363">
        <v>2021</v>
      </c>
      <c r="M13" s="364">
        <v>142</v>
      </c>
      <c r="N13" s="365">
        <v>7.0000000000000007E-2</v>
      </c>
      <c r="O13" s="361">
        <f t="shared" si="0"/>
        <v>10</v>
      </c>
      <c r="P13" s="364">
        <v>10</v>
      </c>
      <c r="Q13" s="366">
        <f t="shared" si="1"/>
        <v>1</v>
      </c>
      <c r="R13" s="367">
        <f t="shared" si="2"/>
        <v>7.0422535211267609E-2</v>
      </c>
      <c r="S13" s="393">
        <f t="shared" si="3"/>
        <v>1</v>
      </c>
      <c r="T13" s="254" t="s">
        <v>1834</v>
      </c>
    </row>
    <row r="14" spans="1:20" ht="50" x14ac:dyDescent="0.25">
      <c r="A14" s="91" t="s">
        <v>93</v>
      </c>
      <c r="B14" s="91" t="s">
        <v>811</v>
      </c>
      <c r="C14" s="355" t="s">
        <v>657</v>
      </c>
      <c r="D14" s="91" t="s">
        <v>1646</v>
      </c>
      <c r="E14" s="355" t="s">
        <v>514</v>
      </c>
      <c r="F14" s="274" t="s">
        <v>513</v>
      </c>
      <c r="G14" s="275" t="s">
        <v>361</v>
      </c>
      <c r="H14" s="91" t="s">
        <v>411</v>
      </c>
      <c r="I14" s="91" t="s">
        <v>173</v>
      </c>
      <c r="J14" s="357">
        <v>7.0000000000000007E-2</v>
      </c>
      <c r="K14" s="91"/>
      <c r="L14" s="363">
        <v>2021</v>
      </c>
      <c r="M14" s="364">
        <v>142</v>
      </c>
      <c r="N14" s="365">
        <v>7.0000000000000007E-2</v>
      </c>
      <c r="O14" s="361">
        <f t="shared" si="0"/>
        <v>10</v>
      </c>
      <c r="P14" s="364">
        <v>10</v>
      </c>
      <c r="Q14" s="366">
        <f t="shared" si="1"/>
        <v>1</v>
      </c>
      <c r="R14" s="367">
        <f t="shared" si="2"/>
        <v>7.0422535211267609E-2</v>
      </c>
      <c r="S14" s="393">
        <f t="shared" si="3"/>
        <v>1</v>
      </c>
      <c r="T14" s="254" t="s">
        <v>1834</v>
      </c>
    </row>
    <row r="15" spans="1:20" ht="50" x14ac:dyDescent="0.25">
      <c r="A15" s="91" t="s">
        <v>93</v>
      </c>
      <c r="B15" s="91" t="s">
        <v>811</v>
      </c>
      <c r="C15" s="355" t="s">
        <v>657</v>
      </c>
      <c r="D15" s="91" t="s">
        <v>1646</v>
      </c>
      <c r="E15" s="355" t="s">
        <v>514</v>
      </c>
      <c r="F15" s="274" t="s">
        <v>523</v>
      </c>
      <c r="G15" s="275" t="s">
        <v>361</v>
      </c>
      <c r="H15" s="91" t="s">
        <v>411</v>
      </c>
      <c r="I15" s="91" t="s">
        <v>173</v>
      </c>
      <c r="J15" s="357">
        <v>7.0000000000000007E-2</v>
      </c>
      <c r="K15" s="91"/>
      <c r="L15" s="363">
        <v>2021</v>
      </c>
      <c r="M15" s="364">
        <v>142</v>
      </c>
      <c r="N15" s="365">
        <v>7.0000000000000007E-2</v>
      </c>
      <c r="O15" s="361">
        <f t="shared" si="0"/>
        <v>10</v>
      </c>
      <c r="P15" s="364">
        <v>10</v>
      </c>
      <c r="Q15" s="366">
        <f t="shared" si="1"/>
        <v>1</v>
      </c>
      <c r="R15" s="367">
        <f t="shared" si="2"/>
        <v>7.0422535211267609E-2</v>
      </c>
      <c r="S15" s="393">
        <f t="shared" si="3"/>
        <v>1</v>
      </c>
      <c r="T15" s="254" t="s">
        <v>1834</v>
      </c>
    </row>
    <row r="16" spans="1:20" ht="50" x14ac:dyDescent="0.25">
      <c r="A16" s="91" t="s">
        <v>93</v>
      </c>
      <c r="B16" s="91" t="s">
        <v>811</v>
      </c>
      <c r="C16" s="355" t="s">
        <v>657</v>
      </c>
      <c r="D16" s="91" t="s">
        <v>1646</v>
      </c>
      <c r="E16" s="355" t="s">
        <v>514</v>
      </c>
      <c r="F16" s="274" t="s">
        <v>537</v>
      </c>
      <c r="G16" s="275" t="s">
        <v>361</v>
      </c>
      <c r="H16" s="91" t="s">
        <v>411</v>
      </c>
      <c r="I16" s="91" t="s">
        <v>173</v>
      </c>
      <c r="J16" s="357">
        <v>7.0000000000000007E-2</v>
      </c>
      <c r="K16" s="91"/>
      <c r="L16" s="363">
        <v>2021</v>
      </c>
      <c r="M16" s="364">
        <v>142</v>
      </c>
      <c r="N16" s="365">
        <v>7.0000000000000007E-2</v>
      </c>
      <c r="O16" s="361">
        <f t="shared" si="0"/>
        <v>10</v>
      </c>
      <c r="P16" s="364">
        <v>10</v>
      </c>
      <c r="Q16" s="366">
        <f t="shared" si="1"/>
        <v>1</v>
      </c>
      <c r="R16" s="367">
        <f t="shared" si="2"/>
        <v>7.0422535211267609E-2</v>
      </c>
      <c r="S16" s="393">
        <f t="shared" si="3"/>
        <v>1</v>
      </c>
      <c r="T16" s="254" t="s">
        <v>1834</v>
      </c>
    </row>
    <row r="17" spans="1:20" ht="50" x14ac:dyDescent="0.25">
      <c r="A17" s="91" t="s">
        <v>93</v>
      </c>
      <c r="B17" s="91" t="s">
        <v>811</v>
      </c>
      <c r="C17" s="355" t="s">
        <v>657</v>
      </c>
      <c r="D17" s="91" t="s">
        <v>1646</v>
      </c>
      <c r="E17" s="355" t="s">
        <v>514</v>
      </c>
      <c r="F17" s="274" t="s">
        <v>520</v>
      </c>
      <c r="G17" s="275" t="s">
        <v>361</v>
      </c>
      <c r="H17" s="91" t="s">
        <v>411</v>
      </c>
      <c r="I17" s="91" t="s">
        <v>173</v>
      </c>
      <c r="J17" s="357">
        <v>7.0000000000000007E-2</v>
      </c>
      <c r="K17" s="91"/>
      <c r="L17" s="363">
        <v>2021</v>
      </c>
      <c r="M17" s="364">
        <v>142</v>
      </c>
      <c r="N17" s="365">
        <v>7.0000000000000007E-2</v>
      </c>
      <c r="O17" s="361">
        <f t="shared" si="0"/>
        <v>10</v>
      </c>
      <c r="P17" s="364">
        <v>10</v>
      </c>
      <c r="Q17" s="366">
        <f t="shared" si="1"/>
        <v>1</v>
      </c>
      <c r="R17" s="367">
        <f t="shared" si="2"/>
        <v>7.0422535211267609E-2</v>
      </c>
      <c r="S17" s="393">
        <f t="shared" si="3"/>
        <v>1</v>
      </c>
      <c r="T17" s="254" t="s">
        <v>1834</v>
      </c>
    </row>
    <row r="18" spans="1:20" ht="87.5" x14ac:dyDescent="0.25">
      <c r="A18" s="91" t="s">
        <v>93</v>
      </c>
      <c r="B18" s="91" t="s">
        <v>811</v>
      </c>
      <c r="C18" s="355" t="s">
        <v>657</v>
      </c>
      <c r="D18" s="91" t="s">
        <v>1646</v>
      </c>
      <c r="E18" s="355" t="s">
        <v>514</v>
      </c>
      <c r="F18" s="274" t="s">
        <v>556</v>
      </c>
      <c r="G18" s="275" t="s">
        <v>361</v>
      </c>
      <c r="H18" s="91" t="s">
        <v>411</v>
      </c>
      <c r="I18" s="91" t="s">
        <v>173</v>
      </c>
      <c r="J18" s="357">
        <v>7.0000000000000007E-2</v>
      </c>
      <c r="K18" s="91"/>
      <c r="L18" s="391">
        <v>2021</v>
      </c>
      <c r="M18" s="410">
        <v>0</v>
      </c>
      <c r="N18" s="365">
        <v>0</v>
      </c>
      <c r="O18" s="361">
        <f t="shared" si="0"/>
        <v>0</v>
      </c>
      <c r="P18" s="410">
        <v>0</v>
      </c>
      <c r="Q18" s="366" t="e">
        <f t="shared" si="1"/>
        <v>#DIV/0!</v>
      </c>
      <c r="R18" s="367" t="e">
        <f t="shared" si="2"/>
        <v>#DIV/0!</v>
      </c>
      <c r="S18" s="393">
        <f t="shared" si="3"/>
        <v>0</v>
      </c>
      <c r="T18" s="254" t="s">
        <v>1835</v>
      </c>
    </row>
    <row r="19" spans="1:20" ht="50" x14ac:dyDescent="0.25">
      <c r="A19" s="91" t="s">
        <v>93</v>
      </c>
      <c r="B19" s="91" t="s">
        <v>811</v>
      </c>
      <c r="C19" s="355" t="s">
        <v>657</v>
      </c>
      <c r="D19" s="91" t="s">
        <v>1646</v>
      </c>
      <c r="E19" s="355" t="s">
        <v>514</v>
      </c>
      <c r="F19" s="274" t="s">
        <v>555</v>
      </c>
      <c r="G19" s="275" t="s">
        <v>361</v>
      </c>
      <c r="H19" s="91" t="s">
        <v>411</v>
      </c>
      <c r="I19" s="91" t="s">
        <v>173</v>
      </c>
      <c r="J19" s="357">
        <v>7.0000000000000007E-2</v>
      </c>
      <c r="K19" s="91"/>
      <c r="L19" s="363">
        <v>2021</v>
      </c>
      <c r="M19" s="364">
        <v>142</v>
      </c>
      <c r="N19" s="365">
        <v>7.0000000000000007E-2</v>
      </c>
      <c r="O19" s="361">
        <f t="shared" si="0"/>
        <v>10</v>
      </c>
      <c r="P19" s="364">
        <v>10</v>
      </c>
      <c r="Q19" s="366">
        <f t="shared" si="1"/>
        <v>1</v>
      </c>
      <c r="R19" s="367">
        <f t="shared" si="2"/>
        <v>7.0422535211267609E-2</v>
      </c>
      <c r="S19" s="393">
        <f t="shared" si="3"/>
        <v>1</v>
      </c>
      <c r="T19" s="254" t="s">
        <v>1834</v>
      </c>
    </row>
    <row r="20" spans="1:20" ht="50" x14ac:dyDescent="0.25">
      <c r="A20" s="91" t="s">
        <v>93</v>
      </c>
      <c r="B20" s="91" t="s">
        <v>811</v>
      </c>
      <c r="C20" s="355" t="s">
        <v>657</v>
      </c>
      <c r="D20" s="91" t="s">
        <v>1646</v>
      </c>
      <c r="E20" s="355" t="s">
        <v>514</v>
      </c>
      <c r="F20" s="274" t="s">
        <v>559</v>
      </c>
      <c r="G20" s="275" t="s">
        <v>361</v>
      </c>
      <c r="H20" s="91" t="s">
        <v>411</v>
      </c>
      <c r="I20" s="91" t="s">
        <v>173</v>
      </c>
      <c r="J20" s="357">
        <v>7.0000000000000007E-2</v>
      </c>
      <c r="K20" s="91"/>
      <c r="L20" s="363">
        <v>2021</v>
      </c>
      <c r="M20" s="364">
        <v>142</v>
      </c>
      <c r="N20" s="365">
        <v>7.0000000000000007E-2</v>
      </c>
      <c r="O20" s="361">
        <f t="shared" si="0"/>
        <v>10</v>
      </c>
      <c r="P20" s="364">
        <v>10</v>
      </c>
      <c r="Q20" s="366">
        <f t="shared" si="1"/>
        <v>1</v>
      </c>
      <c r="R20" s="367">
        <f t="shared" si="2"/>
        <v>7.0422535211267609E-2</v>
      </c>
      <c r="S20" s="393">
        <f t="shared" si="3"/>
        <v>1</v>
      </c>
      <c r="T20" s="254" t="s">
        <v>1834</v>
      </c>
    </row>
    <row r="21" spans="1:20" ht="50" x14ac:dyDescent="0.25">
      <c r="A21" s="91" t="s">
        <v>93</v>
      </c>
      <c r="B21" s="91" t="s">
        <v>811</v>
      </c>
      <c r="C21" s="355" t="s">
        <v>657</v>
      </c>
      <c r="D21" s="91" t="s">
        <v>1646</v>
      </c>
      <c r="E21" s="355" t="s">
        <v>514</v>
      </c>
      <c r="F21" s="274" t="s">
        <v>557</v>
      </c>
      <c r="G21" s="275" t="s">
        <v>361</v>
      </c>
      <c r="H21" s="91" t="s">
        <v>411</v>
      </c>
      <c r="I21" s="91" t="s">
        <v>173</v>
      </c>
      <c r="J21" s="357">
        <v>7.0000000000000007E-2</v>
      </c>
      <c r="K21" s="91"/>
      <c r="L21" s="363">
        <v>2021</v>
      </c>
      <c r="M21" s="364">
        <v>142</v>
      </c>
      <c r="N21" s="365">
        <v>7.0000000000000007E-2</v>
      </c>
      <c r="O21" s="361">
        <f t="shared" si="0"/>
        <v>10</v>
      </c>
      <c r="P21" s="364">
        <v>10</v>
      </c>
      <c r="Q21" s="366">
        <f t="shared" si="1"/>
        <v>1</v>
      </c>
      <c r="R21" s="367">
        <f t="shared" si="2"/>
        <v>7.0422535211267609E-2</v>
      </c>
      <c r="S21" s="393">
        <f t="shared" si="3"/>
        <v>1</v>
      </c>
      <c r="T21" s="254" t="s">
        <v>1834</v>
      </c>
    </row>
    <row r="22" spans="1:20" ht="62.5" x14ac:dyDescent="0.25">
      <c r="A22" s="91" t="s">
        <v>93</v>
      </c>
      <c r="B22" s="91" t="s">
        <v>811</v>
      </c>
      <c r="C22" s="355" t="s">
        <v>657</v>
      </c>
      <c r="D22" s="91" t="s">
        <v>1646</v>
      </c>
      <c r="E22" s="355" t="s">
        <v>514</v>
      </c>
      <c r="F22" s="274" t="s">
        <v>565</v>
      </c>
      <c r="G22" s="91" t="s">
        <v>375</v>
      </c>
      <c r="H22" s="356" t="s">
        <v>409</v>
      </c>
      <c r="I22" s="91" t="s">
        <v>173</v>
      </c>
      <c r="J22" s="357">
        <v>1</v>
      </c>
      <c r="K22" s="91"/>
      <c r="L22" s="363">
        <v>2021</v>
      </c>
      <c r="M22" s="364">
        <v>593</v>
      </c>
      <c r="N22" s="365">
        <v>1</v>
      </c>
      <c r="O22" s="361">
        <f t="shared" si="0"/>
        <v>593</v>
      </c>
      <c r="P22" s="364">
        <v>593</v>
      </c>
      <c r="Q22" s="366">
        <f t="shared" si="1"/>
        <v>1</v>
      </c>
      <c r="R22" s="367">
        <f t="shared" si="2"/>
        <v>1</v>
      </c>
      <c r="S22" s="393">
        <f t="shared" si="3"/>
        <v>1</v>
      </c>
      <c r="T22" s="254" t="s">
        <v>1836</v>
      </c>
    </row>
    <row r="23" spans="1:20" ht="100" x14ac:dyDescent="0.25">
      <c r="A23" s="91" t="s">
        <v>93</v>
      </c>
      <c r="B23" s="91" t="s">
        <v>811</v>
      </c>
      <c r="C23" s="355" t="s">
        <v>657</v>
      </c>
      <c r="D23" s="91" t="s">
        <v>1646</v>
      </c>
      <c r="E23" s="355" t="s">
        <v>514</v>
      </c>
      <c r="F23" s="274" t="s">
        <v>1638</v>
      </c>
      <c r="G23" s="274" t="s">
        <v>361</v>
      </c>
      <c r="H23" s="91" t="s">
        <v>411</v>
      </c>
      <c r="I23" s="91" t="s">
        <v>173</v>
      </c>
      <c r="J23" s="357">
        <v>7.0000000000000007E-2</v>
      </c>
      <c r="K23" s="91"/>
      <c r="L23" s="363">
        <v>2021</v>
      </c>
      <c r="M23" s="364">
        <v>163</v>
      </c>
      <c r="N23" s="365">
        <v>6.7400000000000002E-2</v>
      </c>
      <c r="O23" s="361">
        <f t="shared" si="0"/>
        <v>11</v>
      </c>
      <c r="P23" s="364">
        <v>11</v>
      </c>
      <c r="Q23" s="366">
        <f t="shared" si="1"/>
        <v>1</v>
      </c>
      <c r="R23" s="367">
        <f t="shared" si="2"/>
        <v>6.7484662576687116E-2</v>
      </c>
      <c r="S23" s="393">
        <f t="shared" si="3"/>
        <v>0.96285714285714274</v>
      </c>
      <c r="T23" s="254" t="s">
        <v>1837</v>
      </c>
    </row>
    <row r="24" spans="1:20" ht="100" x14ac:dyDescent="0.25">
      <c r="A24" s="91" t="s">
        <v>93</v>
      </c>
      <c r="B24" s="91" t="s">
        <v>811</v>
      </c>
      <c r="C24" s="355" t="s">
        <v>657</v>
      </c>
      <c r="D24" s="91" t="s">
        <v>1646</v>
      </c>
      <c r="E24" s="355" t="s">
        <v>514</v>
      </c>
      <c r="F24" s="274" t="s">
        <v>540</v>
      </c>
      <c r="G24" s="274" t="s">
        <v>361</v>
      </c>
      <c r="H24" s="91" t="s">
        <v>415</v>
      </c>
      <c r="I24" s="91" t="s">
        <v>173</v>
      </c>
      <c r="J24" s="357">
        <v>7.0000000000000007E-2</v>
      </c>
      <c r="K24" s="91"/>
      <c r="L24" s="363">
        <v>2021</v>
      </c>
      <c r="M24" s="364">
        <v>163</v>
      </c>
      <c r="N24" s="365">
        <v>6.7400000000000002E-2</v>
      </c>
      <c r="O24" s="361">
        <f t="shared" si="0"/>
        <v>11</v>
      </c>
      <c r="P24" s="364">
        <v>11</v>
      </c>
      <c r="Q24" s="366">
        <f t="shared" si="1"/>
        <v>1</v>
      </c>
      <c r="R24" s="367">
        <f t="shared" si="2"/>
        <v>6.7484662576687116E-2</v>
      </c>
      <c r="S24" s="393">
        <f t="shared" si="3"/>
        <v>0.96285714285714274</v>
      </c>
      <c r="T24" s="254" t="s">
        <v>1837</v>
      </c>
    </row>
    <row r="25" spans="1:20" ht="50" x14ac:dyDescent="0.25">
      <c r="A25" s="91" t="s">
        <v>93</v>
      </c>
      <c r="B25" s="91" t="s">
        <v>811</v>
      </c>
      <c r="C25" s="355" t="s">
        <v>657</v>
      </c>
      <c r="D25" s="91" t="s">
        <v>1646</v>
      </c>
      <c r="E25" s="355" t="s">
        <v>514</v>
      </c>
      <c r="F25" s="274" t="s">
        <v>519</v>
      </c>
      <c r="G25" s="91" t="s">
        <v>1647</v>
      </c>
      <c r="H25" s="356" t="s">
        <v>415</v>
      </c>
      <c r="I25" s="91" t="s">
        <v>173</v>
      </c>
      <c r="J25" s="357">
        <v>1</v>
      </c>
      <c r="K25" s="355" t="s">
        <v>1648</v>
      </c>
      <c r="L25" s="363">
        <v>2021</v>
      </c>
      <c r="M25" s="364">
        <v>494</v>
      </c>
      <c r="N25" s="365">
        <v>1</v>
      </c>
      <c r="O25" s="361">
        <f t="shared" si="0"/>
        <v>494</v>
      </c>
      <c r="P25" s="364">
        <v>494</v>
      </c>
      <c r="Q25" s="366">
        <f t="shared" si="1"/>
        <v>1</v>
      </c>
      <c r="R25" s="367">
        <f t="shared" si="2"/>
        <v>1</v>
      </c>
      <c r="S25" s="393">
        <f t="shared" si="3"/>
        <v>1</v>
      </c>
      <c r="T25" s="254" t="s">
        <v>1838</v>
      </c>
    </row>
    <row r="26" spans="1:20" ht="100" x14ac:dyDescent="0.25">
      <c r="A26" s="91" t="s">
        <v>93</v>
      </c>
      <c r="B26" s="91" t="s">
        <v>811</v>
      </c>
      <c r="C26" s="355" t="s">
        <v>657</v>
      </c>
      <c r="D26" s="91" t="s">
        <v>1646</v>
      </c>
      <c r="E26" s="355" t="s">
        <v>514</v>
      </c>
      <c r="F26" s="274" t="s">
        <v>561</v>
      </c>
      <c r="G26" s="274" t="s">
        <v>361</v>
      </c>
      <c r="H26" s="91" t="s">
        <v>411</v>
      </c>
      <c r="I26" s="91" t="s">
        <v>173</v>
      </c>
      <c r="J26" s="357">
        <v>7.0000000000000007E-2</v>
      </c>
      <c r="K26" s="91"/>
      <c r="L26" s="363">
        <v>2021</v>
      </c>
      <c r="M26" s="364">
        <v>163</v>
      </c>
      <c r="N26" s="365">
        <v>4.2900000000000001E-2</v>
      </c>
      <c r="O26" s="361">
        <f t="shared" si="0"/>
        <v>7</v>
      </c>
      <c r="P26" s="364">
        <v>7</v>
      </c>
      <c r="Q26" s="366">
        <f t="shared" si="1"/>
        <v>1</v>
      </c>
      <c r="R26" s="367">
        <f t="shared" si="2"/>
        <v>4.2944785276073622E-2</v>
      </c>
      <c r="S26" s="393">
        <f t="shared" si="3"/>
        <v>0.61285714285714277</v>
      </c>
      <c r="T26" s="254" t="s">
        <v>1837</v>
      </c>
    </row>
    <row r="27" spans="1:20" ht="87.5" x14ac:dyDescent="0.25">
      <c r="A27" s="91" t="s">
        <v>93</v>
      </c>
      <c r="B27" s="91" t="s">
        <v>811</v>
      </c>
      <c r="C27" s="355" t="s">
        <v>657</v>
      </c>
      <c r="D27" s="91" t="s">
        <v>1646</v>
      </c>
      <c r="E27" s="355" t="s">
        <v>514</v>
      </c>
      <c r="F27" s="274" t="s">
        <v>1649</v>
      </c>
      <c r="G27" s="274" t="s">
        <v>361</v>
      </c>
      <c r="H27" s="91" t="s">
        <v>415</v>
      </c>
      <c r="I27" s="91" t="s">
        <v>173</v>
      </c>
      <c r="J27" s="357">
        <v>7.0000000000000007E-2</v>
      </c>
      <c r="K27" s="91"/>
      <c r="L27" s="363">
        <v>2021</v>
      </c>
      <c r="M27" s="364">
        <v>163</v>
      </c>
      <c r="N27" s="365">
        <v>6.7400000000000002E-2</v>
      </c>
      <c r="O27" s="361">
        <f t="shared" si="0"/>
        <v>11</v>
      </c>
      <c r="P27" s="364">
        <v>11</v>
      </c>
      <c r="Q27" s="366">
        <f t="shared" si="1"/>
        <v>1</v>
      </c>
      <c r="R27" s="367">
        <f t="shared" si="2"/>
        <v>6.7484662576687116E-2</v>
      </c>
      <c r="S27" s="393">
        <f t="shared" si="3"/>
        <v>0.96285714285714274</v>
      </c>
      <c r="T27" s="254" t="s">
        <v>1839</v>
      </c>
    </row>
    <row r="28" spans="1:20" ht="25" x14ac:dyDescent="0.25">
      <c r="A28" s="91" t="s">
        <v>93</v>
      </c>
      <c r="B28" s="91" t="s">
        <v>811</v>
      </c>
      <c r="C28" s="355" t="s">
        <v>657</v>
      </c>
      <c r="D28" s="91" t="s">
        <v>1646</v>
      </c>
      <c r="E28" s="355" t="s">
        <v>546</v>
      </c>
      <c r="F28" s="274" t="s">
        <v>548</v>
      </c>
      <c r="G28" s="91" t="s">
        <v>375</v>
      </c>
      <c r="H28" s="356" t="s">
        <v>409</v>
      </c>
      <c r="I28" s="91" t="s">
        <v>173</v>
      </c>
      <c r="J28" s="357">
        <v>1</v>
      </c>
      <c r="K28" s="91"/>
      <c r="L28" s="391">
        <v>2021</v>
      </c>
      <c r="M28" s="410">
        <v>0</v>
      </c>
      <c r="N28" s="411">
        <v>0</v>
      </c>
      <c r="O28" s="361">
        <f t="shared" si="0"/>
        <v>0</v>
      </c>
      <c r="P28" s="410">
        <v>0</v>
      </c>
      <c r="Q28" s="366" t="e">
        <f t="shared" si="1"/>
        <v>#DIV/0!</v>
      </c>
      <c r="R28" s="367" t="e">
        <f t="shared" si="2"/>
        <v>#DIV/0!</v>
      </c>
      <c r="S28" s="393">
        <f t="shared" si="3"/>
        <v>0</v>
      </c>
      <c r="T28" s="254" t="s">
        <v>1840</v>
      </c>
    </row>
    <row r="29" spans="1:20" ht="25" x14ac:dyDescent="0.25">
      <c r="A29" s="91" t="s">
        <v>93</v>
      </c>
      <c r="B29" s="91" t="s">
        <v>811</v>
      </c>
      <c r="C29" s="355" t="s">
        <v>657</v>
      </c>
      <c r="D29" s="91" t="s">
        <v>1646</v>
      </c>
      <c r="E29" s="355" t="s">
        <v>546</v>
      </c>
      <c r="F29" s="274" t="s">
        <v>551</v>
      </c>
      <c r="G29" s="91" t="s">
        <v>1650</v>
      </c>
      <c r="H29" s="91" t="s">
        <v>415</v>
      </c>
      <c r="I29" s="91" t="s">
        <v>173</v>
      </c>
      <c r="J29" s="357">
        <v>1</v>
      </c>
      <c r="K29" s="91"/>
      <c r="L29" s="391">
        <v>2021</v>
      </c>
      <c r="M29" s="410">
        <v>0</v>
      </c>
      <c r="N29" s="411">
        <v>0</v>
      </c>
      <c r="O29" s="361">
        <f t="shared" si="0"/>
        <v>0</v>
      </c>
      <c r="P29" s="410">
        <v>0</v>
      </c>
      <c r="Q29" s="366" t="e">
        <f t="shared" si="1"/>
        <v>#DIV/0!</v>
      </c>
      <c r="R29" s="367" t="e">
        <f t="shared" si="2"/>
        <v>#DIV/0!</v>
      </c>
      <c r="S29" s="393">
        <f t="shared" si="3"/>
        <v>0</v>
      </c>
      <c r="T29" s="254" t="s">
        <v>1840</v>
      </c>
    </row>
    <row r="30" spans="1:20" ht="25" x14ac:dyDescent="0.25">
      <c r="A30" s="91" t="s">
        <v>93</v>
      </c>
      <c r="B30" s="91" t="s">
        <v>811</v>
      </c>
      <c r="C30" s="355" t="s">
        <v>657</v>
      </c>
      <c r="D30" s="91" t="s">
        <v>1646</v>
      </c>
      <c r="E30" s="355" t="s">
        <v>546</v>
      </c>
      <c r="F30" s="274" t="s">
        <v>552</v>
      </c>
      <c r="G30" s="274" t="s">
        <v>361</v>
      </c>
      <c r="H30" s="91" t="s">
        <v>415</v>
      </c>
      <c r="I30" s="91" t="s">
        <v>173</v>
      </c>
      <c r="J30" s="357">
        <v>7.0000000000000007E-2</v>
      </c>
      <c r="K30" s="91"/>
      <c r="L30" s="391">
        <v>2021</v>
      </c>
      <c r="M30" s="410">
        <v>0</v>
      </c>
      <c r="N30" s="411">
        <v>0</v>
      </c>
      <c r="O30" s="361">
        <f t="shared" si="0"/>
        <v>0</v>
      </c>
      <c r="P30" s="410">
        <v>0</v>
      </c>
      <c r="Q30" s="366" t="e">
        <f t="shared" si="1"/>
        <v>#DIV/0!</v>
      </c>
      <c r="R30" s="367" t="e">
        <f t="shared" si="2"/>
        <v>#DIV/0!</v>
      </c>
      <c r="S30" s="393">
        <f t="shared" si="3"/>
        <v>0</v>
      </c>
      <c r="T30" s="254" t="s">
        <v>1840</v>
      </c>
    </row>
    <row r="31" spans="1:20" ht="25" x14ac:dyDescent="0.25">
      <c r="A31" s="91" t="s">
        <v>93</v>
      </c>
      <c r="B31" s="91" t="s">
        <v>811</v>
      </c>
      <c r="C31" s="355" t="s">
        <v>657</v>
      </c>
      <c r="D31" s="91" t="s">
        <v>1646</v>
      </c>
      <c r="E31" s="355" t="s">
        <v>546</v>
      </c>
      <c r="F31" s="274" t="s">
        <v>545</v>
      </c>
      <c r="G31" s="274" t="s">
        <v>361</v>
      </c>
      <c r="H31" s="91" t="s">
        <v>411</v>
      </c>
      <c r="I31" s="91" t="s">
        <v>173</v>
      </c>
      <c r="J31" s="357">
        <v>7.0000000000000007E-2</v>
      </c>
      <c r="K31" s="91"/>
      <c r="L31" s="391">
        <v>2021</v>
      </c>
      <c r="M31" s="410">
        <v>0</v>
      </c>
      <c r="N31" s="411">
        <v>0</v>
      </c>
      <c r="O31" s="361">
        <f t="shared" si="0"/>
        <v>0</v>
      </c>
      <c r="P31" s="410">
        <v>0</v>
      </c>
      <c r="Q31" s="366" t="e">
        <f t="shared" si="1"/>
        <v>#DIV/0!</v>
      </c>
      <c r="R31" s="367" t="e">
        <f t="shared" si="2"/>
        <v>#DIV/0!</v>
      </c>
      <c r="S31" s="393">
        <f t="shared" si="3"/>
        <v>0</v>
      </c>
      <c r="T31" s="254" t="s">
        <v>1840</v>
      </c>
    </row>
    <row r="32" spans="1:20" ht="25" x14ac:dyDescent="0.25">
      <c r="A32" s="91" t="s">
        <v>93</v>
      </c>
      <c r="B32" s="91" t="s">
        <v>811</v>
      </c>
      <c r="C32" s="355" t="s">
        <v>657</v>
      </c>
      <c r="D32" s="91" t="s">
        <v>1646</v>
      </c>
      <c r="E32" s="355" t="s">
        <v>546</v>
      </c>
      <c r="F32" s="274" t="s">
        <v>549</v>
      </c>
      <c r="G32" s="274" t="s">
        <v>361</v>
      </c>
      <c r="H32" s="91" t="s">
        <v>411</v>
      </c>
      <c r="I32" s="91" t="s">
        <v>173</v>
      </c>
      <c r="J32" s="357">
        <v>7.0000000000000007E-2</v>
      </c>
      <c r="K32" s="91"/>
      <c r="L32" s="391">
        <v>2021</v>
      </c>
      <c r="M32" s="410">
        <v>0</v>
      </c>
      <c r="N32" s="411">
        <v>0</v>
      </c>
      <c r="O32" s="361">
        <f t="shared" si="0"/>
        <v>0</v>
      </c>
      <c r="P32" s="410">
        <v>0</v>
      </c>
      <c r="Q32" s="366" t="e">
        <f t="shared" si="1"/>
        <v>#DIV/0!</v>
      </c>
      <c r="R32" s="367" t="e">
        <f t="shared" si="2"/>
        <v>#DIV/0!</v>
      </c>
      <c r="S32" s="393">
        <f t="shared" si="3"/>
        <v>0</v>
      </c>
      <c r="T32" s="254" t="s">
        <v>1840</v>
      </c>
    </row>
    <row r="33" spans="1:20" ht="25" x14ac:dyDescent="0.25">
      <c r="A33" s="91" t="s">
        <v>93</v>
      </c>
      <c r="B33" s="91" t="s">
        <v>811</v>
      </c>
      <c r="C33" s="355" t="s">
        <v>657</v>
      </c>
      <c r="D33" s="91" t="s">
        <v>1646</v>
      </c>
      <c r="E33" s="355" t="s">
        <v>546</v>
      </c>
      <c r="F33" s="274" t="s">
        <v>550</v>
      </c>
      <c r="G33" s="91" t="s">
        <v>375</v>
      </c>
      <c r="H33" s="91" t="s">
        <v>409</v>
      </c>
      <c r="I33" s="91" t="s">
        <v>173</v>
      </c>
      <c r="J33" s="357">
        <v>1</v>
      </c>
      <c r="K33" s="91"/>
      <c r="L33" s="391">
        <v>2021</v>
      </c>
      <c r="M33" s="410">
        <v>0</v>
      </c>
      <c r="N33" s="411">
        <v>0</v>
      </c>
      <c r="O33" s="361">
        <f t="shared" si="0"/>
        <v>0</v>
      </c>
      <c r="P33" s="410">
        <v>0</v>
      </c>
      <c r="Q33" s="366" t="e">
        <f t="shared" si="1"/>
        <v>#DIV/0!</v>
      </c>
      <c r="R33" s="367" t="e">
        <f t="shared" si="2"/>
        <v>#DIV/0!</v>
      </c>
      <c r="S33" s="393">
        <f t="shared" si="3"/>
        <v>0</v>
      </c>
      <c r="T33" s="254" t="s">
        <v>1840</v>
      </c>
    </row>
    <row r="34" spans="1:20" ht="25" x14ac:dyDescent="0.25">
      <c r="A34" s="91" t="s">
        <v>93</v>
      </c>
      <c r="B34" s="91" t="s">
        <v>811</v>
      </c>
      <c r="C34" s="355" t="s">
        <v>657</v>
      </c>
      <c r="D34" s="91" t="s">
        <v>1646</v>
      </c>
      <c r="E34" s="355" t="s">
        <v>546</v>
      </c>
      <c r="F34" s="274" t="s">
        <v>547</v>
      </c>
      <c r="G34" s="91" t="s">
        <v>375</v>
      </c>
      <c r="H34" s="91" t="s">
        <v>409</v>
      </c>
      <c r="I34" s="91" t="s">
        <v>173</v>
      </c>
      <c r="J34" s="357">
        <v>1</v>
      </c>
      <c r="K34" s="91"/>
      <c r="L34" s="391">
        <v>2021</v>
      </c>
      <c r="M34" s="410">
        <v>0</v>
      </c>
      <c r="N34" s="411">
        <v>0</v>
      </c>
      <c r="O34" s="361">
        <f t="shared" si="0"/>
        <v>0</v>
      </c>
      <c r="P34" s="410">
        <v>0</v>
      </c>
      <c r="Q34" s="366" t="e">
        <f t="shared" si="1"/>
        <v>#DIV/0!</v>
      </c>
      <c r="R34" s="367" t="e">
        <f t="shared" si="2"/>
        <v>#DIV/0!</v>
      </c>
      <c r="S34" s="393">
        <f t="shared" si="3"/>
        <v>0</v>
      </c>
      <c r="T34" s="254" t="s">
        <v>1840</v>
      </c>
    </row>
    <row r="35" spans="1:20" ht="50" x14ac:dyDescent="0.25">
      <c r="A35" s="91" t="s">
        <v>93</v>
      </c>
      <c r="B35" s="91" t="s">
        <v>811</v>
      </c>
      <c r="C35" s="355" t="s">
        <v>1651</v>
      </c>
      <c r="D35" s="91" t="s">
        <v>1646</v>
      </c>
      <c r="E35" s="355" t="s">
        <v>514</v>
      </c>
      <c r="F35" s="272" t="s">
        <v>558</v>
      </c>
      <c r="G35" s="273" t="s">
        <v>361</v>
      </c>
      <c r="H35" s="91" t="s">
        <v>411</v>
      </c>
      <c r="I35" s="91" t="s">
        <v>173</v>
      </c>
      <c r="J35" s="357">
        <v>7.0000000000000007E-2</v>
      </c>
      <c r="K35" s="91"/>
      <c r="L35" s="363">
        <v>2021</v>
      </c>
      <c r="M35" s="364">
        <v>231</v>
      </c>
      <c r="N35" s="365">
        <v>7.0000000000000007E-2</v>
      </c>
      <c r="O35" s="361">
        <f t="shared" si="0"/>
        <v>17</v>
      </c>
      <c r="P35" s="364">
        <v>17</v>
      </c>
      <c r="Q35" s="366">
        <f t="shared" si="1"/>
        <v>1</v>
      </c>
      <c r="R35" s="367">
        <f t="shared" si="2"/>
        <v>7.3593073593073599E-2</v>
      </c>
      <c r="S35" s="393">
        <f t="shared" si="3"/>
        <v>1</v>
      </c>
      <c r="T35" s="254" t="s">
        <v>1834</v>
      </c>
    </row>
    <row r="36" spans="1:20" ht="50" x14ac:dyDescent="0.25">
      <c r="A36" s="91" t="s">
        <v>93</v>
      </c>
      <c r="B36" s="91" t="s">
        <v>811</v>
      </c>
      <c r="C36" s="355" t="s">
        <v>1651</v>
      </c>
      <c r="D36" s="91" t="s">
        <v>1646</v>
      </c>
      <c r="E36" s="355" t="s">
        <v>514</v>
      </c>
      <c r="F36" s="272" t="s">
        <v>528</v>
      </c>
      <c r="G36" s="273" t="s">
        <v>361</v>
      </c>
      <c r="H36" s="91" t="s">
        <v>411</v>
      </c>
      <c r="I36" s="91" t="s">
        <v>173</v>
      </c>
      <c r="J36" s="357">
        <v>7.0000000000000007E-2</v>
      </c>
      <c r="K36" s="91"/>
      <c r="L36" s="363">
        <v>2021</v>
      </c>
      <c r="M36" s="364">
        <v>231</v>
      </c>
      <c r="N36" s="365">
        <v>7.0000000000000007E-2</v>
      </c>
      <c r="O36" s="361">
        <f t="shared" si="0"/>
        <v>17</v>
      </c>
      <c r="P36" s="364">
        <v>17</v>
      </c>
      <c r="Q36" s="366">
        <f t="shared" si="1"/>
        <v>1</v>
      </c>
      <c r="R36" s="367">
        <f t="shared" si="2"/>
        <v>7.3593073593073599E-2</v>
      </c>
      <c r="S36" s="393">
        <f t="shared" si="3"/>
        <v>1</v>
      </c>
      <c r="T36" s="254" t="s">
        <v>1834</v>
      </c>
    </row>
    <row r="37" spans="1:20" ht="50" x14ac:dyDescent="0.25">
      <c r="A37" s="91" t="s">
        <v>93</v>
      </c>
      <c r="B37" s="91" t="s">
        <v>811</v>
      </c>
      <c r="C37" s="355" t="s">
        <v>1651</v>
      </c>
      <c r="D37" s="91" t="s">
        <v>1646</v>
      </c>
      <c r="E37" s="355" t="s">
        <v>514</v>
      </c>
      <c r="F37" s="274" t="s">
        <v>535</v>
      </c>
      <c r="G37" s="275" t="s">
        <v>361</v>
      </c>
      <c r="H37" s="91" t="s">
        <v>411</v>
      </c>
      <c r="I37" s="91" t="s">
        <v>173</v>
      </c>
      <c r="J37" s="357">
        <v>7.0000000000000007E-2</v>
      </c>
      <c r="K37" s="91"/>
      <c r="L37" s="363">
        <v>2021</v>
      </c>
      <c r="M37" s="364">
        <v>231</v>
      </c>
      <c r="N37" s="365">
        <v>7.0000000000000007E-2</v>
      </c>
      <c r="O37" s="361">
        <f t="shared" si="0"/>
        <v>17</v>
      </c>
      <c r="P37" s="364">
        <v>17</v>
      </c>
      <c r="Q37" s="366">
        <f t="shared" si="1"/>
        <v>1</v>
      </c>
      <c r="R37" s="367">
        <f t="shared" si="2"/>
        <v>7.3593073593073599E-2</v>
      </c>
      <c r="S37" s="393">
        <f t="shared" si="3"/>
        <v>1</v>
      </c>
      <c r="T37" s="254" t="s">
        <v>1834</v>
      </c>
    </row>
    <row r="38" spans="1:20" ht="50" x14ac:dyDescent="0.25">
      <c r="A38" s="91" t="s">
        <v>93</v>
      </c>
      <c r="B38" s="91" t="s">
        <v>811</v>
      </c>
      <c r="C38" s="355" t="s">
        <v>1651</v>
      </c>
      <c r="D38" s="91" t="s">
        <v>1646</v>
      </c>
      <c r="E38" s="355" t="s">
        <v>514</v>
      </c>
      <c r="F38" s="274" t="s">
        <v>529</v>
      </c>
      <c r="G38" s="275" t="s">
        <v>361</v>
      </c>
      <c r="H38" s="91" t="s">
        <v>411</v>
      </c>
      <c r="I38" s="91" t="s">
        <v>173</v>
      </c>
      <c r="J38" s="357">
        <v>7.0000000000000007E-2</v>
      </c>
      <c r="K38" s="91"/>
      <c r="L38" s="363">
        <v>2021</v>
      </c>
      <c r="M38" s="364">
        <v>231</v>
      </c>
      <c r="N38" s="365">
        <v>7.0000000000000007E-2</v>
      </c>
      <c r="O38" s="361">
        <f t="shared" si="0"/>
        <v>17</v>
      </c>
      <c r="P38" s="364">
        <v>17</v>
      </c>
      <c r="Q38" s="366">
        <f t="shared" si="1"/>
        <v>1</v>
      </c>
      <c r="R38" s="367">
        <f t="shared" si="2"/>
        <v>7.3593073593073599E-2</v>
      </c>
      <c r="S38" s="393">
        <f t="shared" si="3"/>
        <v>1</v>
      </c>
      <c r="T38" s="254" t="s">
        <v>1834</v>
      </c>
    </row>
    <row r="39" spans="1:20" ht="50" x14ac:dyDescent="0.25">
      <c r="A39" s="91" t="s">
        <v>93</v>
      </c>
      <c r="B39" s="91" t="s">
        <v>811</v>
      </c>
      <c r="C39" s="355" t="s">
        <v>1651</v>
      </c>
      <c r="D39" s="91" t="s">
        <v>1646</v>
      </c>
      <c r="E39" s="355" t="s">
        <v>514</v>
      </c>
      <c r="F39" s="274" t="s">
        <v>533</v>
      </c>
      <c r="G39" s="275" t="s">
        <v>361</v>
      </c>
      <c r="H39" s="91" t="s">
        <v>411</v>
      </c>
      <c r="I39" s="91" t="s">
        <v>173</v>
      </c>
      <c r="J39" s="357">
        <v>7.0000000000000007E-2</v>
      </c>
      <c r="K39" s="91"/>
      <c r="L39" s="363">
        <v>2021</v>
      </c>
      <c r="M39" s="364">
        <v>231</v>
      </c>
      <c r="N39" s="365">
        <v>7.0000000000000007E-2</v>
      </c>
      <c r="O39" s="361">
        <f t="shared" si="0"/>
        <v>17</v>
      </c>
      <c r="P39" s="364">
        <v>17</v>
      </c>
      <c r="Q39" s="366">
        <f t="shared" si="1"/>
        <v>1</v>
      </c>
      <c r="R39" s="367">
        <f t="shared" si="2"/>
        <v>7.3593073593073599E-2</v>
      </c>
      <c r="S39" s="393">
        <f t="shared" si="3"/>
        <v>1</v>
      </c>
      <c r="T39" s="254" t="s">
        <v>1834</v>
      </c>
    </row>
    <row r="40" spans="1:20" ht="50" x14ac:dyDescent="0.25">
      <c r="A40" s="91" t="s">
        <v>93</v>
      </c>
      <c r="B40" s="91" t="s">
        <v>811</v>
      </c>
      <c r="C40" s="355" t="s">
        <v>1651</v>
      </c>
      <c r="D40" s="91" t="s">
        <v>1646</v>
      </c>
      <c r="E40" s="355" t="s">
        <v>514</v>
      </c>
      <c r="F40" s="274" t="s">
        <v>543</v>
      </c>
      <c r="G40" s="275" t="s">
        <v>361</v>
      </c>
      <c r="H40" s="91" t="s">
        <v>411</v>
      </c>
      <c r="I40" s="91" t="s">
        <v>173</v>
      </c>
      <c r="J40" s="357">
        <v>7.0000000000000007E-2</v>
      </c>
      <c r="K40" s="91"/>
      <c r="L40" s="363">
        <v>2021</v>
      </c>
      <c r="M40" s="364">
        <v>231</v>
      </c>
      <c r="N40" s="365">
        <v>7.0000000000000007E-2</v>
      </c>
      <c r="O40" s="361">
        <f t="shared" si="0"/>
        <v>17</v>
      </c>
      <c r="P40" s="364">
        <v>17</v>
      </c>
      <c r="Q40" s="366">
        <f t="shared" si="1"/>
        <v>1</v>
      </c>
      <c r="R40" s="367">
        <f t="shared" si="2"/>
        <v>7.3593073593073599E-2</v>
      </c>
      <c r="S40" s="393">
        <f t="shared" si="3"/>
        <v>1</v>
      </c>
      <c r="T40" s="254" t="s">
        <v>1834</v>
      </c>
    </row>
    <row r="41" spans="1:20" ht="50" x14ac:dyDescent="0.25">
      <c r="A41" s="91" t="s">
        <v>93</v>
      </c>
      <c r="B41" s="91" t="s">
        <v>811</v>
      </c>
      <c r="C41" s="355" t="s">
        <v>1651</v>
      </c>
      <c r="D41" s="91" t="s">
        <v>1646</v>
      </c>
      <c r="E41" s="355" t="s">
        <v>514</v>
      </c>
      <c r="F41" s="274" t="s">
        <v>518</v>
      </c>
      <c r="G41" s="275" t="s">
        <v>361</v>
      </c>
      <c r="H41" s="91" t="s">
        <v>411</v>
      </c>
      <c r="I41" s="91" t="s">
        <v>173</v>
      </c>
      <c r="J41" s="357">
        <v>7.0000000000000007E-2</v>
      </c>
      <c r="K41" s="91"/>
      <c r="L41" s="363">
        <v>2021</v>
      </c>
      <c r="M41" s="364">
        <v>231</v>
      </c>
      <c r="N41" s="365">
        <v>7.0000000000000007E-2</v>
      </c>
      <c r="O41" s="361">
        <f t="shared" si="0"/>
        <v>17</v>
      </c>
      <c r="P41" s="364">
        <v>17</v>
      </c>
      <c r="Q41" s="366">
        <f t="shared" si="1"/>
        <v>1</v>
      </c>
      <c r="R41" s="367">
        <f t="shared" si="2"/>
        <v>7.3593073593073599E-2</v>
      </c>
      <c r="S41" s="393">
        <f t="shared" si="3"/>
        <v>1</v>
      </c>
      <c r="T41" s="254" t="s">
        <v>1834</v>
      </c>
    </row>
    <row r="42" spans="1:20" ht="50" x14ac:dyDescent="0.25">
      <c r="A42" s="91" t="s">
        <v>93</v>
      </c>
      <c r="B42" s="91" t="s">
        <v>811</v>
      </c>
      <c r="C42" s="355" t="s">
        <v>1651</v>
      </c>
      <c r="D42" s="91" t="s">
        <v>1646</v>
      </c>
      <c r="E42" s="355" t="s">
        <v>514</v>
      </c>
      <c r="F42" s="274" t="s">
        <v>564</v>
      </c>
      <c r="G42" s="275" t="s">
        <v>361</v>
      </c>
      <c r="H42" s="91" t="s">
        <v>411</v>
      </c>
      <c r="I42" s="91" t="s">
        <v>173</v>
      </c>
      <c r="J42" s="357">
        <v>7.0000000000000007E-2</v>
      </c>
      <c r="K42" s="91"/>
      <c r="L42" s="363">
        <v>2021</v>
      </c>
      <c r="M42" s="364">
        <v>231</v>
      </c>
      <c r="N42" s="365">
        <v>7.0000000000000007E-2</v>
      </c>
      <c r="O42" s="361">
        <f t="shared" si="0"/>
        <v>17</v>
      </c>
      <c r="P42" s="364">
        <v>17</v>
      </c>
      <c r="Q42" s="366">
        <f t="shared" si="1"/>
        <v>1</v>
      </c>
      <c r="R42" s="367">
        <f t="shared" si="2"/>
        <v>7.3593073593073599E-2</v>
      </c>
      <c r="S42" s="393">
        <f t="shared" si="3"/>
        <v>1</v>
      </c>
      <c r="T42" s="254" t="s">
        <v>1834</v>
      </c>
    </row>
    <row r="43" spans="1:20" ht="50" x14ac:dyDescent="0.25">
      <c r="A43" s="91" t="s">
        <v>93</v>
      </c>
      <c r="B43" s="91" t="s">
        <v>811</v>
      </c>
      <c r="C43" s="355" t="s">
        <v>1651</v>
      </c>
      <c r="D43" s="91" t="s">
        <v>1646</v>
      </c>
      <c r="E43" s="355" t="s">
        <v>514</v>
      </c>
      <c r="F43" s="274" t="s">
        <v>563</v>
      </c>
      <c r="G43" s="275" t="s">
        <v>361</v>
      </c>
      <c r="H43" s="91" t="s">
        <v>411</v>
      </c>
      <c r="I43" s="91" t="s">
        <v>173</v>
      </c>
      <c r="J43" s="357">
        <v>7.0000000000000007E-2</v>
      </c>
      <c r="K43" s="91"/>
      <c r="L43" s="363">
        <v>2021</v>
      </c>
      <c r="M43" s="364">
        <v>231</v>
      </c>
      <c r="N43" s="365">
        <v>7.0000000000000007E-2</v>
      </c>
      <c r="O43" s="361">
        <f t="shared" si="0"/>
        <v>17</v>
      </c>
      <c r="P43" s="364">
        <v>17</v>
      </c>
      <c r="Q43" s="366">
        <f t="shared" si="1"/>
        <v>1</v>
      </c>
      <c r="R43" s="367">
        <f t="shared" si="2"/>
        <v>7.3593073593073599E-2</v>
      </c>
      <c r="S43" s="393">
        <f t="shared" si="3"/>
        <v>1</v>
      </c>
      <c r="T43" s="254" t="s">
        <v>1834</v>
      </c>
    </row>
    <row r="44" spans="1:20" ht="50" x14ac:dyDescent="0.25">
      <c r="A44" s="91" t="s">
        <v>93</v>
      </c>
      <c r="B44" s="91" t="s">
        <v>811</v>
      </c>
      <c r="C44" s="355" t="s">
        <v>1651</v>
      </c>
      <c r="D44" s="91" t="s">
        <v>1646</v>
      </c>
      <c r="E44" s="355" t="s">
        <v>514</v>
      </c>
      <c r="F44" s="274" t="s">
        <v>534</v>
      </c>
      <c r="G44" s="275" t="s">
        <v>361</v>
      </c>
      <c r="H44" s="91" t="s">
        <v>411</v>
      </c>
      <c r="I44" s="91" t="s">
        <v>173</v>
      </c>
      <c r="J44" s="357">
        <v>7.0000000000000007E-2</v>
      </c>
      <c r="K44" s="91"/>
      <c r="L44" s="363">
        <v>2021</v>
      </c>
      <c r="M44" s="364">
        <v>231</v>
      </c>
      <c r="N44" s="365">
        <v>7.0000000000000007E-2</v>
      </c>
      <c r="O44" s="361">
        <f t="shared" si="0"/>
        <v>17</v>
      </c>
      <c r="P44" s="364">
        <v>17</v>
      </c>
      <c r="Q44" s="366">
        <f t="shared" si="1"/>
        <v>1</v>
      </c>
      <c r="R44" s="367">
        <f t="shared" si="2"/>
        <v>7.3593073593073599E-2</v>
      </c>
      <c r="S44" s="393">
        <f t="shared" si="3"/>
        <v>1</v>
      </c>
      <c r="T44" s="254" t="s">
        <v>1834</v>
      </c>
    </row>
    <row r="45" spans="1:20" ht="50" x14ac:dyDescent="0.25">
      <c r="A45" s="91" t="s">
        <v>93</v>
      </c>
      <c r="B45" s="91" t="s">
        <v>811</v>
      </c>
      <c r="C45" s="355" t="s">
        <v>1651</v>
      </c>
      <c r="D45" s="91" t="s">
        <v>1646</v>
      </c>
      <c r="E45" s="355" t="s">
        <v>514</v>
      </c>
      <c r="F45" s="274" t="s">
        <v>562</v>
      </c>
      <c r="G45" s="275" t="s">
        <v>361</v>
      </c>
      <c r="H45" s="91" t="s">
        <v>411</v>
      </c>
      <c r="I45" s="91" t="s">
        <v>173</v>
      </c>
      <c r="J45" s="357">
        <v>7.0000000000000007E-2</v>
      </c>
      <c r="K45" s="91"/>
      <c r="L45" s="363">
        <v>2021</v>
      </c>
      <c r="M45" s="364">
        <v>231</v>
      </c>
      <c r="N45" s="365">
        <v>7.0000000000000007E-2</v>
      </c>
      <c r="O45" s="361">
        <f t="shared" si="0"/>
        <v>17</v>
      </c>
      <c r="P45" s="364">
        <v>17</v>
      </c>
      <c r="Q45" s="366">
        <f t="shared" si="1"/>
        <v>1</v>
      </c>
      <c r="R45" s="367">
        <f t="shared" si="2"/>
        <v>7.3593073593073599E-2</v>
      </c>
      <c r="S45" s="393">
        <f t="shared" si="3"/>
        <v>1</v>
      </c>
      <c r="T45" s="254" t="s">
        <v>1834</v>
      </c>
    </row>
    <row r="46" spans="1:20" ht="50" x14ac:dyDescent="0.25">
      <c r="A46" s="91" t="s">
        <v>93</v>
      </c>
      <c r="B46" s="91" t="s">
        <v>811</v>
      </c>
      <c r="C46" s="355" t="s">
        <v>1651</v>
      </c>
      <c r="D46" s="91" t="s">
        <v>1646</v>
      </c>
      <c r="E46" s="355" t="s">
        <v>514</v>
      </c>
      <c r="F46" s="274" t="s">
        <v>513</v>
      </c>
      <c r="G46" s="275" t="s">
        <v>361</v>
      </c>
      <c r="H46" s="91" t="s">
        <v>411</v>
      </c>
      <c r="I46" s="91" t="s">
        <v>173</v>
      </c>
      <c r="J46" s="357">
        <v>7.0000000000000007E-2</v>
      </c>
      <c r="K46" s="91"/>
      <c r="L46" s="363">
        <v>2021</v>
      </c>
      <c r="M46" s="364">
        <v>231</v>
      </c>
      <c r="N46" s="365">
        <v>7.0000000000000007E-2</v>
      </c>
      <c r="O46" s="361">
        <f t="shared" si="0"/>
        <v>17</v>
      </c>
      <c r="P46" s="364">
        <v>17</v>
      </c>
      <c r="Q46" s="366">
        <f t="shared" si="1"/>
        <v>1</v>
      </c>
      <c r="R46" s="367">
        <f t="shared" si="2"/>
        <v>7.3593073593073599E-2</v>
      </c>
      <c r="S46" s="393">
        <f t="shared" si="3"/>
        <v>1</v>
      </c>
      <c r="T46" s="254" t="s">
        <v>1834</v>
      </c>
    </row>
    <row r="47" spans="1:20" ht="50" x14ac:dyDescent="0.25">
      <c r="A47" s="91" t="s">
        <v>93</v>
      </c>
      <c r="B47" s="91" t="s">
        <v>811</v>
      </c>
      <c r="C47" s="355" t="s">
        <v>1651</v>
      </c>
      <c r="D47" s="91" t="s">
        <v>1646</v>
      </c>
      <c r="E47" s="355" t="s">
        <v>514</v>
      </c>
      <c r="F47" s="274" t="s">
        <v>523</v>
      </c>
      <c r="G47" s="275" t="s">
        <v>361</v>
      </c>
      <c r="H47" s="91" t="s">
        <v>411</v>
      </c>
      <c r="I47" s="91" t="s">
        <v>173</v>
      </c>
      <c r="J47" s="357">
        <v>7.0000000000000007E-2</v>
      </c>
      <c r="K47" s="91"/>
      <c r="L47" s="363">
        <v>2021</v>
      </c>
      <c r="M47" s="364">
        <v>231</v>
      </c>
      <c r="N47" s="365">
        <v>7.0000000000000007E-2</v>
      </c>
      <c r="O47" s="361">
        <f t="shared" si="0"/>
        <v>17</v>
      </c>
      <c r="P47" s="364">
        <v>17</v>
      </c>
      <c r="Q47" s="366">
        <f t="shared" si="1"/>
        <v>1</v>
      </c>
      <c r="R47" s="367">
        <f t="shared" si="2"/>
        <v>7.3593073593073599E-2</v>
      </c>
      <c r="S47" s="393">
        <f t="shared" si="3"/>
        <v>1</v>
      </c>
      <c r="T47" s="254" t="s">
        <v>1834</v>
      </c>
    </row>
    <row r="48" spans="1:20" ht="50" x14ac:dyDescent="0.25">
      <c r="A48" s="91" t="s">
        <v>93</v>
      </c>
      <c r="B48" s="91" t="s">
        <v>811</v>
      </c>
      <c r="C48" s="355" t="s">
        <v>1651</v>
      </c>
      <c r="D48" s="91" t="s">
        <v>1646</v>
      </c>
      <c r="E48" s="355" t="s">
        <v>514</v>
      </c>
      <c r="F48" s="274" t="s">
        <v>537</v>
      </c>
      <c r="G48" s="275" t="s">
        <v>361</v>
      </c>
      <c r="H48" s="91" t="s">
        <v>411</v>
      </c>
      <c r="I48" s="91" t="s">
        <v>173</v>
      </c>
      <c r="J48" s="357">
        <v>7.0000000000000007E-2</v>
      </c>
      <c r="K48" s="91"/>
      <c r="L48" s="363">
        <v>2021</v>
      </c>
      <c r="M48" s="364">
        <v>231</v>
      </c>
      <c r="N48" s="365">
        <v>7.0000000000000007E-2</v>
      </c>
      <c r="O48" s="361">
        <f t="shared" si="0"/>
        <v>17</v>
      </c>
      <c r="P48" s="364">
        <v>17</v>
      </c>
      <c r="Q48" s="366">
        <f t="shared" si="1"/>
        <v>1</v>
      </c>
      <c r="R48" s="367">
        <f t="shared" si="2"/>
        <v>7.3593073593073599E-2</v>
      </c>
      <c r="S48" s="393">
        <f t="shared" si="3"/>
        <v>1</v>
      </c>
      <c r="T48" s="254" t="s">
        <v>1834</v>
      </c>
    </row>
    <row r="49" spans="1:20" ht="50" x14ac:dyDescent="0.25">
      <c r="A49" s="91" t="s">
        <v>93</v>
      </c>
      <c r="B49" s="91" t="s">
        <v>811</v>
      </c>
      <c r="C49" s="355" t="s">
        <v>1651</v>
      </c>
      <c r="D49" s="91" t="s">
        <v>1646</v>
      </c>
      <c r="E49" s="355" t="s">
        <v>514</v>
      </c>
      <c r="F49" s="274" t="s">
        <v>520</v>
      </c>
      <c r="G49" s="275" t="s">
        <v>361</v>
      </c>
      <c r="H49" s="91" t="s">
        <v>411</v>
      </c>
      <c r="I49" s="91" t="s">
        <v>173</v>
      </c>
      <c r="J49" s="357">
        <v>7.0000000000000007E-2</v>
      </c>
      <c r="K49" s="91"/>
      <c r="L49" s="363">
        <v>2021</v>
      </c>
      <c r="M49" s="364">
        <v>231</v>
      </c>
      <c r="N49" s="365">
        <v>7.0000000000000007E-2</v>
      </c>
      <c r="O49" s="361">
        <f t="shared" si="0"/>
        <v>17</v>
      </c>
      <c r="P49" s="364">
        <v>17</v>
      </c>
      <c r="Q49" s="366">
        <f t="shared" si="1"/>
        <v>1</v>
      </c>
      <c r="R49" s="367">
        <f t="shared" si="2"/>
        <v>7.3593073593073599E-2</v>
      </c>
      <c r="S49" s="393">
        <f t="shared" si="3"/>
        <v>1</v>
      </c>
      <c r="T49" s="254" t="s">
        <v>1834</v>
      </c>
    </row>
    <row r="50" spans="1:20" ht="87.5" x14ac:dyDescent="0.25">
      <c r="A50" s="91" t="s">
        <v>93</v>
      </c>
      <c r="B50" s="91" t="s">
        <v>811</v>
      </c>
      <c r="C50" s="355" t="s">
        <v>1651</v>
      </c>
      <c r="D50" s="91" t="s">
        <v>1646</v>
      </c>
      <c r="E50" s="355" t="s">
        <v>514</v>
      </c>
      <c r="F50" s="274" t="s">
        <v>556</v>
      </c>
      <c r="G50" s="275" t="s">
        <v>361</v>
      </c>
      <c r="H50" s="91" t="s">
        <v>411</v>
      </c>
      <c r="I50" s="91" t="s">
        <v>173</v>
      </c>
      <c r="J50" s="357">
        <v>7.0000000000000007E-2</v>
      </c>
      <c r="K50" s="91"/>
      <c r="L50" s="391">
        <v>2021</v>
      </c>
      <c r="M50" s="410">
        <v>0</v>
      </c>
      <c r="N50" s="411">
        <v>0</v>
      </c>
      <c r="O50" s="361">
        <f t="shared" si="0"/>
        <v>0</v>
      </c>
      <c r="P50" s="410">
        <v>0</v>
      </c>
      <c r="Q50" s="366" t="e">
        <f t="shared" si="1"/>
        <v>#DIV/0!</v>
      </c>
      <c r="R50" s="367" t="e">
        <f t="shared" si="2"/>
        <v>#DIV/0!</v>
      </c>
      <c r="S50" s="393">
        <f t="shared" si="3"/>
        <v>0</v>
      </c>
      <c r="T50" s="254" t="s">
        <v>1835</v>
      </c>
    </row>
    <row r="51" spans="1:20" ht="50" x14ac:dyDescent="0.25">
      <c r="A51" s="91" t="s">
        <v>93</v>
      </c>
      <c r="B51" s="91" t="s">
        <v>811</v>
      </c>
      <c r="C51" s="355" t="s">
        <v>1651</v>
      </c>
      <c r="D51" s="91" t="s">
        <v>1646</v>
      </c>
      <c r="E51" s="355" t="s">
        <v>514</v>
      </c>
      <c r="F51" s="274" t="s">
        <v>555</v>
      </c>
      <c r="G51" s="275" t="s">
        <v>361</v>
      </c>
      <c r="H51" s="91" t="s">
        <v>411</v>
      </c>
      <c r="I51" s="91" t="s">
        <v>173</v>
      </c>
      <c r="J51" s="357">
        <v>7.0000000000000007E-2</v>
      </c>
      <c r="K51" s="91"/>
      <c r="L51" s="363">
        <v>2021</v>
      </c>
      <c r="M51" s="364">
        <v>231</v>
      </c>
      <c r="N51" s="365">
        <v>7.0000000000000007E-2</v>
      </c>
      <c r="O51" s="361">
        <f t="shared" si="0"/>
        <v>17</v>
      </c>
      <c r="P51" s="364">
        <v>17</v>
      </c>
      <c r="Q51" s="366">
        <f t="shared" si="1"/>
        <v>1</v>
      </c>
      <c r="R51" s="367">
        <f t="shared" si="2"/>
        <v>7.3593073593073599E-2</v>
      </c>
      <c r="S51" s="393">
        <f t="shared" si="3"/>
        <v>1</v>
      </c>
      <c r="T51" s="254" t="s">
        <v>1834</v>
      </c>
    </row>
    <row r="52" spans="1:20" ht="50" x14ac:dyDescent="0.25">
      <c r="A52" s="91" t="s">
        <v>93</v>
      </c>
      <c r="B52" s="91" t="s">
        <v>811</v>
      </c>
      <c r="C52" s="355" t="s">
        <v>1651</v>
      </c>
      <c r="D52" s="91" t="s">
        <v>1646</v>
      </c>
      <c r="E52" s="355" t="s">
        <v>514</v>
      </c>
      <c r="F52" s="274" t="s">
        <v>559</v>
      </c>
      <c r="G52" s="275" t="s">
        <v>361</v>
      </c>
      <c r="H52" s="91" t="s">
        <v>411</v>
      </c>
      <c r="I52" s="91" t="s">
        <v>173</v>
      </c>
      <c r="J52" s="357">
        <v>7.0000000000000007E-2</v>
      </c>
      <c r="K52" s="91"/>
      <c r="L52" s="363">
        <v>2021</v>
      </c>
      <c r="M52" s="364">
        <v>231</v>
      </c>
      <c r="N52" s="365">
        <v>7.0000000000000007E-2</v>
      </c>
      <c r="O52" s="361">
        <f t="shared" si="0"/>
        <v>17</v>
      </c>
      <c r="P52" s="364">
        <v>17</v>
      </c>
      <c r="Q52" s="366">
        <f t="shared" si="1"/>
        <v>1</v>
      </c>
      <c r="R52" s="367">
        <f t="shared" si="2"/>
        <v>7.3593073593073599E-2</v>
      </c>
      <c r="S52" s="393">
        <f t="shared" si="3"/>
        <v>1</v>
      </c>
      <c r="T52" s="254" t="s">
        <v>1834</v>
      </c>
    </row>
    <row r="53" spans="1:20" ht="50" x14ac:dyDescent="0.25">
      <c r="A53" s="91" t="s">
        <v>93</v>
      </c>
      <c r="B53" s="91" t="s">
        <v>811</v>
      </c>
      <c r="C53" s="355" t="s">
        <v>1651</v>
      </c>
      <c r="D53" s="91" t="s">
        <v>1646</v>
      </c>
      <c r="E53" s="355" t="s">
        <v>514</v>
      </c>
      <c r="F53" s="274" t="s">
        <v>557</v>
      </c>
      <c r="G53" s="275" t="s">
        <v>361</v>
      </c>
      <c r="H53" s="91" t="s">
        <v>411</v>
      </c>
      <c r="I53" s="91" t="s">
        <v>173</v>
      </c>
      <c r="J53" s="357">
        <v>7.0000000000000007E-2</v>
      </c>
      <c r="K53" s="91"/>
      <c r="L53" s="363">
        <v>2021</v>
      </c>
      <c r="M53" s="364">
        <v>231</v>
      </c>
      <c r="N53" s="365">
        <v>7.0000000000000007E-2</v>
      </c>
      <c r="O53" s="361">
        <f t="shared" si="0"/>
        <v>17</v>
      </c>
      <c r="P53" s="364">
        <v>17</v>
      </c>
      <c r="Q53" s="366">
        <f t="shared" si="1"/>
        <v>1</v>
      </c>
      <c r="R53" s="367">
        <f t="shared" si="2"/>
        <v>7.3593073593073599E-2</v>
      </c>
      <c r="S53" s="393">
        <f t="shared" si="3"/>
        <v>1</v>
      </c>
      <c r="T53" s="254" t="s">
        <v>1834</v>
      </c>
    </row>
    <row r="54" spans="1:20" ht="50" x14ac:dyDescent="0.25">
      <c r="A54" s="91" t="s">
        <v>93</v>
      </c>
      <c r="B54" s="91" t="s">
        <v>811</v>
      </c>
      <c r="C54" s="355" t="s">
        <v>1651</v>
      </c>
      <c r="D54" s="91" t="s">
        <v>1646</v>
      </c>
      <c r="E54" s="355" t="s">
        <v>514</v>
      </c>
      <c r="F54" s="274" t="s">
        <v>565</v>
      </c>
      <c r="G54" s="91" t="s">
        <v>375</v>
      </c>
      <c r="H54" s="356" t="s">
        <v>409</v>
      </c>
      <c r="I54" s="91" t="s">
        <v>173</v>
      </c>
      <c r="J54" s="357">
        <v>1</v>
      </c>
      <c r="K54" s="91"/>
      <c r="L54" s="363">
        <v>2021</v>
      </c>
      <c r="M54" s="364">
        <v>967</v>
      </c>
      <c r="N54" s="365">
        <v>1</v>
      </c>
      <c r="O54" s="361">
        <f t="shared" si="0"/>
        <v>967</v>
      </c>
      <c r="P54" s="364">
        <v>967</v>
      </c>
      <c r="Q54" s="366">
        <f t="shared" si="1"/>
        <v>1</v>
      </c>
      <c r="R54" s="367">
        <f t="shared" si="2"/>
        <v>1</v>
      </c>
      <c r="S54" s="393">
        <f t="shared" si="3"/>
        <v>1</v>
      </c>
      <c r="T54" s="254" t="s">
        <v>1841</v>
      </c>
    </row>
    <row r="55" spans="1:20" ht="100" x14ac:dyDescent="0.25">
      <c r="A55" s="91" t="s">
        <v>93</v>
      </c>
      <c r="B55" s="91" t="s">
        <v>811</v>
      </c>
      <c r="C55" s="355" t="s">
        <v>1651</v>
      </c>
      <c r="D55" s="91" t="s">
        <v>1646</v>
      </c>
      <c r="E55" s="355" t="s">
        <v>514</v>
      </c>
      <c r="F55" s="274" t="s">
        <v>1638</v>
      </c>
      <c r="G55" s="274" t="s">
        <v>361</v>
      </c>
      <c r="H55" s="91" t="s">
        <v>411</v>
      </c>
      <c r="I55" s="91" t="s">
        <v>173</v>
      </c>
      <c r="J55" s="357">
        <v>7.0000000000000007E-2</v>
      </c>
      <c r="K55" s="91"/>
      <c r="L55" s="363">
        <v>2021</v>
      </c>
      <c r="M55" s="364">
        <v>267</v>
      </c>
      <c r="N55" s="365">
        <v>7.1099999999999997E-2</v>
      </c>
      <c r="O55" s="361">
        <f t="shared" si="0"/>
        <v>19</v>
      </c>
      <c r="P55" s="364">
        <v>19</v>
      </c>
      <c r="Q55" s="366">
        <f t="shared" si="1"/>
        <v>1</v>
      </c>
      <c r="R55" s="367">
        <f t="shared" si="2"/>
        <v>7.116104868913857E-2</v>
      </c>
      <c r="S55" s="393">
        <f t="shared" si="3"/>
        <v>1.0157142857142856</v>
      </c>
      <c r="T55" s="254" t="s">
        <v>1837</v>
      </c>
    </row>
    <row r="56" spans="1:20" ht="100" x14ac:dyDescent="0.25">
      <c r="A56" s="91" t="s">
        <v>93</v>
      </c>
      <c r="B56" s="91" t="s">
        <v>811</v>
      </c>
      <c r="C56" s="355" t="s">
        <v>1651</v>
      </c>
      <c r="D56" s="91" t="s">
        <v>1646</v>
      </c>
      <c r="E56" s="355" t="s">
        <v>514</v>
      </c>
      <c r="F56" s="274" t="s">
        <v>540</v>
      </c>
      <c r="G56" s="274" t="s">
        <v>361</v>
      </c>
      <c r="H56" s="91" t="s">
        <v>415</v>
      </c>
      <c r="I56" s="91" t="s">
        <v>173</v>
      </c>
      <c r="J56" s="357">
        <v>7.0000000000000007E-2</v>
      </c>
      <c r="K56" s="91"/>
      <c r="L56" s="363">
        <v>2021</v>
      </c>
      <c r="M56" s="364">
        <v>267</v>
      </c>
      <c r="N56" s="365">
        <v>7.1099999999999997E-2</v>
      </c>
      <c r="O56" s="361">
        <f t="shared" si="0"/>
        <v>19</v>
      </c>
      <c r="P56" s="364">
        <v>19</v>
      </c>
      <c r="Q56" s="366">
        <f t="shared" si="1"/>
        <v>1</v>
      </c>
      <c r="R56" s="367">
        <f t="shared" si="2"/>
        <v>7.116104868913857E-2</v>
      </c>
      <c r="S56" s="393">
        <f t="shared" si="3"/>
        <v>1.0157142857142856</v>
      </c>
      <c r="T56" s="254" t="s">
        <v>1837</v>
      </c>
    </row>
    <row r="57" spans="1:20" ht="50" x14ac:dyDescent="0.25">
      <c r="A57" s="91" t="s">
        <v>93</v>
      </c>
      <c r="B57" s="91" t="s">
        <v>811</v>
      </c>
      <c r="C57" s="355" t="s">
        <v>1651</v>
      </c>
      <c r="D57" s="91" t="s">
        <v>1646</v>
      </c>
      <c r="E57" s="355" t="s">
        <v>514</v>
      </c>
      <c r="F57" s="274" t="s">
        <v>519</v>
      </c>
      <c r="G57" s="91" t="s">
        <v>1647</v>
      </c>
      <c r="H57" s="356" t="s">
        <v>415</v>
      </c>
      <c r="I57" s="91" t="s">
        <v>173</v>
      </c>
      <c r="J57" s="357">
        <v>1</v>
      </c>
      <c r="K57" s="355" t="s">
        <v>1648</v>
      </c>
      <c r="L57" s="363">
        <v>2021</v>
      </c>
      <c r="M57" s="364">
        <v>612</v>
      </c>
      <c r="N57" s="365">
        <v>1</v>
      </c>
      <c r="O57" s="361">
        <f t="shared" si="0"/>
        <v>612</v>
      </c>
      <c r="P57" s="364">
        <v>612</v>
      </c>
      <c r="Q57" s="366">
        <f t="shared" si="1"/>
        <v>1</v>
      </c>
      <c r="R57" s="367">
        <f t="shared" si="2"/>
        <v>1</v>
      </c>
      <c r="S57" s="393">
        <f t="shared" si="3"/>
        <v>1</v>
      </c>
      <c r="T57" s="254" t="s">
        <v>1838</v>
      </c>
    </row>
    <row r="58" spans="1:20" ht="100" x14ac:dyDescent="0.25">
      <c r="A58" s="91" t="s">
        <v>93</v>
      </c>
      <c r="B58" s="91" t="s">
        <v>811</v>
      </c>
      <c r="C58" s="355" t="s">
        <v>1651</v>
      </c>
      <c r="D58" s="91" t="s">
        <v>1646</v>
      </c>
      <c r="E58" s="355" t="s">
        <v>514</v>
      </c>
      <c r="F58" s="274" t="s">
        <v>561</v>
      </c>
      <c r="G58" s="274" t="s">
        <v>361</v>
      </c>
      <c r="H58" s="91" t="s">
        <v>411</v>
      </c>
      <c r="I58" s="91" t="s">
        <v>173</v>
      </c>
      <c r="J58" s="357">
        <v>7.0000000000000007E-2</v>
      </c>
      <c r="K58" s="91"/>
      <c r="L58" s="363">
        <v>2021</v>
      </c>
      <c r="M58" s="364">
        <v>267</v>
      </c>
      <c r="N58" s="365">
        <v>4.1099999999999998E-2</v>
      </c>
      <c r="O58" s="361">
        <f t="shared" si="0"/>
        <v>11</v>
      </c>
      <c r="P58" s="364">
        <v>11</v>
      </c>
      <c r="Q58" s="366">
        <f t="shared" si="1"/>
        <v>1</v>
      </c>
      <c r="R58" s="367">
        <f t="shared" si="2"/>
        <v>4.1198501872659173E-2</v>
      </c>
      <c r="S58" s="393">
        <f t="shared" si="3"/>
        <v>0.58714285714285708</v>
      </c>
      <c r="T58" s="254" t="s">
        <v>1837</v>
      </c>
    </row>
    <row r="59" spans="1:20" ht="87.5" x14ac:dyDescent="0.25">
      <c r="A59" s="91" t="s">
        <v>93</v>
      </c>
      <c r="B59" s="91" t="s">
        <v>811</v>
      </c>
      <c r="C59" s="355" t="s">
        <v>1651</v>
      </c>
      <c r="D59" s="91" t="s">
        <v>1646</v>
      </c>
      <c r="E59" s="355" t="s">
        <v>514</v>
      </c>
      <c r="F59" s="274" t="s">
        <v>1649</v>
      </c>
      <c r="G59" s="274" t="s">
        <v>361</v>
      </c>
      <c r="H59" s="91" t="s">
        <v>415</v>
      </c>
      <c r="I59" s="91" t="s">
        <v>173</v>
      </c>
      <c r="J59" s="357">
        <v>7.0000000000000007E-2</v>
      </c>
      <c r="K59" s="91"/>
      <c r="L59" s="363">
        <v>2021</v>
      </c>
      <c r="M59" s="364">
        <v>267</v>
      </c>
      <c r="N59" s="365">
        <v>7.1099999999999997E-2</v>
      </c>
      <c r="O59" s="361">
        <f t="shared" si="0"/>
        <v>19</v>
      </c>
      <c r="P59" s="364">
        <v>19</v>
      </c>
      <c r="Q59" s="366">
        <f t="shared" si="1"/>
        <v>1</v>
      </c>
      <c r="R59" s="367">
        <f t="shared" si="2"/>
        <v>7.116104868913857E-2</v>
      </c>
      <c r="S59" s="393">
        <f t="shared" si="3"/>
        <v>1.0157142857142856</v>
      </c>
      <c r="T59" s="254" t="s">
        <v>1839</v>
      </c>
    </row>
    <row r="60" spans="1:20" ht="25" x14ac:dyDescent="0.25">
      <c r="A60" s="91" t="s">
        <v>93</v>
      </c>
      <c r="B60" s="91" t="s">
        <v>811</v>
      </c>
      <c r="C60" s="355" t="s">
        <v>1651</v>
      </c>
      <c r="D60" s="91" t="s">
        <v>1646</v>
      </c>
      <c r="E60" s="355" t="s">
        <v>546</v>
      </c>
      <c r="F60" s="274" t="s">
        <v>548</v>
      </c>
      <c r="G60" s="91" t="s">
        <v>375</v>
      </c>
      <c r="H60" s="356" t="s">
        <v>409</v>
      </c>
      <c r="I60" s="91" t="s">
        <v>173</v>
      </c>
      <c r="J60" s="357">
        <v>1</v>
      </c>
      <c r="K60" s="91"/>
      <c r="L60" s="391">
        <v>2021</v>
      </c>
      <c r="M60" s="410">
        <v>0</v>
      </c>
      <c r="N60" s="411">
        <v>0</v>
      </c>
      <c r="O60" s="361">
        <f t="shared" si="0"/>
        <v>0</v>
      </c>
      <c r="P60" s="410">
        <v>0</v>
      </c>
      <c r="Q60" s="366" t="e">
        <f t="shared" si="1"/>
        <v>#DIV/0!</v>
      </c>
      <c r="R60" s="367" t="e">
        <f t="shared" si="2"/>
        <v>#DIV/0!</v>
      </c>
      <c r="S60" s="393">
        <f t="shared" si="3"/>
        <v>0</v>
      </c>
      <c r="T60" s="254" t="s">
        <v>1840</v>
      </c>
    </row>
    <row r="61" spans="1:20" ht="25" x14ac:dyDescent="0.25">
      <c r="A61" s="91" t="s">
        <v>93</v>
      </c>
      <c r="B61" s="91" t="s">
        <v>811</v>
      </c>
      <c r="C61" s="355" t="s">
        <v>1651</v>
      </c>
      <c r="D61" s="91" t="s">
        <v>1646</v>
      </c>
      <c r="E61" s="355" t="s">
        <v>546</v>
      </c>
      <c r="F61" s="274" t="s">
        <v>551</v>
      </c>
      <c r="G61" s="91" t="s">
        <v>375</v>
      </c>
      <c r="H61" s="91" t="s">
        <v>415</v>
      </c>
      <c r="I61" s="91" t="s">
        <v>173</v>
      </c>
      <c r="J61" s="357">
        <v>1</v>
      </c>
      <c r="K61" s="91"/>
      <c r="L61" s="391">
        <v>2021</v>
      </c>
      <c r="M61" s="410">
        <v>0</v>
      </c>
      <c r="N61" s="411">
        <v>0</v>
      </c>
      <c r="O61" s="361">
        <f t="shared" si="0"/>
        <v>0</v>
      </c>
      <c r="P61" s="410">
        <v>0</v>
      </c>
      <c r="Q61" s="366" t="e">
        <f t="shared" si="1"/>
        <v>#DIV/0!</v>
      </c>
      <c r="R61" s="367" t="e">
        <f t="shared" si="2"/>
        <v>#DIV/0!</v>
      </c>
      <c r="S61" s="393">
        <f t="shared" si="3"/>
        <v>0</v>
      </c>
      <c r="T61" s="254" t="s">
        <v>1840</v>
      </c>
    </row>
    <row r="62" spans="1:20" ht="25" x14ac:dyDescent="0.25">
      <c r="A62" s="91" t="s">
        <v>93</v>
      </c>
      <c r="B62" s="91" t="s">
        <v>811</v>
      </c>
      <c r="C62" s="355" t="s">
        <v>1651</v>
      </c>
      <c r="D62" s="91" t="s">
        <v>1646</v>
      </c>
      <c r="E62" s="355" t="s">
        <v>546</v>
      </c>
      <c r="F62" s="274" t="s">
        <v>552</v>
      </c>
      <c r="G62" s="274" t="s">
        <v>361</v>
      </c>
      <c r="H62" s="91" t="s">
        <v>415</v>
      </c>
      <c r="I62" s="91" t="s">
        <v>173</v>
      </c>
      <c r="J62" s="357">
        <v>7.0000000000000007E-2</v>
      </c>
      <c r="K62" s="91"/>
      <c r="L62" s="391">
        <v>2021</v>
      </c>
      <c r="M62" s="410">
        <v>0</v>
      </c>
      <c r="N62" s="411">
        <v>0</v>
      </c>
      <c r="O62" s="361">
        <f t="shared" si="0"/>
        <v>0</v>
      </c>
      <c r="P62" s="410">
        <v>0</v>
      </c>
      <c r="Q62" s="366" t="e">
        <f t="shared" si="1"/>
        <v>#DIV/0!</v>
      </c>
      <c r="R62" s="367" t="e">
        <f t="shared" si="2"/>
        <v>#DIV/0!</v>
      </c>
      <c r="S62" s="393">
        <f t="shared" si="3"/>
        <v>0</v>
      </c>
      <c r="T62" s="254" t="s">
        <v>1840</v>
      </c>
    </row>
    <row r="63" spans="1:20" ht="25" x14ac:dyDescent="0.25">
      <c r="A63" s="91" t="s">
        <v>93</v>
      </c>
      <c r="B63" s="91" t="s">
        <v>811</v>
      </c>
      <c r="C63" s="355" t="s">
        <v>1651</v>
      </c>
      <c r="D63" s="91" t="s">
        <v>1646</v>
      </c>
      <c r="E63" s="355" t="s">
        <v>546</v>
      </c>
      <c r="F63" s="274" t="s">
        <v>545</v>
      </c>
      <c r="G63" s="274" t="s">
        <v>361</v>
      </c>
      <c r="H63" s="91" t="s">
        <v>411</v>
      </c>
      <c r="I63" s="91" t="s">
        <v>173</v>
      </c>
      <c r="J63" s="357">
        <v>7.0000000000000007E-2</v>
      </c>
      <c r="K63" s="91"/>
      <c r="L63" s="391">
        <v>2021</v>
      </c>
      <c r="M63" s="410">
        <v>0</v>
      </c>
      <c r="N63" s="411">
        <v>0</v>
      </c>
      <c r="O63" s="361">
        <f t="shared" si="0"/>
        <v>0</v>
      </c>
      <c r="P63" s="410">
        <v>0</v>
      </c>
      <c r="Q63" s="366" t="e">
        <f t="shared" si="1"/>
        <v>#DIV/0!</v>
      </c>
      <c r="R63" s="367" t="e">
        <f t="shared" si="2"/>
        <v>#DIV/0!</v>
      </c>
      <c r="S63" s="393">
        <f t="shared" si="3"/>
        <v>0</v>
      </c>
      <c r="T63" s="254" t="s">
        <v>1840</v>
      </c>
    </row>
    <row r="64" spans="1:20" ht="25" x14ac:dyDescent="0.25">
      <c r="A64" s="91" t="s">
        <v>93</v>
      </c>
      <c r="B64" s="91" t="s">
        <v>811</v>
      </c>
      <c r="C64" s="355" t="s">
        <v>1651</v>
      </c>
      <c r="D64" s="91" t="s">
        <v>1646</v>
      </c>
      <c r="E64" s="355" t="s">
        <v>546</v>
      </c>
      <c r="F64" s="274" t="s">
        <v>549</v>
      </c>
      <c r="G64" s="274" t="s">
        <v>361</v>
      </c>
      <c r="H64" s="91" t="s">
        <v>411</v>
      </c>
      <c r="I64" s="91" t="s">
        <v>173</v>
      </c>
      <c r="J64" s="357">
        <v>7.0000000000000007E-2</v>
      </c>
      <c r="K64" s="91"/>
      <c r="L64" s="391">
        <v>2021</v>
      </c>
      <c r="M64" s="410">
        <v>0</v>
      </c>
      <c r="N64" s="411">
        <v>0</v>
      </c>
      <c r="O64" s="361">
        <f t="shared" si="0"/>
        <v>0</v>
      </c>
      <c r="P64" s="410">
        <v>0</v>
      </c>
      <c r="Q64" s="366" t="e">
        <f t="shared" si="1"/>
        <v>#DIV/0!</v>
      </c>
      <c r="R64" s="367" t="e">
        <f t="shared" si="2"/>
        <v>#DIV/0!</v>
      </c>
      <c r="S64" s="393">
        <f t="shared" si="3"/>
        <v>0</v>
      </c>
      <c r="T64" s="254" t="s">
        <v>1840</v>
      </c>
    </row>
    <row r="65" spans="1:20" ht="25" x14ac:dyDescent="0.25">
      <c r="A65" s="91" t="s">
        <v>93</v>
      </c>
      <c r="B65" s="91" t="s">
        <v>811</v>
      </c>
      <c r="C65" s="355" t="s">
        <v>1651</v>
      </c>
      <c r="D65" s="91" t="s">
        <v>1646</v>
      </c>
      <c r="E65" s="355" t="s">
        <v>546</v>
      </c>
      <c r="F65" s="274" t="s">
        <v>550</v>
      </c>
      <c r="G65" s="91" t="s">
        <v>375</v>
      </c>
      <c r="H65" s="91" t="s">
        <v>409</v>
      </c>
      <c r="I65" s="91" t="s">
        <v>173</v>
      </c>
      <c r="J65" s="357">
        <v>1</v>
      </c>
      <c r="K65" s="91"/>
      <c r="L65" s="391">
        <v>2021</v>
      </c>
      <c r="M65" s="410">
        <v>0</v>
      </c>
      <c r="N65" s="411">
        <v>0</v>
      </c>
      <c r="O65" s="361">
        <f t="shared" si="0"/>
        <v>0</v>
      </c>
      <c r="P65" s="410">
        <v>0</v>
      </c>
      <c r="Q65" s="366" t="e">
        <f t="shared" si="1"/>
        <v>#DIV/0!</v>
      </c>
      <c r="R65" s="367" t="e">
        <f t="shared" si="2"/>
        <v>#DIV/0!</v>
      </c>
      <c r="S65" s="393">
        <f t="shared" si="3"/>
        <v>0</v>
      </c>
      <c r="T65" s="254" t="s">
        <v>1840</v>
      </c>
    </row>
    <row r="66" spans="1:20" ht="25" x14ac:dyDescent="0.25">
      <c r="A66" s="91" t="s">
        <v>93</v>
      </c>
      <c r="B66" s="91" t="s">
        <v>811</v>
      </c>
      <c r="C66" s="355" t="s">
        <v>1651</v>
      </c>
      <c r="D66" s="91" t="s">
        <v>1646</v>
      </c>
      <c r="E66" s="355" t="s">
        <v>546</v>
      </c>
      <c r="F66" s="274" t="s">
        <v>547</v>
      </c>
      <c r="G66" s="91" t="s">
        <v>375</v>
      </c>
      <c r="H66" s="91" t="s">
        <v>409</v>
      </c>
      <c r="I66" s="91" t="s">
        <v>173</v>
      </c>
      <c r="J66" s="357">
        <v>1</v>
      </c>
      <c r="K66" s="91"/>
      <c r="L66" s="391">
        <v>2021</v>
      </c>
      <c r="M66" s="410">
        <v>0</v>
      </c>
      <c r="N66" s="411">
        <v>0</v>
      </c>
      <c r="O66" s="361">
        <f t="shared" si="0"/>
        <v>0</v>
      </c>
      <c r="P66" s="410">
        <v>0</v>
      </c>
      <c r="Q66" s="366" t="e">
        <f t="shared" si="1"/>
        <v>#DIV/0!</v>
      </c>
      <c r="R66" s="367" t="e">
        <f t="shared" si="2"/>
        <v>#DIV/0!</v>
      </c>
      <c r="S66" s="393">
        <f t="shared" si="3"/>
        <v>0</v>
      </c>
      <c r="T66" s="254" t="s">
        <v>1840</v>
      </c>
    </row>
    <row r="67" spans="1:20" ht="50" x14ac:dyDescent="0.25">
      <c r="A67" s="91" t="s">
        <v>93</v>
      </c>
      <c r="B67" s="91" t="s">
        <v>811</v>
      </c>
      <c r="C67" s="355" t="s">
        <v>1651</v>
      </c>
      <c r="D67" s="91" t="s">
        <v>1652</v>
      </c>
      <c r="E67" s="355" t="s">
        <v>514</v>
      </c>
      <c r="F67" s="272" t="s">
        <v>558</v>
      </c>
      <c r="G67" s="273" t="s">
        <v>361</v>
      </c>
      <c r="H67" s="91" t="s">
        <v>411</v>
      </c>
      <c r="I67" s="91" t="s">
        <v>173</v>
      </c>
      <c r="J67" s="357">
        <v>7.0000000000000007E-2</v>
      </c>
      <c r="K67" s="91"/>
      <c r="L67" s="363">
        <v>2021</v>
      </c>
      <c r="M67" s="364">
        <v>272</v>
      </c>
      <c r="N67" s="365">
        <v>0.1</v>
      </c>
      <c r="O67" s="361">
        <f t="shared" si="0"/>
        <v>28</v>
      </c>
      <c r="P67" s="364">
        <v>28</v>
      </c>
      <c r="Q67" s="366">
        <f t="shared" si="1"/>
        <v>1</v>
      </c>
      <c r="R67" s="367">
        <f t="shared" si="2"/>
        <v>0.10294117647058823</v>
      </c>
      <c r="S67" s="393">
        <f t="shared" si="3"/>
        <v>1.4285714285714286</v>
      </c>
      <c r="T67" s="254" t="s">
        <v>1842</v>
      </c>
    </row>
    <row r="68" spans="1:20" ht="50" x14ac:dyDescent="0.25">
      <c r="A68" s="91" t="s">
        <v>93</v>
      </c>
      <c r="B68" s="91" t="s">
        <v>811</v>
      </c>
      <c r="C68" s="355" t="s">
        <v>1651</v>
      </c>
      <c r="D68" s="91" t="s">
        <v>1652</v>
      </c>
      <c r="E68" s="355" t="s">
        <v>514</v>
      </c>
      <c r="F68" s="272" t="s">
        <v>528</v>
      </c>
      <c r="G68" s="273" t="s">
        <v>361</v>
      </c>
      <c r="H68" s="91" t="s">
        <v>411</v>
      </c>
      <c r="I68" s="91" t="s">
        <v>173</v>
      </c>
      <c r="J68" s="357">
        <v>7.0000000000000007E-2</v>
      </c>
      <c r="K68" s="91"/>
      <c r="L68" s="363">
        <v>2021</v>
      </c>
      <c r="M68" s="364">
        <v>272</v>
      </c>
      <c r="N68" s="365">
        <v>0.1</v>
      </c>
      <c r="O68" s="361">
        <f t="shared" si="0"/>
        <v>28</v>
      </c>
      <c r="P68" s="364">
        <v>28</v>
      </c>
      <c r="Q68" s="366">
        <f t="shared" si="1"/>
        <v>1</v>
      </c>
      <c r="R68" s="367">
        <f t="shared" si="2"/>
        <v>0.10294117647058823</v>
      </c>
      <c r="S68" s="393">
        <f t="shared" si="3"/>
        <v>1.4285714285714286</v>
      </c>
      <c r="T68" s="254" t="s">
        <v>1842</v>
      </c>
    </row>
    <row r="69" spans="1:20" ht="50" x14ac:dyDescent="0.25">
      <c r="A69" s="91" t="s">
        <v>93</v>
      </c>
      <c r="B69" s="91" t="s">
        <v>811</v>
      </c>
      <c r="C69" s="355" t="s">
        <v>1651</v>
      </c>
      <c r="D69" s="91" t="s">
        <v>1652</v>
      </c>
      <c r="E69" s="355" t="s">
        <v>514</v>
      </c>
      <c r="F69" s="274" t="s">
        <v>535</v>
      </c>
      <c r="G69" s="275" t="s">
        <v>361</v>
      </c>
      <c r="H69" s="91" t="s">
        <v>411</v>
      </c>
      <c r="I69" s="91" t="s">
        <v>173</v>
      </c>
      <c r="J69" s="357">
        <v>7.0000000000000007E-2</v>
      </c>
      <c r="K69" s="91"/>
      <c r="L69" s="363">
        <v>2021</v>
      </c>
      <c r="M69" s="364">
        <v>272</v>
      </c>
      <c r="N69" s="365">
        <v>0.1</v>
      </c>
      <c r="O69" s="361">
        <f t="shared" ref="O69:O130" si="4">ROUNDUP(N69*M69,0)</f>
        <v>28</v>
      </c>
      <c r="P69" s="364">
        <v>28</v>
      </c>
      <c r="Q69" s="366">
        <f t="shared" ref="Q69:Q129" si="5">P69/(O69)</f>
        <v>1</v>
      </c>
      <c r="R69" s="367">
        <f t="shared" ref="R69:R129" si="6">P69/M69</f>
        <v>0.10294117647058823</v>
      </c>
      <c r="S69" s="393">
        <f t="shared" ref="S69:S129" si="7">N69/J69</f>
        <v>1.4285714285714286</v>
      </c>
      <c r="T69" s="254" t="s">
        <v>1842</v>
      </c>
    </row>
    <row r="70" spans="1:20" ht="50" x14ac:dyDescent="0.25">
      <c r="A70" s="91" t="s">
        <v>93</v>
      </c>
      <c r="B70" s="91" t="s">
        <v>811</v>
      </c>
      <c r="C70" s="355" t="s">
        <v>1651</v>
      </c>
      <c r="D70" s="91" t="s">
        <v>1652</v>
      </c>
      <c r="E70" s="355" t="s">
        <v>514</v>
      </c>
      <c r="F70" s="274" t="s">
        <v>529</v>
      </c>
      <c r="G70" s="275" t="s">
        <v>361</v>
      </c>
      <c r="H70" s="91" t="s">
        <v>411</v>
      </c>
      <c r="I70" s="91" t="s">
        <v>173</v>
      </c>
      <c r="J70" s="357">
        <v>7.0000000000000007E-2</v>
      </c>
      <c r="K70" s="91"/>
      <c r="L70" s="363">
        <v>2021</v>
      </c>
      <c r="M70" s="364">
        <v>272</v>
      </c>
      <c r="N70" s="365">
        <v>0.1</v>
      </c>
      <c r="O70" s="361">
        <f t="shared" si="4"/>
        <v>28</v>
      </c>
      <c r="P70" s="364">
        <v>28</v>
      </c>
      <c r="Q70" s="366">
        <f t="shared" si="5"/>
        <v>1</v>
      </c>
      <c r="R70" s="367">
        <f t="shared" si="6"/>
        <v>0.10294117647058823</v>
      </c>
      <c r="S70" s="393">
        <f t="shared" si="7"/>
        <v>1.4285714285714286</v>
      </c>
      <c r="T70" s="254" t="s">
        <v>1842</v>
      </c>
    </row>
    <row r="71" spans="1:20" ht="50" x14ac:dyDescent="0.25">
      <c r="A71" s="91" t="s">
        <v>93</v>
      </c>
      <c r="B71" s="91" t="s">
        <v>811</v>
      </c>
      <c r="C71" s="355" t="s">
        <v>1651</v>
      </c>
      <c r="D71" s="91" t="s">
        <v>1652</v>
      </c>
      <c r="E71" s="355" t="s">
        <v>514</v>
      </c>
      <c r="F71" s="274" t="s">
        <v>533</v>
      </c>
      <c r="G71" s="275" t="s">
        <v>361</v>
      </c>
      <c r="H71" s="91" t="s">
        <v>411</v>
      </c>
      <c r="I71" s="91" t="s">
        <v>173</v>
      </c>
      <c r="J71" s="357">
        <v>7.0000000000000007E-2</v>
      </c>
      <c r="K71" s="91"/>
      <c r="L71" s="363">
        <v>2021</v>
      </c>
      <c r="M71" s="364">
        <v>272</v>
      </c>
      <c r="N71" s="365">
        <v>0.1</v>
      </c>
      <c r="O71" s="361">
        <f t="shared" si="4"/>
        <v>28</v>
      </c>
      <c r="P71" s="364">
        <v>28</v>
      </c>
      <c r="Q71" s="366">
        <f t="shared" si="5"/>
        <v>1</v>
      </c>
      <c r="R71" s="367">
        <f t="shared" si="6"/>
        <v>0.10294117647058823</v>
      </c>
      <c r="S71" s="393">
        <f t="shared" si="7"/>
        <v>1.4285714285714286</v>
      </c>
      <c r="T71" s="254" t="s">
        <v>1842</v>
      </c>
    </row>
    <row r="72" spans="1:20" ht="50" x14ac:dyDescent="0.25">
      <c r="A72" s="91" t="s">
        <v>93</v>
      </c>
      <c r="B72" s="91" t="s">
        <v>811</v>
      </c>
      <c r="C72" s="355" t="s">
        <v>1651</v>
      </c>
      <c r="D72" s="91" t="s">
        <v>1652</v>
      </c>
      <c r="E72" s="355" t="s">
        <v>514</v>
      </c>
      <c r="F72" s="274" t="s">
        <v>543</v>
      </c>
      <c r="G72" s="275" t="s">
        <v>361</v>
      </c>
      <c r="H72" s="91" t="s">
        <v>411</v>
      </c>
      <c r="I72" s="91" t="s">
        <v>173</v>
      </c>
      <c r="J72" s="357">
        <v>7.0000000000000007E-2</v>
      </c>
      <c r="K72" s="91"/>
      <c r="L72" s="363">
        <v>2021</v>
      </c>
      <c r="M72" s="364">
        <v>272</v>
      </c>
      <c r="N72" s="365">
        <v>0.1</v>
      </c>
      <c r="O72" s="361">
        <f t="shared" si="4"/>
        <v>28</v>
      </c>
      <c r="P72" s="364">
        <v>28</v>
      </c>
      <c r="Q72" s="366">
        <f t="shared" si="5"/>
        <v>1</v>
      </c>
      <c r="R72" s="367">
        <f t="shared" si="6"/>
        <v>0.10294117647058823</v>
      </c>
      <c r="S72" s="393">
        <f t="shared" si="7"/>
        <v>1.4285714285714286</v>
      </c>
      <c r="T72" s="254" t="s">
        <v>1842</v>
      </c>
    </row>
    <row r="73" spans="1:20" ht="50" x14ac:dyDescent="0.25">
      <c r="A73" s="91" t="s">
        <v>93</v>
      </c>
      <c r="B73" s="91" t="s">
        <v>811</v>
      </c>
      <c r="C73" s="355" t="s">
        <v>1651</v>
      </c>
      <c r="D73" s="91" t="s">
        <v>1652</v>
      </c>
      <c r="E73" s="355" t="s">
        <v>514</v>
      </c>
      <c r="F73" s="274" t="s">
        <v>518</v>
      </c>
      <c r="G73" s="275" t="s">
        <v>361</v>
      </c>
      <c r="H73" s="91" t="s">
        <v>411</v>
      </c>
      <c r="I73" s="91" t="s">
        <v>173</v>
      </c>
      <c r="J73" s="357">
        <v>7.0000000000000007E-2</v>
      </c>
      <c r="K73" s="91"/>
      <c r="L73" s="363">
        <v>2021</v>
      </c>
      <c r="M73" s="364">
        <v>272</v>
      </c>
      <c r="N73" s="365">
        <v>0.1</v>
      </c>
      <c r="O73" s="361">
        <f t="shared" si="4"/>
        <v>28</v>
      </c>
      <c r="P73" s="364">
        <v>28</v>
      </c>
      <c r="Q73" s="366">
        <f t="shared" si="5"/>
        <v>1</v>
      </c>
      <c r="R73" s="367">
        <f t="shared" si="6"/>
        <v>0.10294117647058823</v>
      </c>
      <c r="S73" s="393">
        <f t="shared" si="7"/>
        <v>1.4285714285714286</v>
      </c>
      <c r="T73" s="254" t="s">
        <v>1842</v>
      </c>
    </row>
    <row r="74" spans="1:20" ht="50" x14ac:dyDescent="0.25">
      <c r="A74" s="91" t="s">
        <v>93</v>
      </c>
      <c r="B74" s="91" t="s">
        <v>811</v>
      </c>
      <c r="C74" s="355" t="s">
        <v>1651</v>
      </c>
      <c r="D74" s="91" t="s">
        <v>1652</v>
      </c>
      <c r="E74" s="355" t="s">
        <v>514</v>
      </c>
      <c r="F74" s="274" t="s">
        <v>564</v>
      </c>
      <c r="G74" s="275" t="s">
        <v>361</v>
      </c>
      <c r="H74" s="91" t="s">
        <v>411</v>
      </c>
      <c r="I74" s="91" t="s">
        <v>173</v>
      </c>
      <c r="J74" s="357">
        <v>7.0000000000000007E-2</v>
      </c>
      <c r="K74" s="91"/>
      <c r="L74" s="363">
        <v>2021</v>
      </c>
      <c r="M74" s="364">
        <v>272</v>
      </c>
      <c r="N74" s="365">
        <v>0.1</v>
      </c>
      <c r="O74" s="361">
        <f t="shared" si="4"/>
        <v>28</v>
      </c>
      <c r="P74" s="364">
        <v>28</v>
      </c>
      <c r="Q74" s="366">
        <f t="shared" si="5"/>
        <v>1</v>
      </c>
      <c r="R74" s="367">
        <f t="shared" si="6"/>
        <v>0.10294117647058823</v>
      </c>
      <c r="S74" s="393">
        <f t="shared" si="7"/>
        <v>1.4285714285714286</v>
      </c>
      <c r="T74" s="254" t="s">
        <v>1842</v>
      </c>
    </row>
    <row r="75" spans="1:20" ht="50" x14ac:dyDescent="0.25">
      <c r="A75" s="91" t="s">
        <v>93</v>
      </c>
      <c r="B75" s="91" t="s">
        <v>811</v>
      </c>
      <c r="C75" s="355" t="s">
        <v>1651</v>
      </c>
      <c r="D75" s="91" t="s">
        <v>1652</v>
      </c>
      <c r="E75" s="355" t="s">
        <v>514</v>
      </c>
      <c r="F75" s="274" t="s">
        <v>563</v>
      </c>
      <c r="G75" s="275" t="s">
        <v>361</v>
      </c>
      <c r="H75" s="91" t="s">
        <v>411</v>
      </c>
      <c r="I75" s="91" t="s">
        <v>173</v>
      </c>
      <c r="J75" s="357">
        <v>7.0000000000000007E-2</v>
      </c>
      <c r="K75" s="91"/>
      <c r="L75" s="363">
        <v>2021</v>
      </c>
      <c r="M75" s="364">
        <v>272</v>
      </c>
      <c r="N75" s="365">
        <v>0.1</v>
      </c>
      <c r="O75" s="361">
        <f t="shared" si="4"/>
        <v>28</v>
      </c>
      <c r="P75" s="364">
        <v>28</v>
      </c>
      <c r="Q75" s="366">
        <f t="shared" si="5"/>
        <v>1</v>
      </c>
      <c r="R75" s="367">
        <f t="shared" si="6"/>
        <v>0.10294117647058823</v>
      </c>
      <c r="S75" s="393">
        <f t="shared" si="7"/>
        <v>1.4285714285714286</v>
      </c>
      <c r="T75" s="254" t="s">
        <v>1842</v>
      </c>
    </row>
    <row r="76" spans="1:20" ht="50" x14ac:dyDescent="0.25">
      <c r="A76" s="91" t="s">
        <v>93</v>
      </c>
      <c r="B76" s="91" t="s">
        <v>811</v>
      </c>
      <c r="C76" s="355" t="s">
        <v>1651</v>
      </c>
      <c r="D76" s="91" t="s">
        <v>1652</v>
      </c>
      <c r="E76" s="355" t="s">
        <v>514</v>
      </c>
      <c r="F76" s="274" t="s">
        <v>534</v>
      </c>
      <c r="G76" s="275" t="s">
        <v>361</v>
      </c>
      <c r="H76" s="91" t="s">
        <v>411</v>
      </c>
      <c r="I76" s="91" t="s">
        <v>173</v>
      </c>
      <c r="J76" s="357">
        <v>7.0000000000000007E-2</v>
      </c>
      <c r="K76" s="91"/>
      <c r="L76" s="363">
        <v>2021</v>
      </c>
      <c r="M76" s="364">
        <v>272</v>
      </c>
      <c r="N76" s="365">
        <v>0.1</v>
      </c>
      <c r="O76" s="361">
        <f t="shared" si="4"/>
        <v>28</v>
      </c>
      <c r="P76" s="364">
        <v>28</v>
      </c>
      <c r="Q76" s="366">
        <f t="shared" si="5"/>
        <v>1</v>
      </c>
      <c r="R76" s="367">
        <f t="shared" si="6"/>
        <v>0.10294117647058823</v>
      </c>
      <c r="S76" s="393">
        <f t="shared" si="7"/>
        <v>1.4285714285714286</v>
      </c>
      <c r="T76" s="254" t="s">
        <v>1842</v>
      </c>
    </row>
    <row r="77" spans="1:20" ht="50" x14ac:dyDescent="0.25">
      <c r="A77" s="91" t="s">
        <v>93</v>
      </c>
      <c r="B77" s="91" t="s">
        <v>811</v>
      </c>
      <c r="C77" s="355" t="s">
        <v>1651</v>
      </c>
      <c r="D77" s="91" t="s">
        <v>1652</v>
      </c>
      <c r="E77" s="355" t="s">
        <v>514</v>
      </c>
      <c r="F77" s="274" t="s">
        <v>562</v>
      </c>
      <c r="G77" s="275" t="s">
        <v>361</v>
      </c>
      <c r="H77" s="91" t="s">
        <v>411</v>
      </c>
      <c r="I77" s="91" t="s">
        <v>173</v>
      </c>
      <c r="J77" s="357">
        <v>7.0000000000000007E-2</v>
      </c>
      <c r="K77" s="91"/>
      <c r="L77" s="363">
        <v>2021</v>
      </c>
      <c r="M77" s="364">
        <v>272</v>
      </c>
      <c r="N77" s="365">
        <v>0.1</v>
      </c>
      <c r="O77" s="361">
        <f t="shared" si="4"/>
        <v>28</v>
      </c>
      <c r="P77" s="364">
        <v>28</v>
      </c>
      <c r="Q77" s="366">
        <f t="shared" si="5"/>
        <v>1</v>
      </c>
      <c r="R77" s="367">
        <f t="shared" si="6"/>
        <v>0.10294117647058823</v>
      </c>
      <c r="S77" s="393">
        <f t="shared" si="7"/>
        <v>1.4285714285714286</v>
      </c>
      <c r="T77" s="254" t="s">
        <v>1842</v>
      </c>
    </row>
    <row r="78" spans="1:20" ht="50" x14ac:dyDescent="0.25">
      <c r="A78" s="91" t="s">
        <v>93</v>
      </c>
      <c r="B78" s="91" t="s">
        <v>811</v>
      </c>
      <c r="C78" s="355" t="s">
        <v>1651</v>
      </c>
      <c r="D78" s="91" t="s">
        <v>1652</v>
      </c>
      <c r="E78" s="355" t="s">
        <v>514</v>
      </c>
      <c r="F78" s="274" t="s">
        <v>513</v>
      </c>
      <c r="G78" s="275" t="s">
        <v>361</v>
      </c>
      <c r="H78" s="91" t="s">
        <v>411</v>
      </c>
      <c r="I78" s="91" t="s">
        <v>173</v>
      </c>
      <c r="J78" s="357">
        <v>7.0000000000000007E-2</v>
      </c>
      <c r="K78" s="91"/>
      <c r="L78" s="363">
        <v>2021</v>
      </c>
      <c r="M78" s="364">
        <v>272</v>
      </c>
      <c r="N78" s="365">
        <v>0.1</v>
      </c>
      <c r="O78" s="361">
        <f t="shared" si="4"/>
        <v>28</v>
      </c>
      <c r="P78" s="364">
        <v>28</v>
      </c>
      <c r="Q78" s="366">
        <f t="shared" si="5"/>
        <v>1</v>
      </c>
      <c r="R78" s="367">
        <f t="shared" si="6"/>
        <v>0.10294117647058823</v>
      </c>
      <c r="S78" s="393">
        <f t="shared" si="7"/>
        <v>1.4285714285714286</v>
      </c>
      <c r="T78" s="254" t="s">
        <v>1842</v>
      </c>
    </row>
    <row r="79" spans="1:20" ht="50" x14ac:dyDescent="0.25">
      <c r="A79" s="91" t="s">
        <v>93</v>
      </c>
      <c r="B79" s="91" t="s">
        <v>811</v>
      </c>
      <c r="C79" s="355" t="s">
        <v>1651</v>
      </c>
      <c r="D79" s="91" t="s">
        <v>1652</v>
      </c>
      <c r="E79" s="355" t="s">
        <v>514</v>
      </c>
      <c r="F79" s="274" t="s">
        <v>523</v>
      </c>
      <c r="G79" s="275" t="s">
        <v>361</v>
      </c>
      <c r="H79" s="91" t="s">
        <v>411</v>
      </c>
      <c r="I79" s="91" t="s">
        <v>173</v>
      </c>
      <c r="J79" s="357">
        <v>7.0000000000000007E-2</v>
      </c>
      <c r="K79" s="91"/>
      <c r="L79" s="363">
        <v>2021</v>
      </c>
      <c r="M79" s="364">
        <v>272</v>
      </c>
      <c r="N79" s="365">
        <v>0.1</v>
      </c>
      <c r="O79" s="361">
        <f t="shared" si="4"/>
        <v>28</v>
      </c>
      <c r="P79" s="364">
        <v>28</v>
      </c>
      <c r="Q79" s="366">
        <f t="shared" si="5"/>
        <v>1</v>
      </c>
      <c r="R79" s="367">
        <f t="shared" si="6"/>
        <v>0.10294117647058823</v>
      </c>
      <c r="S79" s="393">
        <f t="shared" si="7"/>
        <v>1.4285714285714286</v>
      </c>
      <c r="T79" s="254" t="s">
        <v>1842</v>
      </c>
    </row>
    <row r="80" spans="1:20" ht="50" x14ac:dyDescent="0.25">
      <c r="A80" s="91" t="s">
        <v>93</v>
      </c>
      <c r="B80" s="91" t="s">
        <v>811</v>
      </c>
      <c r="C80" s="355" t="s">
        <v>1651</v>
      </c>
      <c r="D80" s="91" t="s">
        <v>1652</v>
      </c>
      <c r="E80" s="355" t="s">
        <v>514</v>
      </c>
      <c r="F80" s="274" t="s">
        <v>537</v>
      </c>
      <c r="G80" s="275" t="s">
        <v>361</v>
      </c>
      <c r="H80" s="91" t="s">
        <v>411</v>
      </c>
      <c r="I80" s="91" t="s">
        <v>173</v>
      </c>
      <c r="J80" s="357">
        <v>7.0000000000000007E-2</v>
      </c>
      <c r="K80" s="91"/>
      <c r="L80" s="363">
        <v>2021</v>
      </c>
      <c r="M80" s="364">
        <v>272</v>
      </c>
      <c r="N80" s="365">
        <v>0.1</v>
      </c>
      <c r="O80" s="361">
        <f t="shared" si="4"/>
        <v>28</v>
      </c>
      <c r="P80" s="364">
        <v>28</v>
      </c>
      <c r="Q80" s="366">
        <f t="shared" si="5"/>
        <v>1</v>
      </c>
      <c r="R80" s="367">
        <f t="shared" si="6"/>
        <v>0.10294117647058823</v>
      </c>
      <c r="S80" s="393">
        <f t="shared" si="7"/>
        <v>1.4285714285714286</v>
      </c>
      <c r="T80" s="254" t="s">
        <v>1842</v>
      </c>
    </row>
    <row r="81" spans="1:20" ht="50" x14ac:dyDescent="0.25">
      <c r="A81" s="91" t="s">
        <v>93</v>
      </c>
      <c r="B81" s="91" t="s">
        <v>811</v>
      </c>
      <c r="C81" s="355" t="s">
        <v>1651</v>
      </c>
      <c r="D81" s="91" t="s">
        <v>1652</v>
      </c>
      <c r="E81" s="355" t="s">
        <v>514</v>
      </c>
      <c r="F81" s="274" t="s">
        <v>520</v>
      </c>
      <c r="G81" s="275" t="s">
        <v>361</v>
      </c>
      <c r="H81" s="91" t="s">
        <v>411</v>
      </c>
      <c r="I81" s="91" t="s">
        <v>173</v>
      </c>
      <c r="J81" s="357">
        <v>7.0000000000000007E-2</v>
      </c>
      <c r="K81" s="91"/>
      <c r="L81" s="363">
        <v>2021</v>
      </c>
      <c r="M81" s="364">
        <v>272</v>
      </c>
      <c r="N81" s="365">
        <v>0.1</v>
      </c>
      <c r="O81" s="361">
        <f t="shared" si="4"/>
        <v>28</v>
      </c>
      <c r="P81" s="364">
        <v>28</v>
      </c>
      <c r="Q81" s="366">
        <f t="shared" si="5"/>
        <v>1</v>
      </c>
      <c r="R81" s="367">
        <f t="shared" si="6"/>
        <v>0.10294117647058823</v>
      </c>
      <c r="S81" s="393">
        <f t="shared" si="7"/>
        <v>1.4285714285714286</v>
      </c>
      <c r="T81" s="254" t="s">
        <v>1842</v>
      </c>
    </row>
    <row r="82" spans="1:20" ht="50" x14ac:dyDescent="0.25">
      <c r="A82" s="91" t="s">
        <v>93</v>
      </c>
      <c r="B82" s="91" t="s">
        <v>811</v>
      </c>
      <c r="C82" s="355" t="s">
        <v>1651</v>
      </c>
      <c r="D82" s="91" t="s">
        <v>1652</v>
      </c>
      <c r="E82" s="355" t="s">
        <v>514</v>
      </c>
      <c r="F82" s="274" t="s">
        <v>556</v>
      </c>
      <c r="G82" s="275" t="s">
        <v>361</v>
      </c>
      <c r="H82" s="91" t="s">
        <v>411</v>
      </c>
      <c r="I82" s="91" t="s">
        <v>173</v>
      </c>
      <c r="J82" s="357">
        <v>7.0000000000000007E-2</v>
      </c>
      <c r="K82" s="91"/>
      <c r="L82" s="363">
        <v>2021</v>
      </c>
      <c r="M82" s="364">
        <v>272</v>
      </c>
      <c r="N82" s="365">
        <v>0.1</v>
      </c>
      <c r="O82" s="361">
        <f t="shared" si="4"/>
        <v>28</v>
      </c>
      <c r="P82" s="364">
        <v>28</v>
      </c>
      <c r="Q82" s="366">
        <f t="shared" si="5"/>
        <v>1</v>
      </c>
      <c r="R82" s="367">
        <f t="shared" si="6"/>
        <v>0.10294117647058823</v>
      </c>
      <c r="S82" s="393">
        <f t="shared" si="7"/>
        <v>1.4285714285714286</v>
      </c>
      <c r="T82" s="254" t="s">
        <v>1842</v>
      </c>
    </row>
    <row r="83" spans="1:20" ht="50" x14ac:dyDescent="0.25">
      <c r="A83" s="91" t="s">
        <v>93</v>
      </c>
      <c r="B83" s="91" t="s">
        <v>811</v>
      </c>
      <c r="C83" s="355" t="s">
        <v>1651</v>
      </c>
      <c r="D83" s="91" t="s">
        <v>1652</v>
      </c>
      <c r="E83" s="355" t="s">
        <v>514</v>
      </c>
      <c r="F83" s="274" t="s">
        <v>555</v>
      </c>
      <c r="G83" s="275" t="s">
        <v>361</v>
      </c>
      <c r="H83" s="91" t="s">
        <v>411</v>
      </c>
      <c r="I83" s="91" t="s">
        <v>173</v>
      </c>
      <c r="J83" s="357">
        <v>7.0000000000000007E-2</v>
      </c>
      <c r="K83" s="91"/>
      <c r="L83" s="363">
        <v>2021</v>
      </c>
      <c r="M83" s="364">
        <v>272</v>
      </c>
      <c r="N83" s="365">
        <v>0.1</v>
      </c>
      <c r="O83" s="361">
        <f t="shared" si="4"/>
        <v>28</v>
      </c>
      <c r="P83" s="364">
        <v>28</v>
      </c>
      <c r="Q83" s="366">
        <f t="shared" si="5"/>
        <v>1</v>
      </c>
      <c r="R83" s="367">
        <f t="shared" si="6"/>
        <v>0.10294117647058823</v>
      </c>
      <c r="S83" s="393">
        <f t="shared" si="7"/>
        <v>1.4285714285714286</v>
      </c>
      <c r="T83" s="254" t="s">
        <v>1842</v>
      </c>
    </row>
    <row r="84" spans="1:20" ht="50" x14ac:dyDescent="0.25">
      <c r="A84" s="91" t="s">
        <v>93</v>
      </c>
      <c r="B84" s="91" t="s">
        <v>811</v>
      </c>
      <c r="C84" s="355" t="s">
        <v>1651</v>
      </c>
      <c r="D84" s="91" t="s">
        <v>1652</v>
      </c>
      <c r="E84" s="355" t="s">
        <v>514</v>
      </c>
      <c r="F84" s="274" t="s">
        <v>559</v>
      </c>
      <c r="G84" s="275" t="s">
        <v>361</v>
      </c>
      <c r="H84" s="91" t="s">
        <v>411</v>
      </c>
      <c r="I84" s="91" t="s">
        <v>173</v>
      </c>
      <c r="J84" s="357">
        <v>7.0000000000000007E-2</v>
      </c>
      <c r="K84" s="91"/>
      <c r="L84" s="363">
        <v>2021</v>
      </c>
      <c r="M84" s="364">
        <v>272</v>
      </c>
      <c r="N84" s="365">
        <v>0.1</v>
      </c>
      <c r="O84" s="361">
        <f t="shared" si="4"/>
        <v>28</v>
      </c>
      <c r="P84" s="364">
        <v>28</v>
      </c>
      <c r="Q84" s="366">
        <f t="shared" si="5"/>
        <v>1</v>
      </c>
      <c r="R84" s="367">
        <f t="shared" si="6"/>
        <v>0.10294117647058823</v>
      </c>
      <c r="S84" s="393">
        <f t="shared" si="7"/>
        <v>1.4285714285714286</v>
      </c>
      <c r="T84" s="254" t="s">
        <v>1842</v>
      </c>
    </row>
    <row r="85" spans="1:20" ht="50" x14ac:dyDescent="0.25">
      <c r="A85" s="91" t="s">
        <v>93</v>
      </c>
      <c r="B85" s="91" t="s">
        <v>811</v>
      </c>
      <c r="C85" s="355" t="s">
        <v>1651</v>
      </c>
      <c r="D85" s="91" t="s">
        <v>1652</v>
      </c>
      <c r="E85" s="355" t="s">
        <v>514</v>
      </c>
      <c r="F85" s="274" t="s">
        <v>557</v>
      </c>
      <c r="G85" s="275" t="s">
        <v>361</v>
      </c>
      <c r="H85" s="91" t="s">
        <v>411</v>
      </c>
      <c r="I85" s="91" t="s">
        <v>173</v>
      </c>
      <c r="J85" s="357">
        <v>7.0000000000000007E-2</v>
      </c>
      <c r="K85" s="91"/>
      <c r="L85" s="363">
        <v>2021</v>
      </c>
      <c r="M85" s="364">
        <v>272</v>
      </c>
      <c r="N85" s="365">
        <v>0.1</v>
      </c>
      <c r="O85" s="361">
        <f t="shared" si="4"/>
        <v>28</v>
      </c>
      <c r="P85" s="364">
        <v>28</v>
      </c>
      <c r="Q85" s="366">
        <f t="shared" si="5"/>
        <v>1</v>
      </c>
      <c r="R85" s="367">
        <f t="shared" si="6"/>
        <v>0.10294117647058823</v>
      </c>
      <c r="S85" s="393">
        <f t="shared" si="7"/>
        <v>1.4285714285714286</v>
      </c>
      <c r="T85" s="254" t="s">
        <v>1842</v>
      </c>
    </row>
    <row r="86" spans="1:20" ht="25" x14ac:dyDescent="0.25">
      <c r="A86" s="91" t="s">
        <v>93</v>
      </c>
      <c r="B86" s="91" t="s">
        <v>811</v>
      </c>
      <c r="C86" s="355" t="s">
        <v>1651</v>
      </c>
      <c r="D86" s="91" t="s">
        <v>1652</v>
      </c>
      <c r="E86" s="355" t="s">
        <v>514</v>
      </c>
      <c r="F86" s="274" t="s">
        <v>565</v>
      </c>
      <c r="G86" s="91" t="s">
        <v>375</v>
      </c>
      <c r="H86" s="356" t="s">
        <v>409</v>
      </c>
      <c r="I86" s="91" t="s">
        <v>173</v>
      </c>
      <c r="J86" s="357">
        <v>1</v>
      </c>
      <c r="K86" s="91"/>
      <c r="L86" s="363">
        <v>2021</v>
      </c>
      <c r="M86" s="364">
        <v>1487</v>
      </c>
      <c r="N86" s="365">
        <v>1</v>
      </c>
      <c r="O86" s="361">
        <f t="shared" si="4"/>
        <v>1487</v>
      </c>
      <c r="P86" s="364">
        <v>1487</v>
      </c>
      <c r="Q86" s="366">
        <f t="shared" si="5"/>
        <v>1</v>
      </c>
      <c r="R86" s="367">
        <f t="shared" si="6"/>
        <v>1</v>
      </c>
      <c r="S86" s="393">
        <f t="shared" si="7"/>
        <v>1</v>
      </c>
      <c r="T86" s="254" t="s">
        <v>1843</v>
      </c>
    </row>
    <row r="87" spans="1:20" ht="100" x14ac:dyDescent="0.25">
      <c r="A87" s="91" t="s">
        <v>93</v>
      </c>
      <c r="B87" s="91" t="s">
        <v>811</v>
      </c>
      <c r="C87" s="355" t="s">
        <v>1651</v>
      </c>
      <c r="D87" s="91" t="s">
        <v>1652</v>
      </c>
      <c r="E87" s="355" t="s">
        <v>514</v>
      </c>
      <c r="F87" s="274" t="s">
        <v>1638</v>
      </c>
      <c r="G87" s="274" t="s">
        <v>361</v>
      </c>
      <c r="H87" s="91" t="s">
        <v>411</v>
      </c>
      <c r="I87" s="91" t="s">
        <v>173</v>
      </c>
      <c r="J87" s="357">
        <v>7.0000000000000007E-2</v>
      </c>
      <c r="K87" s="91"/>
      <c r="L87" s="363">
        <v>2021</v>
      </c>
      <c r="M87" s="364">
        <v>314</v>
      </c>
      <c r="N87" s="365">
        <v>0.1</v>
      </c>
      <c r="O87" s="361">
        <f t="shared" si="4"/>
        <v>32</v>
      </c>
      <c r="P87" s="364">
        <v>28</v>
      </c>
      <c r="Q87" s="366">
        <f t="shared" si="5"/>
        <v>0.875</v>
      </c>
      <c r="R87" s="367">
        <f t="shared" si="6"/>
        <v>8.9171974522292988E-2</v>
      </c>
      <c r="S87" s="393">
        <f t="shared" si="7"/>
        <v>1.4285714285714286</v>
      </c>
      <c r="T87" s="254" t="s">
        <v>1837</v>
      </c>
    </row>
    <row r="88" spans="1:20" ht="100" x14ac:dyDescent="0.25">
      <c r="A88" s="91" t="s">
        <v>93</v>
      </c>
      <c r="B88" s="91" t="s">
        <v>811</v>
      </c>
      <c r="C88" s="355" t="s">
        <v>1651</v>
      </c>
      <c r="D88" s="91" t="s">
        <v>1652</v>
      </c>
      <c r="E88" s="355" t="s">
        <v>514</v>
      </c>
      <c r="F88" s="274" t="s">
        <v>540</v>
      </c>
      <c r="G88" s="274" t="s">
        <v>361</v>
      </c>
      <c r="H88" s="91" t="s">
        <v>415</v>
      </c>
      <c r="I88" s="91" t="s">
        <v>173</v>
      </c>
      <c r="J88" s="357">
        <v>7.0000000000000007E-2</v>
      </c>
      <c r="K88" s="91"/>
      <c r="L88" s="363">
        <v>2021</v>
      </c>
      <c r="M88" s="364">
        <v>314</v>
      </c>
      <c r="N88" s="365">
        <v>0.16242038216560509</v>
      </c>
      <c r="O88" s="361">
        <f t="shared" si="4"/>
        <v>51</v>
      </c>
      <c r="P88" s="364">
        <v>28</v>
      </c>
      <c r="Q88" s="366">
        <f t="shared" si="5"/>
        <v>0.5490196078431373</v>
      </c>
      <c r="R88" s="367">
        <f t="shared" si="6"/>
        <v>8.9171974522292988E-2</v>
      </c>
      <c r="S88" s="393">
        <f t="shared" si="7"/>
        <v>2.3202911737943581</v>
      </c>
      <c r="T88" s="254" t="s">
        <v>1837</v>
      </c>
    </row>
    <row r="89" spans="1:20" ht="50" x14ac:dyDescent="0.25">
      <c r="A89" s="91" t="s">
        <v>93</v>
      </c>
      <c r="B89" s="91" t="s">
        <v>811</v>
      </c>
      <c r="C89" s="355" t="s">
        <v>1651</v>
      </c>
      <c r="D89" s="91" t="s">
        <v>1652</v>
      </c>
      <c r="E89" s="355" t="s">
        <v>514</v>
      </c>
      <c r="F89" s="274" t="s">
        <v>519</v>
      </c>
      <c r="G89" s="91" t="s">
        <v>1647</v>
      </c>
      <c r="H89" s="356" t="s">
        <v>415</v>
      </c>
      <c r="I89" s="91" t="s">
        <v>173</v>
      </c>
      <c r="J89" s="357">
        <v>1</v>
      </c>
      <c r="K89" s="355" t="s">
        <v>1648</v>
      </c>
      <c r="L89" s="363">
        <v>2021</v>
      </c>
      <c r="M89" s="364">
        <v>237</v>
      </c>
      <c r="N89" s="365">
        <v>1</v>
      </c>
      <c r="O89" s="361">
        <f t="shared" si="4"/>
        <v>237</v>
      </c>
      <c r="P89" s="364">
        <v>237</v>
      </c>
      <c r="Q89" s="366">
        <f t="shared" si="5"/>
        <v>1</v>
      </c>
      <c r="R89" s="367">
        <f t="shared" si="6"/>
        <v>1</v>
      </c>
      <c r="S89" s="393">
        <f t="shared" si="7"/>
        <v>1</v>
      </c>
      <c r="T89" s="254" t="s">
        <v>1838</v>
      </c>
    </row>
    <row r="90" spans="1:20" ht="100" x14ac:dyDescent="0.25">
      <c r="A90" s="91" t="s">
        <v>93</v>
      </c>
      <c r="B90" s="91" t="s">
        <v>811</v>
      </c>
      <c r="C90" s="355" t="s">
        <v>1651</v>
      </c>
      <c r="D90" s="91" t="s">
        <v>1652</v>
      </c>
      <c r="E90" s="355" t="s">
        <v>514</v>
      </c>
      <c r="F90" s="274" t="s">
        <v>561</v>
      </c>
      <c r="G90" s="274" t="s">
        <v>361</v>
      </c>
      <c r="H90" s="91" t="s">
        <v>411</v>
      </c>
      <c r="I90" s="91" t="s">
        <v>173</v>
      </c>
      <c r="J90" s="357">
        <v>7.0000000000000007E-2</v>
      </c>
      <c r="K90" s="91"/>
      <c r="L90" s="363">
        <v>2021</v>
      </c>
      <c r="M90" s="364">
        <v>314</v>
      </c>
      <c r="N90" s="365">
        <v>0.12738853503184713</v>
      </c>
      <c r="O90" s="361">
        <f>ROUNDUP(N90*M90,0)</f>
        <v>40</v>
      </c>
      <c r="P90" s="364">
        <v>40</v>
      </c>
      <c r="Q90" s="366">
        <f t="shared" si="5"/>
        <v>1</v>
      </c>
      <c r="R90" s="367">
        <f t="shared" si="6"/>
        <v>0.12738853503184713</v>
      </c>
      <c r="S90" s="393">
        <f t="shared" si="7"/>
        <v>1.8198362147406733</v>
      </c>
      <c r="T90" s="254" t="s">
        <v>1837</v>
      </c>
    </row>
    <row r="91" spans="1:20" ht="87.5" x14ac:dyDescent="0.25">
      <c r="A91" s="91" t="s">
        <v>93</v>
      </c>
      <c r="B91" s="91" t="s">
        <v>811</v>
      </c>
      <c r="C91" s="355" t="s">
        <v>1651</v>
      </c>
      <c r="D91" s="91" t="s">
        <v>1652</v>
      </c>
      <c r="E91" s="355" t="s">
        <v>514</v>
      </c>
      <c r="F91" s="274" t="s">
        <v>1649</v>
      </c>
      <c r="G91" s="274" t="s">
        <v>361</v>
      </c>
      <c r="H91" s="91" t="s">
        <v>415</v>
      </c>
      <c r="I91" s="91" t="s">
        <v>173</v>
      </c>
      <c r="J91" s="357">
        <v>7.0000000000000007E-2</v>
      </c>
      <c r="K91" s="91"/>
      <c r="L91" s="363">
        <v>2021</v>
      </c>
      <c r="M91" s="364">
        <v>314</v>
      </c>
      <c r="N91" s="365">
        <v>0.16560509554140126</v>
      </c>
      <c r="O91" s="361">
        <f t="shared" si="4"/>
        <v>52</v>
      </c>
      <c r="P91" s="364">
        <v>52</v>
      </c>
      <c r="Q91" s="366">
        <f t="shared" si="5"/>
        <v>1</v>
      </c>
      <c r="R91" s="367">
        <f t="shared" si="6"/>
        <v>0.16560509554140126</v>
      </c>
      <c r="S91" s="393">
        <f t="shared" si="7"/>
        <v>2.365787079162875</v>
      </c>
      <c r="T91" s="254" t="s">
        <v>1839</v>
      </c>
    </row>
    <row r="92" spans="1:20" ht="25" x14ac:dyDescent="0.25">
      <c r="A92" s="91" t="s">
        <v>93</v>
      </c>
      <c r="B92" s="91" t="s">
        <v>811</v>
      </c>
      <c r="C92" s="355" t="s">
        <v>1651</v>
      </c>
      <c r="D92" s="91" t="s">
        <v>1652</v>
      </c>
      <c r="E92" s="355" t="s">
        <v>546</v>
      </c>
      <c r="F92" s="274" t="s">
        <v>548</v>
      </c>
      <c r="G92" s="91" t="s">
        <v>375</v>
      </c>
      <c r="H92" s="356" t="s">
        <v>409</v>
      </c>
      <c r="I92" s="91" t="s">
        <v>173</v>
      </c>
      <c r="J92" s="357">
        <v>1</v>
      </c>
      <c r="K92" s="91"/>
      <c r="L92" s="391">
        <v>2021</v>
      </c>
      <c r="M92" s="410">
        <v>0</v>
      </c>
      <c r="N92" s="411">
        <v>0</v>
      </c>
      <c r="O92" s="361">
        <f t="shared" si="4"/>
        <v>0</v>
      </c>
      <c r="P92" s="410">
        <v>0</v>
      </c>
      <c r="Q92" s="366" t="e">
        <f t="shared" si="5"/>
        <v>#DIV/0!</v>
      </c>
      <c r="R92" s="367" t="e">
        <f t="shared" si="6"/>
        <v>#DIV/0!</v>
      </c>
      <c r="S92" s="393">
        <f t="shared" si="7"/>
        <v>0</v>
      </c>
      <c r="T92" s="254" t="s">
        <v>1840</v>
      </c>
    </row>
    <row r="93" spans="1:20" ht="25" x14ac:dyDescent="0.25">
      <c r="A93" s="91" t="s">
        <v>93</v>
      </c>
      <c r="B93" s="91" t="s">
        <v>811</v>
      </c>
      <c r="C93" s="355" t="s">
        <v>1651</v>
      </c>
      <c r="D93" s="91" t="s">
        <v>1652</v>
      </c>
      <c r="E93" s="355" t="s">
        <v>546</v>
      </c>
      <c r="F93" s="274" t="s">
        <v>551</v>
      </c>
      <c r="G93" s="91" t="s">
        <v>375</v>
      </c>
      <c r="H93" s="91" t="s">
        <v>415</v>
      </c>
      <c r="I93" s="91" t="s">
        <v>173</v>
      </c>
      <c r="J93" s="357">
        <v>1</v>
      </c>
      <c r="K93" s="91"/>
      <c r="L93" s="391">
        <v>2021</v>
      </c>
      <c r="M93" s="410">
        <v>0</v>
      </c>
      <c r="N93" s="411">
        <v>0</v>
      </c>
      <c r="O93" s="361">
        <f t="shared" si="4"/>
        <v>0</v>
      </c>
      <c r="P93" s="410">
        <v>0</v>
      </c>
      <c r="Q93" s="366" t="e">
        <f t="shared" si="5"/>
        <v>#DIV/0!</v>
      </c>
      <c r="R93" s="367" t="e">
        <f t="shared" si="6"/>
        <v>#DIV/0!</v>
      </c>
      <c r="S93" s="393">
        <f t="shared" si="7"/>
        <v>0</v>
      </c>
      <c r="T93" s="254" t="s">
        <v>1840</v>
      </c>
    </row>
    <row r="94" spans="1:20" ht="25" x14ac:dyDescent="0.25">
      <c r="A94" s="91" t="s">
        <v>93</v>
      </c>
      <c r="B94" s="91" t="s">
        <v>811</v>
      </c>
      <c r="C94" s="355" t="s">
        <v>1651</v>
      </c>
      <c r="D94" s="91" t="s">
        <v>1652</v>
      </c>
      <c r="E94" s="355" t="s">
        <v>546</v>
      </c>
      <c r="F94" s="274" t="s">
        <v>552</v>
      </c>
      <c r="G94" s="274" t="s">
        <v>361</v>
      </c>
      <c r="H94" s="91" t="s">
        <v>415</v>
      </c>
      <c r="I94" s="91" t="s">
        <v>173</v>
      </c>
      <c r="J94" s="357">
        <v>7.0000000000000007E-2</v>
      </c>
      <c r="K94" s="91"/>
      <c r="L94" s="391">
        <v>2021</v>
      </c>
      <c r="M94" s="410">
        <v>0</v>
      </c>
      <c r="N94" s="411">
        <v>0</v>
      </c>
      <c r="O94" s="361">
        <f t="shared" si="4"/>
        <v>0</v>
      </c>
      <c r="P94" s="410">
        <v>0</v>
      </c>
      <c r="Q94" s="366" t="e">
        <f t="shared" si="5"/>
        <v>#DIV/0!</v>
      </c>
      <c r="R94" s="367" t="e">
        <f t="shared" si="6"/>
        <v>#DIV/0!</v>
      </c>
      <c r="S94" s="393">
        <f t="shared" si="7"/>
        <v>0</v>
      </c>
      <c r="T94" s="254" t="s">
        <v>1840</v>
      </c>
    </row>
    <row r="95" spans="1:20" ht="25" x14ac:dyDescent="0.25">
      <c r="A95" s="91" t="s">
        <v>93</v>
      </c>
      <c r="B95" s="91" t="s">
        <v>811</v>
      </c>
      <c r="C95" s="355" t="s">
        <v>1651</v>
      </c>
      <c r="D95" s="91" t="s">
        <v>1652</v>
      </c>
      <c r="E95" s="355" t="s">
        <v>546</v>
      </c>
      <c r="F95" s="274" t="s">
        <v>545</v>
      </c>
      <c r="G95" s="274" t="s">
        <v>361</v>
      </c>
      <c r="H95" s="91" t="s">
        <v>411</v>
      </c>
      <c r="I95" s="91" t="s">
        <v>173</v>
      </c>
      <c r="J95" s="357">
        <v>7.0000000000000007E-2</v>
      </c>
      <c r="K95" s="91"/>
      <c r="L95" s="391">
        <v>2021</v>
      </c>
      <c r="M95" s="410">
        <v>0</v>
      </c>
      <c r="N95" s="411">
        <v>0</v>
      </c>
      <c r="O95" s="361">
        <f t="shared" si="4"/>
        <v>0</v>
      </c>
      <c r="P95" s="410">
        <v>0</v>
      </c>
      <c r="Q95" s="366" t="e">
        <f t="shared" si="5"/>
        <v>#DIV/0!</v>
      </c>
      <c r="R95" s="367" t="e">
        <f t="shared" si="6"/>
        <v>#DIV/0!</v>
      </c>
      <c r="S95" s="393">
        <f t="shared" si="7"/>
        <v>0</v>
      </c>
      <c r="T95" s="254" t="s">
        <v>1840</v>
      </c>
    </row>
    <row r="96" spans="1:20" ht="25" x14ac:dyDescent="0.25">
      <c r="A96" s="91" t="s">
        <v>93</v>
      </c>
      <c r="B96" s="91" t="s">
        <v>811</v>
      </c>
      <c r="C96" s="355" t="s">
        <v>1651</v>
      </c>
      <c r="D96" s="91" t="s">
        <v>1652</v>
      </c>
      <c r="E96" s="355" t="s">
        <v>546</v>
      </c>
      <c r="F96" s="274" t="s">
        <v>549</v>
      </c>
      <c r="G96" s="274" t="s">
        <v>361</v>
      </c>
      <c r="H96" s="91" t="s">
        <v>411</v>
      </c>
      <c r="I96" s="91" t="s">
        <v>173</v>
      </c>
      <c r="J96" s="357">
        <v>7.0000000000000007E-2</v>
      </c>
      <c r="K96" s="91"/>
      <c r="L96" s="391">
        <v>2021</v>
      </c>
      <c r="M96" s="410">
        <v>0</v>
      </c>
      <c r="N96" s="411">
        <v>0</v>
      </c>
      <c r="O96" s="361">
        <f t="shared" si="4"/>
        <v>0</v>
      </c>
      <c r="P96" s="410">
        <v>0</v>
      </c>
      <c r="Q96" s="366" t="e">
        <f t="shared" si="5"/>
        <v>#DIV/0!</v>
      </c>
      <c r="R96" s="367" t="e">
        <f t="shared" si="6"/>
        <v>#DIV/0!</v>
      </c>
      <c r="S96" s="393">
        <f t="shared" si="7"/>
        <v>0</v>
      </c>
      <c r="T96" s="254" t="s">
        <v>1840</v>
      </c>
    </row>
    <row r="97" spans="1:20" ht="25" x14ac:dyDescent="0.25">
      <c r="A97" s="91" t="s">
        <v>93</v>
      </c>
      <c r="B97" s="91" t="s">
        <v>811</v>
      </c>
      <c r="C97" s="355" t="s">
        <v>1651</v>
      </c>
      <c r="D97" s="91" t="s">
        <v>1652</v>
      </c>
      <c r="E97" s="355" t="s">
        <v>546</v>
      </c>
      <c r="F97" s="274" t="s">
        <v>550</v>
      </c>
      <c r="G97" s="91" t="s">
        <v>375</v>
      </c>
      <c r="H97" s="91" t="s">
        <v>409</v>
      </c>
      <c r="I97" s="91" t="s">
        <v>173</v>
      </c>
      <c r="J97" s="357">
        <v>1</v>
      </c>
      <c r="K97" s="91"/>
      <c r="L97" s="391">
        <v>2021</v>
      </c>
      <c r="M97" s="410">
        <v>0</v>
      </c>
      <c r="N97" s="411">
        <v>0</v>
      </c>
      <c r="O97" s="361">
        <f t="shared" si="4"/>
        <v>0</v>
      </c>
      <c r="P97" s="410">
        <v>0</v>
      </c>
      <c r="Q97" s="366" t="e">
        <f t="shared" si="5"/>
        <v>#DIV/0!</v>
      </c>
      <c r="R97" s="367" t="e">
        <f t="shared" si="6"/>
        <v>#DIV/0!</v>
      </c>
      <c r="S97" s="393">
        <f t="shared" si="7"/>
        <v>0</v>
      </c>
      <c r="T97" s="254" t="s">
        <v>1840</v>
      </c>
    </row>
    <row r="98" spans="1:20" ht="25" x14ac:dyDescent="0.25">
      <c r="A98" s="91" t="s">
        <v>93</v>
      </c>
      <c r="B98" s="91" t="s">
        <v>811</v>
      </c>
      <c r="C98" s="355" t="s">
        <v>1651</v>
      </c>
      <c r="D98" s="91" t="s">
        <v>1652</v>
      </c>
      <c r="E98" s="355" t="s">
        <v>546</v>
      </c>
      <c r="F98" s="274" t="s">
        <v>547</v>
      </c>
      <c r="G98" s="91" t="s">
        <v>375</v>
      </c>
      <c r="H98" s="91" t="s">
        <v>409</v>
      </c>
      <c r="I98" s="91" t="s">
        <v>173</v>
      </c>
      <c r="J98" s="357">
        <v>1</v>
      </c>
      <c r="K98" s="91"/>
      <c r="L98" s="391">
        <v>2021</v>
      </c>
      <c r="M98" s="410">
        <v>0</v>
      </c>
      <c r="N98" s="411">
        <v>0</v>
      </c>
      <c r="O98" s="361">
        <f t="shared" si="4"/>
        <v>0</v>
      </c>
      <c r="P98" s="410">
        <v>0</v>
      </c>
      <c r="Q98" s="366" t="e">
        <f t="shared" si="5"/>
        <v>#DIV/0!</v>
      </c>
      <c r="R98" s="367" t="e">
        <f t="shared" si="6"/>
        <v>#DIV/0!</v>
      </c>
      <c r="S98" s="393">
        <f t="shared" si="7"/>
        <v>0</v>
      </c>
      <c r="T98" s="254" t="s">
        <v>1840</v>
      </c>
    </row>
    <row r="99" spans="1:20" ht="12.5" x14ac:dyDescent="0.25">
      <c r="A99" s="91" t="s">
        <v>93</v>
      </c>
      <c r="B99" s="91" t="s">
        <v>811</v>
      </c>
      <c r="C99" s="355" t="s">
        <v>1653</v>
      </c>
      <c r="D99" s="91" t="s">
        <v>1654</v>
      </c>
      <c r="E99" s="355" t="s">
        <v>514</v>
      </c>
      <c r="F99" s="272" t="s">
        <v>558</v>
      </c>
      <c r="G99" s="273" t="s">
        <v>1762</v>
      </c>
      <c r="H99" s="91" t="s">
        <v>409</v>
      </c>
      <c r="I99" s="91" t="s">
        <v>173</v>
      </c>
      <c r="J99" s="357">
        <v>1</v>
      </c>
      <c r="K99" s="91"/>
      <c r="L99" s="363">
        <v>2021</v>
      </c>
      <c r="M99" s="364">
        <v>9</v>
      </c>
      <c r="N99" s="365">
        <v>1</v>
      </c>
      <c r="O99" s="361">
        <f t="shared" si="4"/>
        <v>9</v>
      </c>
      <c r="P99" s="364">
        <v>9</v>
      </c>
      <c r="Q99" s="366">
        <f>P99/(O99)</f>
        <v>1</v>
      </c>
      <c r="R99" s="367">
        <f t="shared" si="6"/>
        <v>1</v>
      </c>
      <c r="S99" s="393">
        <f t="shared" si="7"/>
        <v>1</v>
      </c>
      <c r="T99" s="254" t="s">
        <v>1844</v>
      </c>
    </row>
    <row r="100" spans="1:20" ht="50" x14ac:dyDescent="0.25">
      <c r="A100" s="91" t="s">
        <v>93</v>
      </c>
      <c r="B100" s="91" t="s">
        <v>811</v>
      </c>
      <c r="C100" s="355" t="s">
        <v>1653</v>
      </c>
      <c r="D100" s="91" t="s">
        <v>1654</v>
      </c>
      <c r="E100" s="355" t="s">
        <v>514</v>
      </c>
      <c r="F100" s="272" t="s">
        <v>528</v>
      </c>
      <c r="G100" s="273" t="s">
        <v>361</v>
      </c>
      <c r="H100" s="91" t="s">
        <v>411</v>
      </c>
      <c r="I100" s="91" t="s">
        <v>173</v>
      </c>
      <c r="J100" s="357">
        <v>0.5</v>
      </c>
      <c r="K100" s="91"/>
      <c r="L100" s="363">
        <v>2021</v>
      </c>
      <c r="M100" s="364">
        <v>9</v>
      </c>
      <c r="N100" s="365">
        <v>0.44440000000000002</v>
      </c>
      <c r="O100" s="361">
        <f t="shared" si="4"/>
        <v>4</v>
      </c>
      <c r="P100" s="364">
        <v>4</v>
      </c>
      <c r="Q100" s="366">
        <f t="shared" si="5"/>
        <v>1</v>
      </c>
      <c r="R100" s="367">
        <f t="shared" si="6"/>
        <v>0.44444444444444442</v>
      </c>
      <c r="S100" s="393">
        <f t="shared" si="7"/>
        <v>0.88880000000000003</v>
      </c>
      <c r="T100" s="254" t="s">
        <v>1845</v>
      </c>
    </row>
    <row r="101" spans="1:20" ht="50" x14ac:dyDescent="0.25">
      <c r="A101" s="91" t="s">
        <v>93</v>
      </c>
      <c r="B101" s="91" t="s">
        <v>811</v>
      </c>
      <c r="C101" s="355" t="s">
        <v>1653</v>
      </c>
      <c r="D101" s="91" t="s">
        <v>1654</v>
      </c>
      <c r="E101" s="355" t="s">
        <v>514</v>
      </c>
      <c r="F101" s="274" t="s">
        <v>535</v>
      </c>
      <c r="G101" s="275" t="s">
        <v>361</v>
      </c>
      <c r="H101" s="91" t="s">
        <v>411</v>
      </c>
      <c r="I101" s="91" t="s">
        <v>173</v>
      </c>
      <c r="J101" s="357">
        <v>0.5</v>
      </c>
      <c r="K101" s="91"/>
      <c r="L101" s="363">
        <v>2021</v>
      </c>
      <c r="M101" s="364">
        <v>9</v>
      </c>
      <c r="N101" s="365">
        <v>0.44440000000000002</v>
      </c>
      <c r="O101" s="361">
        <f t="shared" si="4"/>
        <v>4</v>
      </c>
      <c r="P101" s="364">
        <v>4</v>
      </c>
      <c r="Q101" s="366">
        <f t="shared" si="5"/>
        <v>1</v>
      </c>
      <c r="R101" s="367">
        <f t="shared" si="6"/>
        <v>0.44444444444444442</v>
      </c>
      <c r="S101" s="393">
        <f t="shared" si="7"/>
        <v>0.88880000000000003</v>
      </c>
      <c r="T101" s="254" t="s">
        <v>1845</v>
      </c>
    </row>
    <row r="102" spans="1:20" ht="50" x14ac:dyDescent="0.25">
      <c r="A102" s="91" t="s">
        <v>93</v>
      </c>
      <c r="B102" s="91" t="s">
        <v>811</v>
      </c>
      <c r="C102" s="355" t="s">
        <v>1653</v>
      </c>
      <c r="D102" s="91" t="s">
        <v>1654</v>
      </c>
      <c r="E102" s="355" t="s">
        <v>514</v>
      </c>
      <c r="F102" s="274" t="s">
        <v>529</v>
      </c>
      <c r="G102" s="275" t="s">
        <v>361</v>
      </c>
      <c r="H102" s="91" t="s">
        <v>411</v>
      </c>
      <c r="I102" s="91" t="s">
        <v>173</v>
      </c>
      <c r="J102" s="357">
        <v>0.5</v>
      </c>
      <c r="K102" s="91"/>
      <c r="L102" s="363">
        <v>2021</v>
      </c>
      <c r="M102" s="364">
        <v>9</v>
      </c>
      <c r="N102" s="365">
        <v>0.44440000000000002</v>
      </c>
      <c r="O102" s="361">
        <f t="shared" si="4"/>
        <v>4</v>
      </c>
      <c r="P102" s="364">
        <v>4</v>
      </c>
      <c r="Q102" s="366">
        <f t="shared" si="5"/>
        <v>1</v>
      </c>
      <c r="R102" s="367">
        <f t="shared" si="6"/>
        <v>0.44444444444444442</v>
      </c>
      <c r="S102" s="393">
        <f t="shared" si="7"/>
        <v>0.88880000000000003</v>
      </c>
      <c r="T102" s="254" t="s">
        <v>1845</v>
      </c>
    </row>
    <row r="103" spans="1:20" ht="50" x14ac:dyDescent="0.25">
      <c r="A103" s="91" t="s">
        <v>93</v>
      </c>
      <c r="B103" s="91" t="s">
        <v>811</v>
      </c>
      <c r="C103" s="355" t="s">
        <v>1653</v>
      </c>
      <c r="D103" s="91" t="s">
        <v>1654</v>
      </c>
      <c r="E103" s="355" t="s">
        <v>514</v>
      </c>
      <c r="F103" s="274" t="s">
        <v>533</v>
      </c>
      <c r="G103" s="275" t="s">
        <v>361</v>
      </c>
      <c r="H103" s="91" t="s">
        <v>411</v>
      </c>
      <c r="I103" s="91" t="s">
        <v>173</v>
      </c>
      <c r="J103" s="357">
        <v>0.5</v>
      </c>
      <c r="K103" s="91"/>
      <c r="L103" s="363">
        <v>2021</v>
      </c>
      <c r="M103" s="364">
        <v>9</v>
      </c>
      <c r="N103" s="365">
        <v>0.44440000000000002</v>
      </c>
      <c r="O103" s="361">
        <f t="shared" si="4"/>
        <v>4</v>
      </c>
      <c r="P103" s="364">
        <v>4</v>
      </c>
      <c r="Q103" s="366">
        <f t="shared" si="5"/>
        <v>1</v>
      </c>
      <c r="R103" s="367">
        <f t="shared" si="6"/>
        <v>0.44444444444444442</v>
      </c>
      <c r="S103" s="393">
        <f t="shared" si="7"/>
        <v>0.88880000000000003</v>
      </c>
      <c r="T103" s="254" t="s">
        <v>1845</v>
      </c>
    </row>
    <row r="104" spans="1:20" ht="50" x14ac:dyDescent="0.25">
      <c r="A104" s="91" t="s">
        <v>93</v>
      </c>
      <c r="B104" s="91" t="s">
        <v>811</v>
      </c>
      <c r="C104" s="355" t="s">
        <v>1653</v>
      </c>
      <c r="D104" s="91" t="s">
        <v>1654</v>
      </c>
      <c r="E104" s="355" t="s">
        <v>514</v>
      </c>
      <c r="F104" s="274" t="s">
        <v>543</v>
      </c>
      <c r="G104" s="275" t="s">
        <v>361</v>
      </c>
      <c r="H104" s="91" t="s">
        <v>411</v>
      </c>
      <c r="I104" s="91" t="s">
        <v>173</v>
      </c>
      <c r="J104" s="357">
        <v>0.5</v>
      </c>
      <c r="K104" s="91"/>
      <c r="L104" s="363">
        <v>2021</v>
      </c>
      <c r="M104" s="364">
        <v>9</v>
      </c>
      <c r="N104" s="365">
        <v>0.44440000000000002</v>
      </c>
      <c r="O104" s="361">
        <f t="shared" si="4"/>
        <v>4</v>
      </c>
      <c r="P104" s="364">
        <v>4</v>
      </c>
      <c r="Q104" s="366">
        <f t="shared" si="5"/>
        <v>1</v>
      </c>
      <c r="R104" s="367">
        <f t="shared" si="6"/>
        <v>0.44444444444444442</v>
      </c>
      <c r="S104" s="393">
        <f t="shared" si="7"/>
        <v>0.88880000000000003</v>
      </c>
      <c r="T104" s="254" t="s">
        <v>1845</v>
      </c>
    </row>
    <row r="105" spans="1:20" ht="50" x14ac:dyDescent="0.25">
      <c r="A105" s="91" t="s">
        <v>93</v>
      </c>
      <c r="B105" s="91" t="s">
        <v>811</v>
      </c>
      <c r="C105" s="355" t="s">
        <v>1653</v>
      </c>
      <c r="D105" s="91" t="s">
        <v>1654</v>
      </c>
      <c r="E105" s="355" t="s">
        <v>514</v>
      </c>
      <c r="F105" s="274" t="s">
        <v>518</v>
      </c>
      <c r="G105" s="275" t="s">
        <v>361</v>
      </c>
      <c r="H105" s="91" t="s">
        <v>411</v>
      </c>
      <c r="I105" s="91" t="s">
        <v>173</v>
      </c>
      <c r="J105" s="357">
        <v>0.5</v>
      </c>
      <c r="K105" s="91"/>
      <c r="L105" s="363">
        <v>2021</v>
      </c>
      <c r="M105" s="364">
        <v>9</v>
      </c>
      <c r="N105" s="365">
        <v>0.44440000000000002</v>
      </c>
      <c r="O105" s="361">
        <f t="shared" si="4"/>
        <v>4</v>
      </c>
      <c r="P105" s="364">
        <v>4</v>
      </c>
      <c r="Q105" s="366">
        <f t="shared" si="5"/>
        <v>1</v>
      </c>
      <c r="R105" s="367">
        <f t="shared" si="6"/>
        <v>0.44444444444444442</v>
      </c>
      <c r="S105" s="393">
        <f t="shared" si="7"/>
        <v>0.88880000000000003</v>
      </c>
      <c r="T105" s="254" t="s">
        <v>1845</v>
      </c>
    </row>
    <row r="106" spans="1:20" ht="50" x14ac:dyDescent="0.25">
      <c r="A106" s="91" t="s">
        <v>93</v>
      </c>
      <c r="B106" s="91" t="s">
        <v>811</v>
      </c>
      <c r="C106" s="355" t="s">
        <v>1653</v>
      </c>
      <c r="D106" s="91" t="s">
        <v>1654</v>
      </c>
      <c r="E106" s="355" t="s">
        <v>514</v>
      </c>
      <c r="F106" s="274" t="s">
        <v>564</v>
      </c>
      <c r="G106" s="275" t="s">
        <v>361</v>
      </c>
      <c r="H106" s="91" t="s">
        <v>411</v>
      </c>
      <c r="I106" s="91" t="s">
        <v>173</v>
      </c>
      <c r="J106" s="357">
        <v>0.5</v>
      </c>
      <c r="K106" s="91"/>
      <c r="L106" s="363">
        <v>2021</v>
      </c>
      <c r="M106" s="364">
        <v>9</v>
      </c>
      <c r="N106" s="365">
        <v>0.44440000000000002</v>
      </c>
      <c r="O106" s="361">
        <f t="shared" si="4"/>
        <v>4</v>
      </c>
      <c r="P106" s="364">
        <v>4</v>
      </c>
      <c r="Q106" s="366">
        <f t="shared" si="5"/>
        <v>1</v>
      </c>
      <c r="R106" s="367">
        <f t="shared" si="6"/>
        <v>0.44444444444444442</v>
      </c>
      <c r="S106" s="393">
        <f t="shared" si="7"/>
        <v>0.88880000000000003</v>
      </c>
      <c r="T106" s="254" t="s">
        <v>1845</v>
      </c>
    </row>
    <row r="107" spans="1:20" ht="25" x14ac:dyDescent="0.25">
      <c r="A107" s="91" t="s">
        <v>93</v>
      </c>
      <c r="B107" s="91" t="s">
        <v>811</v>
      </c>
      <c r="C107" s="355" t="s">
        <v>1653</v>
      </c>
      <c r="D107" s="91" t="s">
        <v>1654</v>
      </c>
      <c r="E107" s="355" t="s">
        <v>514</v>
      </c>
      <c r="F107" s="274" t="s">
        <v>563</v>
      </c>
      <c r="G107" s="275" t="s">
        <v>223</v>
      </c>
      <c r="H107" s="91" t="s">
        <v>415</v>
      </c>
      <c r="I107" s="91" t="s">
        <v>173</v>
      </c>
      <c r="J107" s="357">
        <v>0</v>
      </c>
      <c r="K107" s="355" t="s">
        <v>1655</v>
      </c>
      <c r="L107" s="391">
        <v>2021</v>
      </c>
      <c r="M107" s="410">
        <v>0</v>
      </c>
      <c r="N107" s="411">
        <v>0</v>
      </c>
      <c r="O107" s="361">
        <f t="shared" si="4"/>
        <v>0</v>
      </c>
      <c r="P107" s="410">
        <v>0</v>
      </c>
      <c r="Q107" s="366" t="e">
        <f t="shared" si="5"/>
        <v>#DIV/0!</v>
      </c>
      <c r="R107" s="367" t="e">
        <f t="shared" si="6"/>
        <v>#DIV/0!</v>
      </c>
      <c r="S107" s="393" t="e">
        <f t="shared" si="7"/>
        <v>#DIV/0!</v>
      </c>
      <c r="T107" s="254" t="s">
        <v>1655</v>
      </c>
    </row>
    <row r="108" spans="1:20" ht="50" x14ac:dyDescent="0.25">
      <c r="A108" s="91" t="s">
        <v>93</v>
      </c>
      <c r="B108" s="91" t="s">
        <v>811</v>
      </c>
      <c r="C108" s="355" t="s">
        <v>1653</v>
      </c>
      <c r="D108" s="91" t="s">
        <v>1654</v>
      </c>
      <c r="E108" s="355" t="s">
        <v>514</v>
      </c>
      <c r="F108" s="274" t="s">
        <v>534</v>
      </c>
      <c r="G108" s="275" t="s">
        <v>361</v>
      </c>
      <c r="H108" s="91" t="s">
        <v>411</v>
      </c>
      <c r="I108" s="91" t="s">
        <v>173</v>
      </c>
      <c r="J108" s="357">
        <v>0.5</v>
      </c>
      <c r="K108" s="91"/>
      <c r="L108" s="363">
        <v>2021</v>
      </c>
      <c r="M108" s="364">
        <v>9</v>
      </c>
      <c r="N108" s="365">
        <v>0.44440000000000002</v>
      </c>
      <c r="O108" s="361">
        <f t="shared" si="4"/>
        <v>4</v>
      </c>
      <c r="P108" s="364">
        <v>4</v>
      </c>
      <c r="Q108" s="366">
        <f t="shared" si="5"/>
        <v>1</v>
      </c>
      <c r="R108" s="367">
        <f t="shared" si="6"/>
        <v>0.44444444444444442</v>
      </c>
      <c r="S108" s="393">
        <f t="shared" si="7"/>
        <v>0.88880000000000003</v>
      </c>
      <c r="T108" s="254" t="s">
        <v>1845</v>
      </c>
    </row>
    <row r="109" spans="1:20" ht="50" x14ac:dyDescent="0.25">
      <c r="A109" s="91" t="s">
        <v>93</v>
      </c>
      <c r="B109" s="91" t="s">
        <v>811</v>
      </c>
      <c r="C109" s="355" t="s">
        <v>1653</v>
      </c>
      <c r="D109" s="91" t="s">
        <v>1654</v>
      </c>
      <c r="E109" s="355" t="s">
        <v>514</v>
      </c>
      <c r="F109" s="274" t="s">
        <v>562</v>
      </c>
      <c r="G109" s="275" t="s">
        <v>361</v>
      </c>
      <c r="H109" s="91" t="s">
        <v>411</v>
      </c>
      <c r="I109" s="91" t="s">
        <v>173</v>
      </c>
      <c r="J109" s="357">
        <v>0.5</v>
      </c>
      <c r="K109" s="91"/>
      <c r="L109" s="363">
        <v>2021</v>
      </c>
      <c r="M109" s="364">
        <v>9</v>
      </c>
      <c r="N109" s="365">
        <v>0.44440000000000002</v>
      </c>
      <c r="O109" s="361">
        <f t="shared" si="4"/>
        <v>4</v>
      </c>
      <c r="P109" s="364">
        <v>4</v>
      </c>
      <c r="Q109" s="366">
        <f t="shared" si="5"/>
        <v>1</v>
      </c>
      <c r="R109" s="367">
        <f t="shared" si="6"/>
        <v>0.44444444444444442</v>
      </c>
      <c r="S109" s="393">
        <f t="shared" si="7"/>
        <v>0.88880000000000003</v>
      </c>
      <c r="T109" s="254" t="s">
        <v>1845</v>
      </c>
    </row>
    <row r="110" spans="1:20" ht="50" x14ac:dyDescent="0.25">
      <c r="A110" s="91" t="s">
        <v>93</v>
      </c>
      <c r="B110" s="91" t="s">
        <v>811</v>
      </c>
      <c r="C110" s="355" t="s">
        <v>1653</v>
      </c>
      <c r="D110" s="91" t="s">
        <v>1654</v>
      </c>
      <c r="E110" s="355" t="s">
        <v>514</v>
      </c>
      <c r="F110" s="274" t="s">
        <v>513</v>
      </c>
      <c r="G110" s="275" t="s">
        <v>361</v>
      </c>
      <c r="H110" s="91" t="s">
        <v>411</v>
      </c>
      <c r="I110" s="91" t="s">
        <v>173</v>
      </c>
      <c r="J110" s="357">
        <v>0.5</v>
      </c>
      <c r="K110" s="91"/>
      <c r="L110" s="363">
        <v>2021</v>
      </c>
      <c r="M110" s="364">
        <v>9</v>
      </c>
      <c r="N110" s="365">
        <v>0.44440000000000002</v>
      </c>
      <c r="O110" s="361">
        <f t="shared" si="4"/>
        <v>4</v>
      </c>
      <c r="P110" s="364">
        <v>4</v>
      </c>
      <c r="Q110" s="366">
        <f t="shared" si="5"/>
        <v>1</v>
      </c>
      <c r="R110" s="367">
        <f t="shared" si="6"/>
        <v>0.44444444444444442</v>
      </c>
      <c r="S110" s="393">
        <f t="shared" si="7"/>
        <v>0.88880000000000003</v>
      </c>
      <c r="T110" s="254" t="s">
        <v>1845</v>
      </c>
    </row>
    <row r="111" spans="1:20" ht="50" x14ac:dyDescent="0.25">
      <c r="A111" s="91" t="s">
        <v>93</v>
      </c>
      <c r="B111" s="91" t="s">
        <v>811</v>
      </c>
      <c r="C111" s="355" t="s">
        <v>1653</v>
      </c>
      <c r="D111" s="91" t="s">
        <v>1654</v>
      </c>
      <c r="E111" s="355" t="s">
        <v>514</v>
      </c>
      <c r="F111" s="274" t="s">
        <v>523</v>
      </c>
      <c r="G111" s="275" t="s">
        <v>361</v>
      </c>
      <c r="H111" s="91" t="s">
        <v>411</v>
      </c>
      <c r="I111" s="91" t="s">
        <v>173</v>
      </c>
      <c r="J111" s="357">
        <v>0.5</v>
      </c>
      <c r="K111" s="91"/>
      <c r="L111" s="363">
        <v>2021</v>
      </c>
      <c r="M111" s="364">
        <v>9</v>
      </c>
      <c r="N111" s="365">
        <v>0.44440000000000002</v>
      </c>
      <c r="O111" s="361">
        <f t="shared" si="4"/>
        <v>4</v>
      </c>
      <c r="P111" s="364">
        <v>4</v>
      </c>
      <c r="Q111" s="366">
        <f t="shared" si="5"/>
        <v>1</v>
      </c>
      <c r="R111" s="367">
        <f t="shared" si="6"/>
        <v>0.44444444444444442</v>
      </c>
      <c r="S111" s="393">
        <f t="shared" si="7"/>
        <v>0.88880000000000003</v>
      </c>
      <c r="T111" s="254" t="s">
        <v>1845</v>
      </c>
    </row>
    <row r="112" spans="1:20" ht="50" x14ac:dyDescent="0.25">
      <c r="A112" s="91" t="s">
        <v>93</v>
      </c>
      <c r="B112" s="91" t="s">
        <v>811</v>
      </c>
      <c r="C112" s="355" t="s">
        <v>1653</v>
      </c>
      <c r="D112" s="91" t="s">
        <v>1654</v>
      </c>
      <c r="E112" s="355" t="s">
        <v>514</v>
      </c>
      <c r="F112" s="274" t="s">
        <v>537</v>
      </c>
      <c r="G112" s="275" t="s">
        <v>361</v>
      </c>
      <c r="H112" s="91" t="s">
        <v>411</v>
      </c>
      <c r="I112" s="91" t="s">
        <v>173</v>
      </c>
      <c r="J112" s="357">
        <v>0.5</v>
      </c>
      <c r="K112" s="91"/>
      <c r="L112" s="363">
        <v>2021</v>
      </c>
      <c r="M112" s="364">
        <v>9</v>
      </c>
      <c r="N112" s="365">
        <v>0.44440000000000002</v>
      </c>
      <c r="O112" s="361">
        <f t="shared" si="4"/>
        <v>4</v>
      </c>
      <c r="P112" s="364">
        <v>4</v>
      </c>
      <c r="Q112" s="366">
        <f t="shared" si="5"/>
        <v>1</v>
      </c>
      <c r="R112" s="367">
        <f t="shared" si="6"/>
        <v>0.44444444444444442</v>
      </c>
      <c r="S112" s="393">
        <f t="shared" si="7"/>
        <v>0.88880000000000003</v>
      </c>
      <c r="T112" s="254" t="s">
        <v>1845</v>
      </c>
    </row>
    <row r="113" spans="1:20" ht="50" x14ac:dyDescent="0.25">
      <c r="A113" s="91" t="s">
        <v>93</v>
      </c>
      <c r="B113" s="91" t="s">
        <v>811</v>
      </c>
      <c r="C113" s="355" t="s">
        <v>1653</v>
      </c>
      <c r="D113" s="91" t="s">
        <v>1654</v>
      </c>
      <c r="E113" s="355" t="s">
        <v>514</v>
      </c>
      <c r="F113" s="274" t="s">
        <v>520</v>
      </c>
      <c r="G113" s="275" t="s">
        <v>361</v>
      </c>
      <c r="H113" s="91" t="s">
        <v>411</v>
      </c>
      <c r="I113" s="91" t="s">
        <v>173</v>
      </c>
      <c r="J113" s="357">
        <v>0.5</v>
      </c>
      <c r="K113" s="91"/>
      <c r="L113" s="363">
        <v>2021</v>
      </c>
      <c r="M113" s="364">
        <v>9</v>
      </c>
      <c r="N113" s="365">
        <v>0.44440000000000002</v>
      </c>
      <c r="O113" s="361">
        <f t="shared" si="4"/>
        <v>4</v>
      </c>
      <c r="P113" s="364">
        <v>4</v>
      </c>
      <c r="Q113" s="366">
        <f t="shared" si="5"/>
        <v>1</v>
      </c>
      <c r="R113" s="367">
        <f t="shared" si="6"/>
        <v>0.44444444444444442</v>
      </c>
      <c r="S113" s="393">
        <f t="shared" si="7"/>
        <v>0.88880000000000003</v>
      </c>
      <c r="T113" s="254" t="s">
        <v>1845</v>
      </c>
    </row>
    <row r="114" spans="1:20" ht="87.5" x14ac:dyDescent="0.25">
      <c r="A114" s="91" t="s">
        <v>93</v>
      </c>
      <c r="B114" s="91" t="s">
        <v>811</v>
      </c>
      <c r="C114" s="355" t="s">
        <v>1653</v>
      </c>
      <c r="D114" s="91" t="s">
        <v>1654</v>
      </c>
      <c r="E114" s="355" t="s">
        <v>514</v>
      </c>
      <c r="F114" s="274" t="s">
        <v>556</v>
      </c>
      <c r="G114" s="275" t="s">
        <v>361</v>
      </c>
      <c r="H114" s="91" t="s">
        <v>411</v>
      </c>
      <c r="I114" s="91" t="s">
        <v>173</v>
      </c>
      <c r="J114" s="357">
        <v>0.5</v>
      </c>
      <c r="K114" s="91"/>
      <c r="L114" s="391">
        <v>2021</v>
      </c>
      <c r="M114" s="410">
        <v>0</v>
      </c>
      <c r="N114" s="411">
        <v>0</v>
      </c>
      <c r="O114" s="361">
        <f t="shared" si="4"/>
        <v>0</v>
      </c>
      <c r="P114" s="410">
        <v>0</v>
      </c>
      <c r="Q114" s="366" t="e">
        <f t="shared" si="5"/>
        <v>#DIV/0!</v>
      </c>
      <c r="R114" s="367" t="e">
        <f t="shared" si="6"/>
        <v>#DIV/0!</v>
      </c>
      <c r="S114" s="393">
        <f t="shared" si="7"/>
        <v>0</v>
      </c>
      <c r="T114" s="254" t="s">
        <v>1846</v>
      </c>
    </row>
    <row r="115" spans="1:20" ht="50" x14ac:dyDescent="0.25">
      <c r="A115" s="91" t="s">
        <v>93</v>
      </c>
      <c r="B115" s="91" t="s">
        <v>811</v>
      </c>
      <c r="C115" s="355" t="s">
        <v>1653</v>
      </c>
      <c r="D115" s="91" t="s">
        <v>1654</v>
      </c>
      <c r="E115" s="355" t="s">
        <v>514</v>
      </c>
      <c r="F115" s="274" t="s">
        <v>555</v>
      </c>
      <c r="G115" s="275" t="s">
        <v>361</v>
      </c>
      <c r="H115" s="91" t="s">
        <v>411</v>
      </c>
      <c r="I115" s="91" t="s">
        <v>173</v>
      </c>
      <c r="J115" s="357">
        <v>0.5</v>
      </c>
      <c r="K115" s="91"/>
      <c r="L115" s="363">
        <v>2021</v>
      </c>
      <c r="M115" s="364">
        <v>9</v>
      </c>
      <c r="N115" s="365">
        <v>0.44440000000000002</v>
      </c>
      <c r="O115" s="361">
        <f t="shared" si="4"/>
        <v>4</v>
      </c>
      <c r="P115" s="364">
        <v>4</v>
      </c>
      <c r="Q115" s="366">
        <f t="shared" si="5"/>
        <v>1</v>
      </c>
      <c r="R115" s="367">
        <f t="shared" si="6"/>
        <v>0.44444444444444442</v>
      </c>
      <c r="S115" s="393">
        <f t="shared" si="7"/>
        <v>0.88880000000000003</v>
      </c>
      <c r="T115" s="254" t="s">
        <v>1845</v>
      </c>
    </row>
    <row r="116" spans="1:20" ht="50" x14ac:dyDescent="0.25">
      <c r="A116" s="91" t="s">
        <v>93</v>
      </c>
      <c r="B116" s="91" t="s">
        <v>811</v>
      </c>
      <c r="C116" s="355" t="s">
        <v>1653</v>
      </c>
      <c r="D116" s="91" t="s">
        <v>1654</v>
      </c>
      <c r="E116" s="355" t="s">
        <v>514</v>
      </c>
      <c r="F116" s="274" t="s">
        <v>559</v>
      </c>
      <c r="G116" s="275" t="s">
        <v>361</v>
      </c>
      <c r="H116" s="91" t="s">
        <v>411</v>
      </c>
      <c r="I116" s="91" t="s">
        <v>173</v>
      </c>
      <c r="J116" s="357">
        <v>0.5</v>
      </c>
      <c r="K116" s="91"/>
      <c r="L116" s="363">
        <v>2021</v>
      </c>
      <c r="M116" s="364">
        <v>9</v>
      </c>
      <c r="N116" s="365">
        <v>0.44440000000000002</v>
      </c>
      <c r="O116" s="361">
        <f t="shared" si="4"/>
        <v>4</v>
      </c>
      <c r="P116" s="364">
        <v>4</v>
      </c>
      <c r="Q116" s="366">
        <f t="shared" si="5"/>
        <v>1</v>
      </c>
      <c r="R116" s="367">
        <f t="shared" si="6"/>
        <v>0.44444444444444442</v>
      </c>
      <c r="S116" s="393">
        <f t="shared" si="7"/>
        <v>0.88880000000000003</v>
      </c>
      <c r="T116" s="254" t="s">
        <v>1845</v>
      </c>
    </row>
    <row r="117" spans="1:20" ht="25" x14ac:dyDescent="0.25">
      <c r="A117" s="91" t="s">
        <v>93</v>
      </c>
      <c r="B117" s="91" t="s">
        <v>811</v>
      </c>
      <c r="C117" s="355" t="s">
        <v>1653</v>
      </c>
      <c r="D117" s="91" t="s">
        <v>1654</v>
      </c>
      <c r="E117" s="355" t="s">
        <v>514</v>
      </c>
      <c r="F117" s="274" t="s">
        <v>557</v>
      </c>
      <c r="G117" s="275" t="s">
        <v>223</v>
      </c>
      <c r="H117" s="91" t="s">
        <v>415</v>
      </c>
      <c r="I117" s="91" t="s">
        <v>173</v>
      </c>
      <c r="J117" s="357">
        <v>0</v>
      </c>
      <c r="K117" s="355" t="s">
        <v>1655</v>
      </c>
      <c r="L117" s="391">
        <v>2021</v>
      </c>
      <c r="M117" s="410">
        <v>0</v>
      </c>
      <c r="N117" s="411">
        <v>0</v>
      </c>
      <c r="O117" s="361">
        <f t="shared" si="4"/>
        <v>0</v>
      </c>
      <c r="P117" s="410">
        <v>0</v>
      </c>
      <c r="Q117" s="366" t="e">
        <f t="shared" si="5"/>
        <v>#DIV/0!</v>
      </c>
      <c r="R117" s="367" t="e">
        <f t="shared" si="6"/>
        <v>#DIV/0!</v>
      </c>
      <c r="S117" s="393" t="e">
        <f t="shared" si="7"/>
        <v>#DIV/0!</v>
      </c>
      <c r="T117" s="254" t="s">
        <v>1655</v>
      </c>
    </row>
    <row r="118" spans="1:20" ht="12.5" x14ac:dyDescent="0.25">
      <c r="A118" s="91" t="s">
        <v>93</v>
      </c>
      <c r="B118" s="91" t="s">
        <v>811</v>
      </c>
      <c r="C118" s="355" t="s">
        <v>1653</v>
      </c>
      <c r="D118" s="91" t="s">
        <v>1654</v>
      </c>
      <c r="E118" s="355" t="s">
        <v>514</v>
      </c>
      <c r="F118" s="274" t="s">
        <v>565</v>
      </c>
      <c r="G118" s="91" t="s">
        <v>1762</v>
      </c>
      <c r="H118" s="356" t="s">
        <v>409</v>
      </c>
      <c r="I118" s="91" t="s">
        <v>173</v>
      </c>
      <c r="J118" s="358">
        <v>1</v>
      </c>
      <c r="K118" s="91"/>
      <c r="L118" s="363">
        <v>2021</v>
      </c>
      <c r="M118" s="364">
        <v>9</v>
      </c>
      <c r="N118" s="365">
        <v>1</v>
      </c>
      <c r="O118" s="361">
        <f t="shared" si="4"/>
        <v>9</v>
      </c>
      <c r="P118" s="364">
        <v>9</v>
      </c>
      <c r="Q118" s="366">
        <f t="shared" si="5"/>
        <v>1</v>
      </c>
      <c r="R118" s="367">
        <f t="shared" si="6"/>
        <v>1</v>
      </c>
      <c r="S118" s="393">
        <f t="shared" si="7"/>
        <v>1</v>
      </c>
      <c r="T118" s="254" t="s">
        <v>1762</v>
      </c>
    </row>
    <row r="119" spans="1:20" ht="12.5" x14ac:dyDescent="0.25">
      <c r="A119" s="91" t="s">
        <v>93</v>
      </c>
      <c r="B119" s="91" t="s">
        <v>811</v>
      </c>
      <c r="C119" s="355" t="s">
        <v>1653</v>
      </c>
      <c r="D119" s="91" t="s">
        <v>1654</v>
      </c>
      <c r="E119" s="355" t="s">
        <v>514</v>
      </c>
      <c r="F119" s="274" t="s">
        <v>1638</v>
      </c>
      <c r="G119" s="274" t="s">
        <v>361</v>
      </c>
      <c r="H119" s="91" t="s">
        <v>411</v>
      </c>
      <c r="I119" s="91" t="s">
        <v>173</v>
      </c>
      <c r="J119" s="357">
        <v>0.5</v>
      </c>
      <c r="K119" s="91"/>
      <c r="L119" s="363">
        <v>2021</v>
      </c>
      <c r="M119" s="364">
        <v>9</v>
      </c>
      <c r="N119" s="365">
        <v>1</v>
      </c>
      <c r="O119" s="361">
        <f t="shared" si="4"/>
        <v>9</v>
      </c>
      <c r="P119" s="364">
        <v>9</v>
      </c>
      <c r="Q119" s="366">
        <f t="shared" si="5"/>
        <v>1</v>
      </c>
      <c r="R119" s="367">
        <f t="shared" si="6"/>
        <v>1</v>
      </c>
      <c r="S119" s="393">
        <f t="shared" si="7"/>
        <v>2</v>
      </c>
      <c r="T119" s="254" t="s">
        <v>1847</v>
      </c>
    </row>
    <row r="120" spans="1:20" ht="50" x14ac:dyDescent="0.25">
      <c r="A120" s="91" t="s">
        <v>93</v>
      </c>
      <c r="B120" s="91" t="s">
        <v>811</v>
      </c>
      <c r="C120" s="355" t="s">
        <v>1653</v>
      </c>
      <c r="D120" s="91" t="s">
        <v>1654</v>
      </c>
      <c r="E120" s="355" t="s">
        <v>514</v>
      </c>
      <c r="F120" s="274" t="s">
        <v>540</v>
      </c>
      <c r="G120" s="274" t="s">
        <v>361</v>
      </c>
      <c r="H120" s="91" t="s">
        <v>411</v>
      </c>
      <c r="I120" s="91" t="s">
        <v>173</v>
      </c>
      <c r="J120" s="357">
        <v>0.5</v>
      </c>
      <c r="K120" s="91"/>
      <c r="L120" s="363">
        <v>2021</v>
      </c>
      <c r="M120" s="364">
        <v>9</v>
      </c>
      <c r="N120" s="365">
        <v>0.44440000000000002</v>
      </c>
      <c r="O120" s="361">
        <f t="shared" si="4"/>
        <v>4</v>
      </c>
      <c r="P120" s="364">
        <v>4</v>
      </c>
      <c r="Q120" s="366">
        <f t="shared" si="5"/>
        <v>1</v>
      </c>
      <c r="R120" s="367">
        <f t="shared" si="6"/>
        <v>0.44444444444444442</v>
      </c>
      <c r="S120" s="393">
        <f t="shared" si="7"/>
        <v>0.88880000000000003</v>
      </c>
      <c r="T120" s="254" t="s">
        <v>1845</v>
      </c>
    </row>
    <row r="121" spans="1:20" ht="12.5" x14ac:dyDescent="0.25">
      <c r="A121" s="91" t="s">
        <v>93</v>
      </c>
      <c r="B121" s="91" t="s">
        <v>811</v>
      </c>
      <c r="C121" s="355" t="s">
        <v>1653</v>
      </c>
      <c r="D121" s="91" t="s">
        <v>1654</v>
      </c>
      <c r="E121" s="355" t="s">
        <v>514</v>
      </c>
      <c r="F121" s="274" t="s">
        <v>519</v>
      </c>
      <c r="G121" s="91" t="s">
        <v>1650</v>
      </c>
      <c r="H121" s="356" t="s">
        <v>415</v>
      </c>
      <c r="I121" s="91" t="s">
        <v>173</v>
      </c>
      <c r="J121" s="357">
        <v>1</v>
      </c>
      <c r="K121" s="91"/>
      <c r="L121" s="363">
        <v>2021</v>
      </c>
      <c r="M121" s="364">
        <v>9</v>
      </c>
      <c r="N121" s="365">
        <v>1</v>
      </c>
      <c r="O121" s="361">
        <f t="shared" si="4"/>
        <v>9</v>
      </c>
      <c r="P121" s="364">
        <v>9</v>
      </c>
      <c r="Q121" s="366">
        <f t="shared" si="5"/>
        <v>1</v>
      </c>
      <c r="R121" s="367">
        <f t="shared" si="6"/>
        <v>1</v>
      </c>
      <c r="S121" s="393">
        <f t="shared" si="7"/>
        <v>1</v>
      </c>
      <c r="T121" s="254" t="s">
        <v>1847</v>
      </c>
    </row>
    <row r="122" spans="1:20" ht="50" x14ac:dyDescent="0.25">
      <c r="A122" s="91" t="s">
        <v>93</v>
      </c>
      <c r="B122" s="91" t="s">
        <v>811</v>
      </c>
      <c r="C122" s="355" t="s">
        <v>1653</v>
      </c>
      <c r="D122" s="91" t="s">
        <v>1654</v>
      </c>
      <c r="E122" s="355" t="s">
        <v>514</v>
      </c>
      <c r="F122" s="274" t="s">
        <v>561</v>
      </c>
      <c r="G122" s="274" t="s">
        <v>361</v>
      </c>
      <c r="H122" s="91" t="s">
        <v>415</v>
      </c>
      <c r="I122" s="91" t="s">
        <v>173</v>
      </c>
      <c r="J122" s="357">
        <v>0.5</v>
      </c>
      <c r="K122" s="91"/>
      <c r="L122" s="363">
        <v>2021</v>
      </c>
      <c r="M122" s="364">
        <v>9</v>
      </c>
      <c r="N122" s="365">
        <v>0.44440000000000002</v>
      </c>
      <c r="O122" s="361">
        <f t="shared" si="4"/>
        <v>4</v>
      </c>
      <c r="P122" s="364">
        <v>4</v>
      </c>
      <c r="Q122" s="366">
        <f t="shared" si="5"/>
        <v>1</v>
      </c>
      <c r="R122" s="367">
        <f t="shared" si="6"/>
        <v>0.44444444444444442</v>
      </c>
      <c r="S122" s="393">
        <f t="shared" si="7"/>
        <v>0.88880000000000003</v>
      </c>
      <c r="T122" s="254" t="s">
        <v>1845</v>
      </c>
    </row>
    <row r="123" spans="1:20" ht="50" x14ac:dyDescent="0.25">
      <c r="A123" s="91" t="s">
        <v>93</v>
      </c>
      <c r="B123" s="91" t="s">
        <v>811</v>
      </c>
      <c r="C123" s="355" t="s">
        <v>1653</v>
      </c>
      <c r="D123" s="91" t="s">
        <v>1654</v>
      </c>
      <c r="E123" s="355" t="s">
        <v>514</v>
      </c>
      <c r="F123" s="274" t="s">
        <v>1649</v>
      </c>
      <c r="G123" s="274" t="s">
        <v>361</v>
      </c>
      <c r="H123" s="91" t="s">
        <v>411</v>
      </c>
      <c r="I123" s="91" t="s">
        <v>173</v>
      </c>
      <c r="J123" s="357">
        <v>0.5</v>
      </c>
      <c r="K123" s="91"/>
      <c r="L123" s="363">
        <v>2021</v>
      </c>
      <c r="M123" s="364">
        <v>9</v>
      </c>
      <c r="N123" s="365">
        <v>0.44440000000000002</v>
      </c>
      <c r="O123" s="361">
        <f t="shared" si="4"/>
        <v>4</v>
      </c>
      <c r="P123" s="364">
        <v>4</v>
      </c>
      <c r="Q123" s="366">
        <f t="shared" si="5"/>
        <v>1</v>
      </c>
      <c r="R123" s="367">
        <f t="shared" si="6"/>
        <v>0.44444444444444442</v>
      </c>
      <c r="S123" s="393">
        <f t="shared" si="7"/>
        <v>0.88880000000000003</v>
      </c>
      <c r="T123" s="254" t="s">
        <v>1845</v>
      </c>
    </row>
    <row r="124" spans="1:20" ht="25" x14ac:dyDescent="0.25">
      <c r="A124" s="91" t="s">
        <v>93</v>
      </c>
      <c r="B124" s="91" t="s">
        <v>811</v>
      </c>
      <c r="C124" s="355" t="s">
        <v>1653</v>
      </c>
      <c r="D124" s="91" t="s">
        <v>1654</v>
      </c>
      <c r="E124" s="355" t="s">
        <v>546</v>
      </c>
      <c r="F124" s="274" t="s">
        <v>548</v>
      </c>
      <c r="G124" s="91" t="s">
        <v>1650</v>
      </c>
      <c r="H124" s="356" t="s">
        <v>409</v>
      </c>
      <c r="I124" s="91" t="s">
        <v>173</v>
      </c>
      <c r="J124" s="357">
        <v>1</v>
      </c>
      <c r="K124" s="91"/>
      <c r="L124" s="391">
        <v>2021</v>
      </c>
      <c r="M124" s="391">
        <v>0</v>
      </c>
      <c r="N124" s="413">
        <v>0</v>
      </c>
      <c r="O124" s="361">
        <f t="shared" si="4"/>
        <v>0</v>
      </c>
      <c r="P124" s="410">
        <v>0</v>
      </c>
      <c r="Q124" s="366" t="e">
        <f t="shared" si="5"/>
        <v>#DIV/0!</v>
      </c>
      <c r="R124" s="367" t="e">
        <f t="shared" si="6"/>
        <v>#DIV/0!</v>
      </c>
      <c r="S124" s="393">
        <f t="shared" si="7"/>
        <v>0</v>
      </c>
      <c r="T124" s="254" t="s">
        <v>1840</v>
      </c>
    </row>
    <row r="125" spans="1:20" ht="25" x14ac:dyDescent="0.25">
      <c r="A125" s="91" t="s">
        <v>93</v>
      </c>
      <c r="B125" s="91" t="s">
        <v>811</v>
      </c>
      <c r="C125" s="355" t="s">
        <v>1653</v>
      </c>
      <c r="D125" s="91" t="s">
        <v>1654</v>
      </c>
      <c r="E125" s="355" t="s">
        <v>546</v>
      </c>
      <c r="F125" s="274" t="s">
        <v>551</v>
      </c>
      <c r="G125" s="91" t="s">
        <v>375</v>
      </c>
      <c r="H125" s="91" t="s">
        <v>415</v>
      </c>
      <c r="I125" s="91" t="s">
        <v>173</v>
      </c>
      <c r="J125" s="357">
        <v>1</v>
      </c>
      <c r="K125" s="91"/>
      <c r="L125" s="391">
        <v>2021</v>
      </c>
      <c r="M125" s="391">
        <v>0</v>
      </c>
      <c r="N125" s="413">
        <v>0</v>
      </c>
      <c r="O125" s="361">
        <f t="shared" si="4"/>
        <v>0</v>
      </c>
      <c r="P125" s="410">
        <v>0</v>
      </c>
      <c r="Q125" s="366" t="e">
        <f t="shared" si="5"/>
        <v>#DIV/0!</v>
      </c>
      <c r="R125" s="367" t="e">
        <f t="shared" si="6"/>
        <v>#DIV/0!</v>
      </c>
      <c r="S125" s="393">
        <f t="shared" si="7"/>
        <v>0</v>
      </c>
      <c r="T125" s="254" t="s">
        <v>1840</v>
      </c>
    </row>
    <row r="126" spans="1:20" ht="25" x14ac:dyDescent="0.25">
      <c r="A126" s="91" t="s">
        <v>93</v>
      </c>
      <c r="B126" s="91" t="s">
        <v>811</v>
      </c>
      <c r="C126" s="355" t="s">
        <v>1653</v>
      </c>
      <c r="D126" s="91" t="s">
        <v>1654</v>
      </c>
      <c r="E126" s="355" t="s">
        <v>546</v>
      </c>
      <c r="F126" s="274" t="s">
        <v>552</v>
      </c>
      <c r="G126" s="274" t="s">
        <v>1763</v>
      </c>
      <c r="H126" s="91" t="s">
        <v>415</v>
      </c>
      <c r="I126" s="91" t="s">
        <v>173</v>
      </c>
      <c r="J126" s="357">
        <v>0.5</v>
      </c>
      <c r="K126" s="91"/>
      <c r="L126" s="391">
        <v>2021</v>
      </c>
      <c r="M126" s="391">
        <v>0</v>
      </c>
      <c r="N126" s="413">
        <v>0</v>
      </c>
      <c r="O126" s="361">
        <f t="shared" si="4"/>
        <v>0</v>
      </c>
      <c r="P126" s="410">
        <v>0</v>
      </c>
      <c r="Q126" s="366" t="e">
        <f t="shared" si="5"/>
        <v>#DIV/0!</v>
      </c>
      <c r="R126" s="367" t="e">
        <f t="shared" si="6"/>
        <v>#DIV/0!</v>
      </c>
      <c r="S126" s="393">
        <f t="shared" si="7"/>
        <v>0</v>
      </c>
      <c r="T126" s="254" t="s">
        <v>1840</v>
      </c>
    </row>
    <row r="127" spans="1:20" ht="25" x14ac:dyDescent="0.25">
      <c r="A127" s="91" t="s">
        <v>93</v>
      </c>
      <c r="B127" s="91" t="s">
        <v>811</v>
      </c>
      <c r="C127" s="355" t="s">
        <v>1653</v>
      </c>
      <c r="D127" s="91" t="s">
        <v>1654</v>
      </c>
      <c r="E127" s="355" t="s">
        <v>546</v>
      </c>
      <c r="F127" s="274" t="s">
        <v>545</v>
      </c>
      <c r="G127" s="274" t="s">
        <v>361</v>
      </c>
      <c r="H127" s="91" t="s">
        <v>411</v>
      </c>
      <c r="I127" s="91" t="s">
        <v>173</v>
      </c>
      <c r="J127" s="357">
        <v>0.5</v>
      </c>
      <c r="K127" s="91"/>
      <c r="L127" s="391">
        <v>2021</v>
      </c>
      <c r="M127" s="391">
        <v>0</v>
      </c>
      <c r="N127" s="413">
        <v>0</v>
      </c>
      <c r="O127" s="361">
        <f t="shared" si="4"/>
        <v>0</v>
      </c>
      <c r="P127" s="410">
        <v>0</v>
      </c>
      <c r="Q127" s="366" t="e">
        <f t="shared" si="5"/>
        <v>#DIV/0!</v>
      </c>
      <c r="R127" s="367" t="e">
        <f t="shared" si="6"/>
        <v>#DIV/0!</v>
      </c>
      <c r="S127" s="393">
        <f t="shared" si="7"/>
        <v>0</v>
      </c>
      <c r="T127" s="254" t="s">
        <v>1840</v>
      </c>
    </row>
    <row r="128" spans="1:20" ht="25" x14ac:dyDescent="0.25">
      <c r="A128" s="91" t="s">
        <v>93</v>
      </c>
      <c r="B128" s="91" t="s">
        <v>811</v>
      </c>
      <c r="C128" s="355" t="s">
        <v>1653</v>
      </c>
      <c r="D128" s="91" t="s">
        <v>1654</v>
      </c>
      <c r="E128" s="355" t="s">
        <v>546</v>
      </c>
      <c r="F128" s="274" t="s">
        <v>549</v>
      </c>
      <c r="G128" s="274" t="s">
        <v>361</v>
      </c>
      <c r="H128" s="91" t="s">
        <v>411</v>
      </c>
      <c r="I128" s="91" t="s">
        <v>173</v>
      </c>
      <c r="J128" s="357">
        <v>0.5</v>
      </c>
      <c r="K128" s="91"/>
      <c r="L128" s="391">
        <v>2021</v>
      </c>
      <c r="M128" s="391">
        <v>0</v>
      </c>
      <c r="N128" s="413">
        <v>0</v>
      </c>
      <c r="O128" s="361">
        <f t="shared" si="4"/>
        <v>0</v>
      </c>
      <c r="P128" s="410">
        <v>0</v>
      </c>
      <c r="Q128" s="366" t="e">
        <f t="shared" si="5"/>
        <v>#DIV/0!</v>
      </c>
      <c r="R128" s="367" t="e">
        <f t="shared" si="6"/>
        <v>#DIV/0!</v>
      </c>
      <c r="S128" s="393">
        <f t="shared" si="7"/>
        <v>0</v>
      </c>
      <c r="T128" s="254" t="s">
        <v>1840</v>
      </c>
    </row>
    <row r="129" spans="1:20" ht="25" x14ac:dyDescent="0.25">
      <c r="A129" s="91" t="s">
        <v>93</v>
      </c>
      <c r="B129" s="91" t="s">
        <v>811</v>
      </c>
      <c r="C129" s="355" t="s">
        <v>1653</v>
      </c>
      <c r="D129" s="91" t="s">
        <v>1654</v>
      </c>
      <c r="E129" s="355" t="s">
        <v>546</v>
      </c>
      <c r="F129" s="274" t="s">
        <v>550</v>
      </c>
      <c r="G129" s="91" t="s">
        <v>375</v>
      </c>
      <c r="H129" s="91" t="s">
        <v>409</v>
      </c>
      <c r="I129" s="91" t="s">
        <v>173</v>
      </c>
      <c r="J129" s="357">
        <v>1</v>
      </c>
      <c r="K129" s="91"/>
      <c r="L129" s="391">
        <v>2021</v>
      </c>
      <c r="M129" s="391">
        <v>0</v>
      </c>
      <c r="N129" s="413">
        <v>0</v>
      </c>
      <c r="O129" s="361">
        <f t="shared" si="4"/>
        <v>0</v>
      </c>
      <c r="P129" s="412">
        <v>0</v>
      </c>
      <c r="Q129" s="366" t="e">
        <f t="shared" si="5"/>
        <v>#DIV/0!</v>
      </c>
      <c r="R129" s="367" t="e">
        <f t="shared" si="6"/>
        <v>#DIV/0!</v>
      </c>
      <c r="S129" s="393">
        <f t="shared" si="7"/>
        <v>0</v>
      </c>
      <c r="T129" s="368" t="s">
        <v>1840</v>
      </c>
    </row>
    <row r="130" spans="1:20" ht="25" x14ac:dyDescent="0.25">
      <c r="A130" s="91" t="s">
        <v>93</v>
      </c>
      <c r="B130" s="91" t="s">
        <v>811</v>
      </c>
      <c r="C130" s="355" t="s">
        <v>1653</v>
      </c>
      <c r="D130" s="91" t="s">
        <v>1654</v>
      </c>
      <c r="E130" s="355" t="s">
        <v>546</v>
      </c>
      <c r="F130" s="274" t="s">
        <v>547</v>
      </c>
      <c r="G130" s="91" t="s">
        <v>375</v>
      </c>
      <c r="H130" s="91" t="s">
        <v>409</v>
      </c>
      <c r="I130" s="91" t="s">
        <v>173</v>
      </c>
      <c r="J130" s="357">
        <v>1</v>
      </c>
      <c r="K130" s="91"/>
      <c r="L130" s="391">
        <v>2021</v>
      </c>
      <c r="M130" s="391">
        <v>0</v>
      </c>
      <c r="N130" s="413">
        <v>0</v>
      </c>
      <c r="O130" s="392">
        <f t="shared" si="4"/>
        <v>0</v>
      </c>
      <c r="P130" s="410">
        <v>0</v>
      </c>
      <c r="Q130" s="394" t="e">
        <f>P130/(O130)</f>
        <v>#DIV/0!</v>
      </c>
      <c r="R130" s="395" t="e">
        <f>P130/M130</f>
        <v>#DIV/0!</v>
      </c>
      <c r="S130" s="396">
        <f>N130/J130</f>
        <v>0</v>
      </c>
      <c r="T130" s="254" t="s">
        <v>1840</v>
      </c>
    </row>
    <row r="131" spans="1:20" ht="15.75" customHeight="1" x14ac:dyDescent="0.25">
      <c r="C131" s="92"/>
      <c r="E131" s="92"/>
      <c r="F131" s="92"/>
      <c r="G131" s="92"/>
      <c r="H131" s="92"/>
    </row>
    <row r="132" spans="1:20" ht="15.75" customHeight="1" x14ac:dyDescent="0.25">
      <c r="C132" s="92"/>
      <c r="E132" s="92"/>
      <c r="F132" s="92"/>
      <c r="G132" s="92"/>
      <c r="H132" s="92"/>
    </row>
    <row r="133" spans="1:20" ht="15.75" customHeight="1" x14ac:dyDescent="0.25">
      <c r="C133" s="92"/>
      <c r="E133" s="92"/>
      <c r="F133" s="92"/>
      <c r="G133" s="92"/>
      <c r="H133" s="92"/>
    </row>
    <row r="134" spans="1:20" ht="15.75" customHeight="1" x14ac:dyDescent="0.25">
      <c r="C134" s="92"/>
      <c r="E134" s="92"/>
      <c r="F134" s="92"/>
      <c r="G134" s="92"/>
      <c r="H134" s="92"/>
    </row>
    <row r="135" spans="1:20" ht="15.75" customHeight="1" x14ac:dyDescent="0.25">
      <c r="C135" s="92"/>
      <c r="E135" s="92"/>
      <c r="F135" s="92"/>
      <c r="G135" s="92"/>
      <c r="H135" s="92"/>
    </row>
    <row r="136" spans="1:20" ht="15.75" customHeight="1" x14ac:dyDescent="0.25">
      <c r="C136" s="92"/>
      <c r="E136" s="92"/>
      <c r="F136" s="92"/>
      <c r="G136" s="92"/>
      <c r="H136" s="92"/>
    </row>
    <row r="137" spans="1:20" ht="15.75" customHeight="1" x14ac:dyDescent="0.25">
      <c r="C137" s="92"/>
      <c r="E137" s="92"/>
      <c r="F137" s="92"/>
      <c r="G137" s="92"/>
      <c r="H137" s="92"/>
    </row>
    <row r="138" spans="1:20" ht="15.75" customHeight="1" x14ac:dyDescent="0.25">
      <c r="C138" s="92"/>
      <c r="E138" s="92"/>
      <c r="F138" s="92"/>
      <c r="G138" s="92"/>
      <c r="H138" s="92"/>
    </row>
    <row r="139" spans="1:20" ht="15.75" customHeight="1" x14ac:dyDescent="0.25">
      <c r="C139" s="92"/>
      <c r="E139" s="92"/>
      <c r="F139" s="92"/>
      <c r="G139" s="92"/>
      <c r="H139" s="92"/>
    </row>
    <row r="140" spans="1:20" ht="15.75" customHeight="1" x14ac:dyDescent="0.25">
      <c r="C140" s="92"/>
      <c r="E140" s="92"/>
      <c r="F140" s="92"/>
      <c r="G140" s="92"/>
      <c r="H140" s="92"/>
    </row>
    <row r="141" spans="1:20" ht="15.75" customHeight="1" x14ac:dyDescent="0.25">
      <c r="C141" s="92"/>
      <c r="E141" s="92"/>
      <c r="F141" s="92"/>
      <c r="G141" s="92"/>
      <c r="H141" s="92"/>
    </row>
    <row r="142" spans="1:20" ht="15.75" customHeight="1" x14ac:dyDescent="0.25">
      <c r="C142" s="92"/>
      <c r="E142" s="92"/>
      <c r="F142" s="92"/>
      <c r="G142" s="92"/>
      <c r="H142" s="92"/>
    </row>
    <row r="143" spans="1:20" ht="15.75" customHeight="1" x14ac:dyDescent="0.25">
      <c r="C143" s="92"/>
      <c r="E143" s="92"/>
      <c r="F143" s="92"/>
      <c r="G143" s="92"/>
      <c r="H143" s="92"/>
    </row>
    <row r="144" spans="1:20" ht="15.75" customHeight="1" x14ac:dyDescent="0.25">
      <c r="C144" s="92"/>
      <c r="E144" s="92"/>
      <c r="F144" s="92"/>
      <c r="G144" s="92"/>
      <c r="H144" s="92"/>
    </row>
    <row r="145" spans="3:8" ht="15.75" customHeight="1" x14ac:dyDescent="0.25">
      <c r="C145" s="92"/>
      <c r="E145" s="92"/>
      <c r="F145" s="92"/>
      <c r="G145" s="92"/>
      <c r="H145" s="92"/>
    </row>
    <row r="146" spans="3:8" ht="15.75" customHeight="1" x14ac:dyDescent="0.25">
      <c r="C146" s="92"/>
      <c r="E146" s="92"/>
      <c r="F146" s="92"/>
      <c r="G146" s="92"/>
      <c r="H146" s="92"/>
    </row>
    <row r="147" spans="3:8" ht="15.75" customHeight="1" x14ac:dyDescent="0.25">
      <c r="C147" s="92"/>
      <c r="E147" s="92"/>
      <c r="F147" s="92"/>
      <c r="G147" s="92"/>
      <c r="H147" s="92"/>
    </row>
    <row r="148" spans="3:8" ht="15.75" customHeight="1" x14ac:dyDescent="0.25">
      <c r="C148" s="92"/>
      <c r="E148" s="92"/>
      <c r="F148" s="92"/>
      <c r="G148" s="92"/>
      <c r="H148" s="92"/>
    </row>
    <row r="149" spans="3:8" ht="15.75" customHeight="1" x14ac:dyDescent="0.25">
      <c r="C149" s="92"/>
      <c r="E149" s="92"/>
      <c r="F149" s="92"/>
      <c r="G149" s="92"/>
      <c r="H149" s="92"/>
    </row>
    <row r="150" spans="3:8" ht="15.75" customHeight="1" x14ac:dyDescent="0.25">
      <c r="C150" s="92"/>
      <c r="E150" s="92"/>
      <c r="F150" s="92"/>
      <c r="G150" s="92"/>
      <c r="H150" s="92"/>
    </row>
    <row r="151" spans="3:8" ht="15.75" customHeight="1" x14ac:dyDescent="0.25">
      <c r="C151" s="92"/>
      <c r="E151" s="92"/>
      <c r="F151" s="92"/>
      <c r="G151" s="92"/>
      <c r="H151" s="92"/>
    </row>
    <row r="152" spans="3:8" ht="15.75" customHeight="1" x14ac:dyDescent="0.25">
      <c r="C152" s="92"/>
      <c r="E152" s="92"/>
      <c r="F152" s="92"/>
      <c r="G152" s="92"/>
      <c r="H152" s="92"/>
    </row>
    <row r="153" spans="3:8" ht="15.75" customHeight="1" x14ac:dyDescent="0.25">
      <c r="C153" s="92"/>
      <c r="E153" s="92"/>
      <c r="F153" s="92"/>
      <c r="G153" s="92"/>
      <c r="H153" s="92"/>
    </row>
    <row r="154" spans="3:8" ht="15.75" customHeight="1" x14ac:dyDescent="0.25">
      <c r="C154" s="92"/>
      <c r="E154" s="92"/>
      <c r="F154" s="92"/>
      <c r="G154" s="92"/>
      <c r="H154" s="92"/>
    </row>
    <row r="155" spans="3:8" ht="15.75" customHeight="1" x14ac:dyDescent="0.25">
      <c r="C155" s="92"/>
      <c r="E155" s="92"/>
      <c r="F155" s="92"/>
      <c r="G155" s="92"/>
      <c r="H155" s="92"/>
    </row>
    <row r="156" spans="3:8" ht="15.75" customHeight="1" x14ac:dyDescent="0.25">
      <c r="C156" s="92"/>
      <c r="E156" s="92"/>
      <c r="F156" s="92"/>
      <c r="G156" s="92"/>
      <c r="H156" s="92"/>
    </row>
    <row r="157" spans="3:8" ht="15.75" customHeight="1" x14ac:dyDescent="0.25">
      <c r="C157" s="92"/>
      <c r="E157" s="92"/>
      <c r="F157" s="92"/>
      <c r="G157" s="92"/>
      <c r="H157" s="92"/>
    </row>
    <row r="158" spans="3:8" ht="15.75" customHeight="1" x14ac:dyDescent="0.25">
      <c r="C158" s="92"/>
      <c r="E158" s="92"/>
      <c r="F158" s="92"/>
      <c r="G158" s="92"/>
      <c r="H158" s="92"/>
    </row>
    <row r="159" spans="3:8" ht="15.75" customHeight="1" x14ac:dyDescent="0.25">
      <c r="C159" s="92"/>
      <c r="E159" s="92"/>
      <c r="F159" s="92"/>
      <c r="G159" s="92"/>
      <c r="H159" s="92"/>
    </row>
    <row r="160" spans="3:8" ht="15.75" customHeight="1" x14ac:dyDescent="0.25">
      <c r="C160" s="92"/>
      <c r="E160" s="92"/>
      <c r="F160" s="92"/>
      <c r="G160" s="92"/>
      <c r="H160" s="92"/>
    </row>
    <row r="161" spans="3:8" ht="15.75" customHeight="1" x14ac:dyDescent="0.25">
      <c r="C161" s="92"/>
      <c r="E161" s="92"/>
      <c r="F161" s="92"/>
      <c r="G161" s="92"/>
      <c r="H161" s="92"/>
    </row>
    <row r="162" spans="3:8" ht="15.75" customHeight="1" x14ac:dyDescent="0.25">
      <c r="C162" s="92"/>
      <c r="E162" s="92"/>
      <c r="F162" s="92"/>
      <c r="G162" s="92"/>
      <c r="H162" s="92"/>
    </row>
    <row r="163" spans="3:8" ht="15.75" customHeight="1" x14ac:dyDescent="0.25">
      <c r="C163" s="92"/>
      <c r="E163" s="92"/>
      <c r="F163" s="92"/>
      <c r="G163" s="92"/>
      <c r="H163" s="92"/>
    </row>
    <row r="164" spans="3:8" ht="15.75" customHeight="1" x14ac:dyDescent="0.25">
      <c r="C164" s="92"/>
      <c r="E164" s="92"/>
      <c r="F164" s="92"/>
      <c r="G164" s="92"/>
      <c r="H164" s="92"/>
    </row>
    <row r="165" spans="3:8" ht="15.75" customHeight="1" x14ac:dyDescent="0.25">
      <c r="C165" s="92"/>
      <c r="E165" s="92"/>
      <c r="F165" s="92"/>
      <c r="G165" s="92"/>
      <c r="H165" s="92"/>
    </row>
    <row r="166" spans="3:8" ht="15.75" customHeight="1" x14ac:dyDescent="0.25">
      <c r="C166" s="92"/>
      <c r="E166" s="92"/>
      <c r="F166" s="92"/>
      <c r="G166" s="92"/>
      <c r="H166" s="92"/>
    </row>
    <row r="167" spans="3:8" ht="15.75" customHeight="1" x14ac:dyDescent="0.25">
      <c r="C167" s="92"/>
      <c r="E167" s="92"/>
      <c r="F167" s="92"/>
      <c r="G167" s="92"/>
      <c r="H167" s="92"/>
    </row>
    <row r="168" spans="3:8" ht="15.75" customHeight="1" x14ac:dyDescent="0.25">
      <c r="C168" s="92"/>
      <c r="E168" s="92"/>
      <c r="F168" s="92"/>
      <c r="G168" s="92"/>
      <c r="H168" s="92"/>
    </row>
    <row r="169" spans="3:8" ht="15.75" customHeight="1" x14ac:dyDescent="0.25">
      <c r="C169" s="92"/>
      <c r="E169" s="92"/>
      <c r="F169" s="92"/>
      <c r="G169" s="92"/>
      <c r="H169" s="92"/>
    </row>
    <row r="170" spans="3:8" ht="15.75" customHeight="1" x14ac:dyDescent="0.25">
      <c r="C170" s="92"/>
      <c r="E170" s="92"/>
      <c r="F170" s="92"/>
      <c r="G170" s="92"/>
      <c r="H170" s="92"/>
    </row>
    <row r="171" spans="3:8" ht="15.75" customHeight="1" x14ac:dyDescent="0.25">
      <c r="C171" s="92"/>
      <c r="E171" s="92"/>
      <c r="F171" s="92"/>
      <c r="G171" s="92"/>
      <c r="H171" s="92"/>
    </row>
    <row r="172" spans="3:8" ht="15.75" customHeight="1" x14ac:dyDescent="0.25">
      <c r="C172" s="92"/>
      <c r="E172" s="92"/>
      <c r="F172" s="92"/>
      <c r="G172" s="92"/>
      <c r="H172" s="92"/>
    </row>
    <row r="173" spans="3:8" ht="15.75" customHeight="1" x14ac:dyDescent="0.25">
      <c r="C173" s="92"/>
      <c r="E173" s="92"/>
      <c r="F173" s="92"/>
      <c r="G173" s="92"/>
      <c r="H173" s="92"/>
    </row>
    <row r="174" spans="3:8" ht="15.75" customHeight="1" x14ac:dyDescent="0.25">
      <c r="C174" s="92"/>
      <c r="E174" s="92"/>
      <c r="F174" s="92"/>
      <c r="G174" s="92"/>
      <c r="H174" s="92"/>
    </row>
    <row r="175" spans="3:8" ht="15.75" customHeight="1" x14ac:dyDescent="0.25">
      <c r="C175" s="92"/>
      <c r="E175" s="92"/>
      <c r="F175" s="92"/>
      <c r="G175" s="92"/>
      <c r="H175" s="92"/>
    </row>
    <row r="176" spans="3:8" ht="15.75" customHeight="1" x14ac:dyDescent="0.25">
      <c r="C176" s="92"/>
      <c r="E176" s="92"/>
      <c r="F176" s="92"/>
      <c r="G176" s="92"/>
      <c r="H176" s="92"/>
    </row>
    <row r="177" spans="3:8" ht="15.75" customHeight="1" x14ac:dyDescent="0.25">
      <c r="C177" s="92"/>
      <c r="E177" s="92"/>
      <c r="F177" s="92"/>
      <c r="G177" s="92"/>
      <c r="H177" s="92"/>
    </row>
    <row r="178" spans="3:8" ht="15.75" customHeight="1" x14ac:dyDescent="0.25">
      <c r="C178" s="92"/>
      <c r="E178" s="92"/>
      <c r="F178" s="92"/>
      <c r="G178" s="92"/>
      <c r="H178" s="92"/>
    </row>
    <row r="179" spans="3:8" ht="15.75" customHeight="1" x14ac:dyDescent="0.25">
      <c r="C179" s="92"/>
      <c r="E179" s="92"/>
      <c r="F179" s="92"/>
      <c r="G179" s="92"/>
      <c r="H179" s="92"/>
    </row>
    <row r="180" spans="3:8" ht="15.75" customHeight="1" x14ac:dyDescent="0.25">
      <c r="C180" s="92"/>
      <c r="E180" s="92"/>
      <c r="F180" s="92"/>
      <c r="G180" s="92"/>
      <c r="H180" s="92"/>
    </row>
    <row r="181" spans="3:8" ht="15.75" customHeight="1" x14ac:dyDescent="0.25">
      <c r="C181" s="92"/>
      <c r="E181" s="92"/>
      <c r="F181" s="92"/>
      <c r="G181" s="92"/>
      <c r="H181" s="92"/>
    </row>
    <row r="182" spans="3:8" ht="15.75" customHeight="1" x14ac:dyDescent="0.25">
      <c r="C182" s="92"/>
      <c r="E182" s="92"/>
      <c r="F182" s="92"/>
      <c r="G182" s="92"/>
      <c r="H182" s="92"/>
    </row>
    <row r="183" spans="3:8" ht="15.75" customHeight="1" x14ac:dyDescent="0.25">
      <c r="C183" s="92"/>
      <c r="E183" s="92"/>
      <c r="F183" s="92"/>
      <c r="G183" s="92"/>
      <c r="H183" s="92"/>
    </row>
    <row r="184" spans="3:8" ht="15.75" customHeight="1" x14ac:dyDescent="0.25">
      <c r="C184" s="92"/>
      <c r="E184" s="92"/>
      <c r="F184" s="92"/>
      <c r="G184" s="92"/>
      <c r="H184" s="92"/>
    </row>
    <row r="185" spans="3:8" ht="15.75" customHeight="1" x14ac:dyDescent="0.25">
      <c r="C185" s="92"/>
      <c r="E185" s="92"/>
      <c r="F185" s="92"/>
      <c r="G185" s="92"/>
      <c r="H185" s="92"/>
    </row>
    <row r="186" spans="3:8" ht="15.75" customHeight="1" x14ac:dyDescent="0.25">
      <c r="C186" s="92"/>
      <c r="E186" s="92"/>
      <c r="F186" s="92"/>
      <c r="G186" s="92"/>
      <c r="H186" s="92"/>
    </row>
    <row r="187" spans="3:8" ht="15.75" customHeight="1" x14ac:dyDescent="0.25">
      <c r="C187" s="92"/>
      <c r="E187" s="92"/>
      <c r="F187" s="92"/>
      <c r="G187" s="92"/>
      <c r="H187" s="92"/>
    </row>
    <row r="188" spans="3:8" ht="15.75" customHeight="1" x14ac:dyDescent="0.25">
      <c r="C188" s="92"/>
      <c r="E188" s="92"/>
      <c r="F188" s="92"/>
      <c r="G188" s="92"/>
      <c r="H188" s="92"/>
    </row>
    <row r="189" spans="3:8" ht="15.75" customHeight="1" x14ac:dyDescent="0.25">
      <c r="C189" s="92"/>
      <c r="E189" s="92"/>
      <c r="F189" s="92"/>
      <c r="G189" s="92"/>
      <c r="H189" s="92"/>
    </row>
    <row r="190" spans="3:8" ht="15.75" customHeight="1" x14ac:dyDescent="0.25">
      <c r="C190" s="92"/>
      <c r="E190" s="92"/>
      <c r="F190" s="92"/>
      <c r="G190" s="92"/>
      <c r="H190" s="92"/>
    </row>
    <row r="191" spans="3:8" ht="15.75" customHeight="1" x14ac:dyDescent="0.25">
      <c r="C191" s="92"/>
      <c r="E191" s="92"/>
      <c r="F191" s="92"/>
      <c r="G191" s="92"/>
      <c r="H191" s="92"/>
    </row>
    <row r="192" spans="3:8" ht="15.75" customHeight="1" x14ac:dyDescent="0.25">
      <c r="C192" s="92"/>
      <c r="E192" s="92"/>
      <c r="F192" s="92"/>
      <c r="G192" s="92"/>
      <c r="H192" s="92"/>
    </row>
    <row r="193" spans="3:8" ht="15.75" customHeight="1" x14ac:dyDescent="0.25">
      <c r="C193" s="92"/>
      <c r="E193" s="92"/>
      <c r="F193" s="92"/>
      <c r="G193" s="92"/>
      <c r="H193" s="92"/>
    </row>
    <row r="194" spans="3:8" ht="15.75" customHeight="1" x14ac:dyDescent="0.25">
      <c r="C194" s="92"/>
      <c r="E194" s="92"/>
      <c r="F194" s="92"/>
      <c r="G194" s="92"/>
      <c r="H194" s="92"/>
    </row>
    <row r="195" spans="3:8" ht="15.75" customHeight="1" x14ac:dyDescent="0.25">
      <c r="C195" s="92"/>
      <c r="E195" s="92"/>
      <c r="F195" s="92"/>
      <c r="G195" s="92"/>
      <c r="H195" s="92"/>
    </row>
    <row r="196" spans="3:8" ht="15.75" customHeight="1" x14ac:dyDescent="0.25">
      <c r="C196" s="92"/>
      <c r="E196" s="92"/>
      <c r="F196" s="92"/>
      <c r="G196" s="92"/>
      <c r="H196" s="92"/>
    </row>
    <row r="197" spans="3:8" ht="15.75" customHeight="1" x14ac:dyDescent="0.25">
      <c r="C197" s="92"/>
      <c r="E197" s="92"/>
      <c r="F197" s="92"/>
      <c r="G197" s="92"/>
      <c r="H197" s="92"/>
    </row>
    <row r="198" spans="3:8" ht="15.75" customHeight="1" x14ac:dyDescent="0.25">
      <c r="C198" s="92"/>
      <c r="E198" s="92"/>
      <c r="F198" s="92"/>
      <c r="G198" s="92"/>
      <c r="H198" s="92"/>
    </row>
    <row r="199" spans="3:8" ht="15.75" customHeight="1" x14ac:dyDescent="0.25">
      <c r="C199" s="92"/>
      <c r="E199" s="92"/>
      <c r="F199" s="92"/>
      <c r="G199" s="92"/>
      <c r="H199" s="92"/>
    </row>
    <row r="200" spans="3:8" ht="15.75" customHeight="1" x14ac:dyDescent="0.25">
      <c r="C200" s="92"/>
      <c r="E200" s="92"/>
      <c r="F200" s="92"/>
      <c r="G200" s="92"/>
      <c r="H200" s="92"/>
    </row>
    <row r="201" spans="3:8" ht="15.75" customHeight="1" x14ac:dyDescent="0.25">
      <c r="C201" s="92"/>
      <c r="E201" s="92"/>
      <c r="F201" s="92"/>
      <c r="G201" s="92"/>
      <c r="H201" s="92"/>
    </row>
    <row r="202" spans="3:8" ht="15.75" customHeight="1" x14ac:dyDescent="0.25">
      <c r="C202" s="92"/>
      <c r="E202" s="92"/>
      <c r="F202" s="92"/>
      <c r="G202" s="92"/>
      <c r="H202" s="92"/>
    </row>
    <row r="203" spans="3:8" ht="15.75" customHeight="1" x14ac:dyDescent="0.25">
      <c r="C203" s="92"/>
      <c r="E203" s="92"/>
      <c r="F203" s="92"/>
      <c r="G203" s="92"/>
      <c r="H203" s="92"/>
    </row>
    <row r="204" spans="3:8" ht="15.75" customHeight="1" x14ac:dyDescent="0.25">
      <c r="C204" s="92"/>
      <c r="E204" s="92"/>
      <c r="F204" s="92"/>
      <c r="G204" s="92"/>
      <c r="H204" s="92"/>
    </row>
    <row r="205" spans="3:8" ht="15.75" customHeight="1" x14ac:dyDescent="0.25">
      <c r="C205" s="92"/>
      <c r="E205" s="92"/>
      <c r="F205" s="92"/>
      <c r="G205" s="92"/>
      <c r="H205" s="92"/>
    </row>
    <row r="206" spans="3:8" ht="15.75" customHeight="1" x14ac:dyDescent="0.25">
      <c r="C206" s="92"/>
      <c r="E206" s="92"/>
      <c r="F206" s="92"/>
      <c r="G206" s="92"/>
      <c r="H206" s="92"/>
    </row>
    <row r="207" spans="3:8" ht="15.75" customHeight="1" x14ac:dyDescent="0.25">
      <c r="C207" s="92"/>
      <c r="E207" s="92"/>
      <c r="F207" s="92"/>
      <c r="G207" s="92"/>
      <c r="H207" s="92"/>
    </row>
    <row r="208" spans="3:8" ht="15.75" customHeight="1" x14ac:dyDescent="0.25">
      <c r="C208" s="92"/>
      <c r="E208" s="92"/>
      <c r="F208" s="92"/>
      <c r="G208" s="92"/>
      <c r="H208" s="92"/>
    </row>
    <row r="209" spans="3:8" ht="15.75" customHeight="1" x14ac:dyDescent="0.25">
      <c r="C209" s="92"/>
      <c r="E209" s="92"/>
      <c r="F209" s="92"/>
      <c r="G209" s="92"/>
      <c r="H209" s="92"/>
    </row>
    <row r="210" spans="3:8" ht="15.75" customHeight="1" x14ac:dyDescent="0.25">
      <c r="C210" s="92"/>
      <c r="E210" s="92"/>
      <c r="F210" s="92"/>
      <c r="G210" s="92"/>
      <c r="H210" s="92"/>
    </row>
    <row r="211" spans="3:8" ht="15.75" customHeight="1" x14ac:dyDescent="0.25">
      <c r="C211" s="92"/>
      <c r="E211" s="92"/>
      <c r="F211" s="92"/>
      <c r="G211" s="92"/>
      <c r="H211" s="92"/>
    </row>
    <row r="212" spans="3:8" ht="15.75" customHeight="1" x14ac:dyDescent="0.25">
      <c r="C212" s="92"/>
      <c r="E212" s="92"/>
      <c r="F212" s="92"/>
      <c r="G212" s="92"/>
      <c r="H212" s="92"/>
    </row>
    <row r="213" spans="3:8" ht="15.75" customHeight="1" x14ac:dyDescent="0.25">
      <c r="C213" s="92"/>
      <c r="E213" s="92"/>
      <c r="F213" s="92"/>
      <c r="G213" s="92"/>
      <c r="H213" s="92"/>
    </row>
    <row r="214" spans="3:8" ht="15.75" customHeight="1" x14ac:dyDescent="0.25">
      <c r="C214" s="92"/>
      <c r="E214" s="92"/>
      <c r="F214" s="92"/>
      <c r="G214" s="92"/>
      <c r="H214" s="92"/>
    </row>
    <row r="215" spans="3:8" ht="15.75" customHeight="1" x14ac:dyDescent="0.25">
      <c r="C215" s="92"/>
      <c r="E215" s="92"/>
      <c r="F215" s="92"/>
      <c r="G215" s="92"/>
      <c r="H215" s="92"/>
    </row>
    <row r="216" spans="3:8" ht="15.75" customHeight="1" x14ac:dyDescent="0.25">
      <c r="C216" s="92"/>
      <c r="E216" s="92"/>
      <c r="F216" s="92"/>
      <c r="G216" s="92"/>
      <c r="H216" s="92"/>
    </row>
    <row r="217" spans="3:8" ht="15.75" customHeight="1" x14ac:dyDescent="0.25">
      <c r="C217" s="92"/>
      <c r="E217" s="92"/>
      <c r="F217" s="92"/>
      <c r="G217" s="92"/>
      <c r="H217" s="92"/>
    </row>
    <row r="218" spans="3:8" ht="15.75" customHeight="1" x14ac:dyDescent="0.25">
      <c r="C218" s="92"/>
      <c r="E218" s="92"/>
      <c r="F218" s="92"/>
      <c r="G218" s="92"/>
      <c r="H218" s="92"/>
    </row>
    <row r="219" spans="3:8" ht="15.75" customHeight="1" x14ac:dyDescent="0.25">
      <c r="C219" s="92"/>
      <c r="E219" s="92"/>
      <c r="F219" s="92"/>
      <c r="G219" s="92"/>
      <c r="H219" s="92"/>
    </row>
    <row r="220" spans="3:8" ht="15.75" customHeight="1" x14ac:dyDescent="0.25">
      <c r="C220" s="92"/>
      <c r="E220" s="92"/>
      <c r="F220" s="92"/>
      <c r="G220" s="92"/>
      <c r="H220" s="92"/>
    </row>
    <row r="221" spans="3:8" ht="15.75" customHeight="1" x14ac:dyDescent="0.25">
      <c r="C221" s="92"/>
      <c r="E221" s="92"/>
      <c r="F221" s="92"/>
      <c r="G221" s="92"/>
      <c r="H221" s="92"/>
    </row>
    <row r="222" spans="3:8" ht="15.75" customHeight="1" x14ac:dyDescent="0.25">
      <c r="C222" s="92"/>
      <c r="E222" s="92"/>
      <c r="F222" s="92"/>
      <c r="G222" s="92"/>
      <c r="H222" s="92"/>
    </row>
    <row r="223" spans="3:8" ht="15.75" customHeight="1" x14ac:dyDescent="0.25">
      <c r="C223" s="92"/>
      <c r="E223" s="92"/>
      <c r="F223" s="92"/>
      <c r="G223" s="92"/>
      <c r="H223" s="92"/>
    </row>
    <row r="224" spans="3:8" ht="15.75" customHeight="1" x14ac:dyDescent="0.25">
      <c r="C224" s="92"/>
      <c r="E224" s="92"/>
      <c r="F224" s="92"/>
      <c r="G224" s="92"/>
      <c r="H224" s="92"/>
    </row>
    <row r="225" spans="3:8" ht="15.75" customHeight="1" x14ac:dyDescent="0.25">
      <c r="C225" s="92"/>
      <c r="E225" s="92"/>
      <c r="F225" s="92"/>
      <c r="G225" s="92"/>
      <c r="H225" s="92"/>
    </row>
    <row r="226" spans="3:8" ht="15.75" customHeight="1" x14ac:dyDescent="0.25">
      <c r="C226" s="92"/>
      <c r="E226" s="92"/>
      <c r="F226" s="92"/>
      <c r="G226" s="92"/>
      <c r="H226" s="92"/>
    </row>
    <row r="227" spans="3:8" ht="15.75" customHeight="1" x14ac:dyDescent="0.25">
      <c r="C227" s="92"/>
      <c r="E227" s="92"/>
      <c r="F227" s="92"/>
      <c r="G227" s="92"/>
      <c r="H227" s="92"/>
    </row>
    <row r="228" spans="3:8" ht="15.75" customHeight="1" x14ac:dyDescent="0.25">
      <c r="C228" s="92"/>
      <c r="E228" s="92"/>
      <c r="F228" s="92"/>
      <c r="G228" s="92"/>
      <c r="H228" s="92"/>
    </row>
    <row r="229" spans="3:8" ht="15.75" customHeight="1" x14ac:dyDescent="0.25">
      <c r="C229" s="92"/>
      <c r="E229" s="92"/>
      <c r="F229" s="92"/>
      <c r="G229" s="92"/>
      <c r="H229" s="92"/>
    </row>
    <row r="230" spans="3:8" ht="15.75" customHeight="1" x14ac:dyDescent="0.25">
      <c r="C230" s="92"/>
      <c r="E230" s="92"/>
      <c r="F230" s="92"/>
      <c r="G230" s="92"/>
      <c r="H230" s="92"/>
    </row>
    <row r="231" spans="3:8" ht="15.75" customHeight="1" x14ac:dyDescent="0.25">
      <c r="C231" s="92"/>
      <c r="E231" s="92"/>
      <c r="F231" s="92"/>
      <c r="G231" s="92"/>
      <c r="H231" s="92"/>
    </row>
    <row r="232" spans="3:8" ht="15.75" customHeight="1" x14ac:dyDescent="0.25">
      <c r="C232" s="92"/>
      <c r="E232" s="92"/>
      <c r="F232" s="92"/>
      <c r="G232" s="92"/>
      <c r="H232" s="92"/>
    </row>
    <row r="233" spans="3:8" ht="15.75" customHeight="1" x14ac:dyDescent="0.25">
      <c r="C233" s="92"/>
      <c r="E233" s="92"/>
      <c r="F233" s="92"/>
      <c r="G233" s="92"/>
      <c r="H233" s="92"/>
    </row>
    <row r="234" spans="3:8" ht="15.75" customHeight="1" x14ac:dyDescent="0.25">
      <c r="C234" s="92"/>
      <c r="E234" s="92"/>
      <c r="F234" s="92"/>
      <c r="G234" s="92"/>
      <c r="H234" s="92"/>
    </row>
    <row r="235" spans="3:8" ht="15.75" customHeight="1" x14ac:dyDescent="0.25">
      <c r="C235" s="92"/>
      <c r="E235" s="92"/>
      <c r="F235" s="92"/>
      <c r="G235" s="92"/>
      <c r="H235" s="92"/>
    </row>
    <row r="236" spans="3:8" ht="15.75" customHeight="1" x14ac:dyDescent="0.25">
      <c r="C236" s="92"/>
      <c r="E236" s="92"/>
      <c r="F236" s="92"/>
      <c r="G236" s="92"/>
      <c r="H236" s="92"/>
    </row>
    <row r="237" spans="3:8" ht="15.75" customHeight="1" x14ac:dyDescent="0.25">
      <c r="C237" s="92"/>
      <c r="E237" s="92"/>
      <c r="F237" s="92"/>
      <c r="G237" s="92"/>
      <c r="H237" s="92"/>
    </row>
    <row r="238" spans="3:8" ht="15.75" customHeight="1" x14ac:dyDescent="0.25">
      <c r="C238" s="92"/>
      <c r="E238" s="92"/>
      <c r="F238" s="92"/>
      <c r="G238" s="92"/>
      <c r="H238" s="92"/>
    </row>
    <row r="239" spans="3:8" ht="15.75" customHeight="1" x14ac:dyDescent="0.25">
      <c r="C239" s="92"/>
      <c r="E239" s="92"/>
      <c r="F239" s="92"/>
      <c r="G239" s="92"/>
      <c r="H239" s="92"/>
    </row>
    <row r="240" spans="3:8" ht="15.75" customHeight="1" x14ac:dyDescent="0.25">
      <c r="C240" s="92"/>
      <c r="E240" s="92"/>
      <c r="F240" s="92"/>
      <c r="G240" s="92"/>
      <c r="H240" s="92"/>
    </row>
    <row r="241" spans="3:8" ht="15.75" customHeight="1" x14ac:dyDescent="0.25">
      <c r="C241" s="92"/>
      <c r="E241" s="92"/>
      <c r="F241" s="92"/>
      <c r="G241" s="92"/>
      <c r="H241" s="92"/>
    </row>
    <row r="242" spans="3:8" ht="15.75" customHeight="1" x14ac:dyDescent="0.25">
      <c r="C242" s="92"/>
      <c r="E242" s="92"/>
      <c r="F242" s="92"/>
      <c r="G242" s="92"/>
      <c r="H242" s="92"/>
    </row>
    <row r="243" spans="3:8" ht="15.75" customHeight="1" x14ac:dyDescent="0.25">
      <c r="C243" s="92"/>
      <c r="E243" s="92"/>
      <c r="F243" s="92"/>
      <c r="G243" s="92"/>
      <c r="H243" s="92"/>
    </row>
    <row r="244" spans="3:8" ht="15.75" customHeight="1" x14ac:dyDescent="0.25">
      <c r="C244" s="92"/>
      <c r="E244" s="92"/>
      <c r="F244" s="92"/>
      <c r="G244" s="92"/>
      <c r="H244" s="92"/>
    </row>
    <row r="245" spans="3:8" ht="15.75" customHeight="1" x14ac:dyDescent="0.25">
      <c r="C245" s="92"/>
      <c r="E245" s="92"/>
      <c r="F245" s="92"/>
      <c r="G245" s="92"/>
      <c r="H245" s="92"/>
    </row>
    <row r="246" spans="3:8" ht="15.75" customHeight="1" x14ac:dyDescent="0.25">
      <c r="C246" s="92"/>
      <c r="E246" s="92"/>
      <c r="F246" s="92"/>
      <c r="G246" s="92"/>
      <c r="H246" s="92"/>
    </row>
    <row r="247" spans="3:8" ht="15.75" customHeight="1" x14ac:dyDescent="0.25">
      <c r="C247" s="92"/>
      <c r="E247" s="92"/>
      <c r="F247" s="92"/>
      <c r="G247" s="92"/>
      <c r="H247" s="92"/>
    </row>
    <row r="248" spans="3:8" ht="15.75" customHeight="1" x14ac:dyDescent="0.25">
      <c r="C248" s="92"/>
      <c r="E248" s="92"/>
      <c r="F248" s="92"/>
      <c r="G248" s="92"/>
      <c r="H248" s="92"/>
    </row>
    <row r="249" spans="3:8" ht="15.75" customHeight="1" x14ac:dyDescent="0.25">
      <c r="C249" s="92"/>
      <c r="E249" s="92"/>
      <c r="F249" s="92"/>
      <c r="G249" s="92"/>
      <c r="H249" s="92"/>
    </row>
    <row r="250" spans="3:8" ht="15.75" customHeight="1" x14ac:dyDescent="0.25">
      <c r="C250" s="92"/>
      <c r="E250" s="92"/>
      <c r="F250" s="92"/>
      <c r="G250" s="92"/>
      <c r="H250" s="92"/>
    </row>
    <row r="251" spans="3:8" ht="15.75" customHeight="1" x14ac:dyDescent="0.25">
      <c r="C251" s="92"/>
      <c r="E251" s="92"/>
      <c r="F251" s="92"/>
      <c r="G251" s="92"/>
      <c r="H251" s="92"/>
    </row>
    <row r="252" spans="3:8" ht="15.75" customHeight="1" x14ac:dyDescent="0.25">
      <c r="C252" s="92"/>
      <c r="E252" s="92"/>
      <c r="F252" s="92"/>
      <c r="G252" s="92"/>
      <c r="H252" s="92"/>
    </row>
    <row r="253" spans="3:8" ht="15.75" customHeight="1" x14ac:dyDescent="0.25">
      <c r="C253" s="92"/>
      <c r="E253" s="92"/>
      <c r="F253" s="92"/>
      <c r="G253" s="92"/>
      <c r="H253" s="92"/>
    </row>
    <row r="254" spans="3:8" ht="15.75" customHeight="1" x14ac:dyDescent="0.25">
      <c r="C254" s="92"/>
      <c r="E254" s="92"/>
      <c r="F254" s="92"/>
      <c r="G254" s="92"/>
      <c r="H254" s="92"/>
    </row>
    <row r="255" spans="3:8" ht="15.75" customHeight="1" x14ac:dyDescent="0.25">
      <c r="C255" s="92"/>
      <c r="E255" s="92"/>
      <c r="F255" s="92"/>
      <c r="G255" s="92"/>
      <c r="H255" s="92"/>
    </row>
    <row r="256" spans="3:8" ht="15.75" customHeight="1" x14ac:dyDescent="0.25">
      <c r="C256" s="92"/>
      <c r="E256" s="92"/>
      <c r="F256" s="92"/>
      <c r="G256" s="92"/>
      <c r="H256" s="92"/>
    </row>
    <row r="257" spans="3:8" ht="15.75" customHeight="1" x14ac:dyDescent="0.25">
      <c r="C257" s="92"/>
      <c r="E257" s="92"/>
      <c r="F257" s="92"/>
      <c r="G257" s="92"/>
      <c r="H257" s="92"/>
    </row>
    <row r="258" spans="3:8" ht="15.75" customHeight="1" x14ac:dyDescent="0.25">
      <c r="C258" s="92"/>
      <c r="E258" s="92"/>
      <c r="F258" s="92"/>
      <c r="G258" s="92"/>
      <c r="H258" s="92"/>
    </row>
    <row r="259" spans="3:8" ht="15.75" customHeight="1" x14ac:dyDescent="0.25">
      <c r="C259" s="92"/>
      <c r="E259" s="92"/>
      <c r="F259" s="92"/>
      <c r="G259" s="92"/>
      <c r="H259" s="92"/>
    </row>
    <row r="260" spans="3:8" ht="15.75" customHeight="1" x14ac:dyDescent="0.25">
      <c r="C260" s="92"/>
      <c r="E260" s="92"/>
      <c r="F260" s="92"/>
      <c r="G260" s="92"/>
      <c r="H260" s="92"/>
    </row>
    <row r="261" spans="3:8" ht="15.75" customHeight="1" x14ac:dyDescent="0.25">
      <c r="C261" s="92"/>
      <c r="E261" s="92"/>
      <c r="F261" s="92"/>
      <c r="G261" s="92"/>
      <c r="H261" s="92"/>
    </row>
    <row r="262" spans="3:8" ht="15.75" customHeight="1" x14ac:dyDescent="0.25">
      <c r="C262" s="92"/>
      <c r="E262" s="92"/>
      <c r="F262" s="92"/>
      <c r="G262" s="92"/>
      <c r="H262" s="92"/>
    </row>
    <row r="263" spans="3:8" ht="15.75" customHeight="1" x14ac:dyDescent="0.25">
      <c r="C263" s="92"/>
      <c r="E263" s="92"/>
      <c r="F263" s="92"/>
      <c r="G263" s="92"/>
      <c r="H263" s="92"/>
    </row>
    <row r="264" spans="3:8" ht="15.75" customHeight="1" x14ac:dyDescent="0.25">
      <c r="C264" s="92"/>
      <c r="E264" s="92"/>
      <c r="F264" s="92"/>
      <c r="G264" s="92"/>
      <c r="H264" s="92"/>
    </row>
    <row r="265" spans="3:8" ht="15.75" customHeight="1" x14ac:dyDescent="0.25">
      <c r="C265" s="92"/>
      <c r="E265" s="92"/>
      <c r="F265" s="92"/>
      <c r="G265" s="92"/>
      <c r="H265" s="92"/>
    </row>
    <row r="266" spans="3:8" ht="15.75" customHeight="1" x14ac:dyDescent="0.25">
      <c r="C266" s="92"/>
      <c r="E266" s="92"/>
      <c r="F266" s="92"/>
      <c r="G266" s="92"/>
      <c r="H266" s="92"/>
    </row>
    <row r="267" spans="3:8" ht="15.75" customHeight="1" x14ac:dyDescent="0.25">
      <c r="C267" s="92"/>
      <c r="E267" s="92"/>
      <c r="F267" s="92"/>
      <c r="G267" s="92"/>
      <c r="H267" s="92"/>
    </row>
    <row r="268" spans="3:8" ht="15.75" customHeight="1" x14ac:dyDescent="0.25">
      <c r="C268" s="92"/>
      <c r="E268" s="92"/>
      <c r="F268" s="92"/>
      <c r="G268" s="92"/>
      <c r="H268" s="92"/>
    </row>
    <row r="269" spans="3:8" ht="15.75" customHeight="1" x14ac:dyDescent="0.25">
      <c r="C269" s="92"/>
      <c r="E269" s="92"/>
      <c r="F269" s="92"/>
      <c r="G269" s="92"/>
      <c r="H269" s="92"/>
    </row>
    <row r="270" spans="3:8" ht="15.75" customHeight="1" x14ac:dyDescent="0.25">
      <c r="C270" s="92"/>
      <c r="E270" s="92"/>
      <c r="F270" s="92"/>
      <c r="G270" s="92"/>
      <c r="H270" s="92"/>
    </row>
    <row r="271" spans="3:8" ht="15.75" customHeight="1" x14ac:dyDescent="0.25">
      <c r="C271" s="92"/>
      <c r="E271" s="92"/>
      <c r="F271" s="92"/>
      <c r="G271" s="92"/>
      <c r="H271" s="92"/>
    </row>
    <row r="272" spans="3:8" ht="15.75" customHeight="1" x14ac:dyDescent="0.25">
      <c r="C272" s="92"/>
      <c r="E272" s="92"/>
      <c r="F272" s="92"/>
      <c r="G272" s="92"/>
      <c r="H272" s="92"/>
    </row>
    <row r="273" spans="3:8" ht="15.75" customHeight="1" x14ac:dyDescent="0.25">
      <c r="C273" s="92"/>
      <c r="E273" s="92"/>
      <c r="F273" s="92"/>
      <c r="G273" s="92"/>
      <c r="H273" s="92"/>
    </row>
    <row r="274" spans="3:8" ht="15.75" customHeight="1" x14ac:dyDescent="0.25">
      <c r="C274" s="92"/>
      <c r="E274" s="92"/>
      <c r="F274" s="92"/>
      <c r="G274" s="92"/>
      <c r="H274" s="92"/>
    </row>
    <row r="275" spans="3:8" ht="15.75" customHeight="1" x14ac:dyDescent="0.25">
      <c r="C275" s="92"/>
      <c r="E275" s="92"/>
      <c r="F275" s="92"/>
      <c r="G275" s="92"/>
      <c r="H275" s="92"/>
    </row>
    <row r="276" spans="3:8" ht="15.75" customHeight="1" x14ac:dyDescent="0.25">
      <c r="C276" s="92"/>
      <c r="E276" s="92"/>
      <c r="F276" s="92"/>
      <c r="G276" s="92"/>
      <c r="H276" s="92"/>
    </row>
    <row r="277" spans="3:8" ht="15.75" customHeight="1" x14ac:dyDescent="0.25">
      <c r="C277" s="92"/>
      <c r="E277" s="92"/>
      <c r="F277" s="92"/>
      <c r="G277" s="92"/>
      <c r="H277" s="92"/>
    </row>
    <row r="278" spans="3:8" ht="15.75" customHeight="1" x14ac:dyDescent="0.25">
      <c r="C278" s="92"/>
      <c r="E278" s="92"/>
      <c r="F278" s="92"/>
      <c r="G278" s="92"/>
      <c r="H278" s="92"/>
    </row>
    <row r="279" spans="3:8" ht="15.75" customHeight="1" x14ac:dyDescent="0.25">
      <c r="C279" s="92"/>
      <c r="E279" s="92"/>
      <c r="F279" s="92"/>
      <c r="G279" s="92"/>
      <c r="H279" s="92"/>
    </row>
    <row r="280" spans="3:8" ht="15.75" customHeight="1" x14ac:dyDescent="0.25">
      <c r="C280" s="92"/>
      <c r="E280" s="92"/>
      <c r="F280" s="92"/>
      <c r="G280" s="92"/>
      <c r="H280" s="92"/>
    </row>
    <row r="281" spans="3:8" ht="15.75" customHeight="1" x14ac:dyDescent="0.25">
      <c r="C281" s="92"/>
      <c r="E281" s="92"/>
      <c r="F281" s="92"/>
      <c r="G281" s="92"/>
      <c r="H281" s="92"/>
    </row>
    <row r="282" spans="3:8" ht="15.75" customHeight="1" x14ac:dyDescent="0.25">
      <c r="C282" s="92"/>
      <c r="E282" s="92"/>
      <c r="F282" s="92"/>
      <c r="G282" s="92"/>
      <c r="H282" s="92"/>
    </row>
    <row r="283" spans="3:8" ht="15.75" customHeight="1" x14ac:dyDescent="0.25">
      <c r="C283" s="92"/>
      <c r="E283" s="92"/>
      <c r="F283" s="92"/>
      <c r="G283" s="92"/>
      <c r="H283" s="92"/>
    </row>
    <row r="284" spans="3:8" ht="15.75" customHeight="1" x14ac:dyDescent="0.25">
      <c r="C284" s="92"/>
      <c r="E284" s="92"/>
      <c r="F284" s="92"/>
      <c r="G284" s="92"/>
      <c r="H284" s="92"/>
    </row>
    <row r="285" spans="3:8" ht="15.75" customHeight="1" x14ac:dyDescent="0.25">
      <c r="C285" s="92"/>
      <c r="E285" s="92"/>
      <c r="F285" s="92"/>
      <c r="G285" s="92"/>
      <c r="H285" s="92"/>
    </row>
    <row r="286" spans="3:8" ht="15.75" customHeight="1" x14ac:dyDescent="0.25">
      <c r="C286" s="92"/>
      <c r="E286" s="92"/>
      <c r="F286" s="92"/>
      <c r="G286" s="92"/>
      <c r="H286" s="92"/>
    </row>
    <row r="287" spans="3:8" ht="15.75" customHeight="1" x14ac:dyDescent="0.25">
      <c r="C287" s="92"/>
      <c r="E287" s="92"/>
      <c r="F287" s="92"/>
      <c r="G287" s="92"/>
      <c r="H287" s="92"/>
    </row>
    <row r="288" spans="3:8" ht="15.75" customHeight="1" x14ac:dyDescent="0.25">
      <c r="C288" s="92"/>
      <c r="E288" s="92"/>
      <c r="F288" s="92"/>
      <c r="G288" s="92"/>
      <c r="H288" s="92"/>
    </row>
    <row r="289" spans="3:8" ht="15.75" customHeight="1" x14ac:dyDescent="0.25">
      <c r="C289" s="92"/>
      <c r="E289" s="92"/>
      <c r="F289" s="92"/>
      <c r="G289" s="92"/>
      <c r="H289" s="92"/>
    </row>
    <row r="290" spans="3:8" ht="15.75" customHeight="1" x14ac:dyDescent="0.25">
      <c r="C290" s="92"/>
      <c r="E290" s="92"/>
      <c r="F290" s="92"/>
      <c r="G290" s="92"/>
      <c r="H290" s="92"/>
    </row>
    <row r="291" spans="3:8" ht="15.75" customHeight="1" x14ac:dyDescent="0.25">
      <c r="C291" s="92"/>
      <c r="E291" s="92"/>
      <c r="F291" s="92"/>
      <c r="G291" s="92"/>
      <c r="H291" s="92"/>
    </row>
    <row r="292" spans="3:8" ht="15.75" customHeight="1" x14ac:dyDescent="0.25">
      <c r="C292" s="92"/>
      <c r="E292" s="92"/>
      <c r="F292" s="92"/>
      <c r="G292" s="92"/>
      <c r="H292" s="92"/>
    </row>
    <row r="293" spans="3:8" ht="15.75" customHeight="1" x14ac:dyDescent="0.25">
      <c r="C293" s="92"/>
      <c r="E293" s="92"/>
      <c r="F293" s="92"/>
      <c r="G293" s="92"/>
      <c r="H293" s="92"/>
    </row>
    <row r="294" spans="3:8" ht="15.75" customHeight="1" x14ac:dyDescent="0.25">
      <c r="C294" s="92"/>
      <c r="E294" s="92"/>
      <c r="F294" s="92"/>
      <c r="G294" s="92"/>
      <c r="H294" s="92"/>
    </row>
    <row r="295" spans="3:8" ht="15.75" customHeight="1" x14ac:dyDescent="0.25">
      <c r="C295" s="92"/>
      <c r="E295" s="92"/>
      <c r="F295" s="92"/>
      <c r="G295" s="92"/>
      <c r="H295" s="92"/>
    </row>
    <row r="296" spans="3:8" ht="15.75" customHeight="1" x14ac:dyDescent="0.25">
      <c r="C296" s="92"/>
      <c r="E296" s="92"/>
      <c r="F296" s="92"/>
      <c r="G296" s="92"/>
      <c r="H296" s="92"/>
    </row>
    <row r="297" spans="3:8" ht="15.75" customHeight="1" x14ac:dyDescent="0.25">
      <c r="C297" s="92"/>
      <c r="E297" s="92"/>
      <c r="F297" s="92"/>
      <c r="G297" s="92"/>
      <c r="H297" s="92"/>
    </row>
    <row r="298" spans="3:8" ht="15.75" customHeight="1" x14ac:dyDescent="0.25">
      <c r="C298" s="92"/>
      <c r="E298" s="92"/>
      <c r="F298" s="92"/>
      <c r="G298" s="92"/>
      <c r="H298" s="92"/>
    </row>
    <row r="299" spans="3:8" ht="15.75" customHeight="1" x14ac:dyDescent="0.25">
      <c r="C299" s="92"/>
      <c r="E299" s="92"/>
      <c r="F299" s="92"/>
      <c r="G299" s="92"/>
      <c r="H299" s="92"/>
    </row>
    <row r="300" spans="3:8" ht="15.75" customHeight="1" x14ac:dyDescent="0.25">
      <c r="C300" s="92"/>
      <c r="E300" s="92"/>
      <c r="F300" s="92"/>
      <c r="G300" s="92"/>
      <c r="H300" s="92"/>
    </row>
    <row r="301" spans="3:8" ht="15.75" customHeight="1" x14ac:dyDescent="0.25">
      <c r="C301" s="92"/>
      <c r="E301" s="92"/>
      <c r="F301" s="92"/>
      <c r="G301" s="92"/>
      <c r="H301" s="92"/>
    </row>
    <row r="302" spans="3:8" ht="15.75" customHeight="1" x14ac:dyDescent="0.25">
      <c r="C302" s="92"/>
      <c r="E302" s="92"/>
      <c r="F302" s="92"/>
      <c r="G302" s="92"/>
      <c r="H302" s="92"/>
    </row>
    <row r="303" spans="3:8" ht="15.75" customHeight="1" x14ac:dyDescent="0.25">
      <c r="C303" s="92"/>
      <c r="E303" s="92"/>
      <c r="F303" s="92"/>
      <c r="G303" s="92"/>
      <c r="H303" s="92"/>
    </row>
    <row r="304" spans="3:8" ht="15.75" customHeight="1" x14ac:dyDescent="0.25">
      <c r="C304" s="92"/>
      <c r="E304" s="92"/>
      <c r="F304" s="92"/>
      <c r="G304" s="92"/>
      <c r="H304" s="92"/>
    </row>
    <row r="305" spans="3:8" ht="15.75" customHeight="1" x14ac:dyDescent="0.25">
      <c r="C305" s="92"/>
      <c r="E305" s="92"/>
      <c r="F305" s="92"/>
      <c r="G305" s="92"/>
      <c r="H305" s="92"/>
    </row>
    <row r="306" spans="3:8" ht="15.75" customHeight="1" x14ac:dyDescent="0.25">
      <c r="C306" s="92"/>
      <c r="E306" s="92"/>
      <c r="F306" s="92"/>
      <c r="G306" s="92"/>
      <c r="H306" s="92"/>
    </row>
    <row r="307" spans="3:8" ht="15.75" customHeight="1" x14ac:dyDescent="0.25">
      <c r="C307" s="92"/>
      <c r="E307" s="92"/>
      <c r="F307" s="92"/>
      <c r="G307" s="92"/>
      <c r="H307" s="92"/>
    </row>
    <row r="308" spans="3:8" ht="15.75" customHeight="1" x14ac:dyDescent="0.25">
      <c r="C308" s="92"/>
      <c r="E308" s="92"/>
      <c r="F308" s="92"/>
      <c r="G308" s="92"/>
      <c r="H308" s="92"/>
    </row>
    <row r="309" spans="3:8" ht="15.75" customHeight="1" x14ac:dyDescent="0.25">
      <c r="C309" s="92"/>
      <c r="E309" s="92"/>
      <c r="F309" s="92"/>
      <c r="G309" s="92"/>
      <c r="H309" s="92"/>
    </row>
    <row r="310" spans="3:8" ht="15.75" customHeight="1" x14ac:dyDescent="0.25">
      <c r="C310" s="92"/>
      <c r="E310" s="92"/>
      <c r="F310" s="92"/>
      <c r="G310" s="92"/>
      <c r="H310" s="92"/>
    </row>
    <row r="311" spans="3:8" ht="15.75" customHeight="1" x14ac:dyDescent="0.25">
      <c r="C311" s="92"/>
      <c r="E311" s="92"/>
      <c r="F311" s="92"/>
      <c r="G311" s="92"/>
      <c r="H311" s="92"/>
    </row>
    <row r="312" spans="3:8" ht="15.75" customHeight="1" x14ac:dyDescent="0.25">
      <c r="C312" s="92"/>
      <c r="E312" s="92"/>
      <c r="F312" s="92"/>
      <c r="G312" s="92"/>
      <c r="H312" s="92"/>
    </row>
    <row r="313" spans="3:8" ht="15.75" customHeight="1" x14ac:dyDescent="0.25">
      <c r="C313" s="92"/>
      <c r="E313" s="92"/>
      <c r="F313" s="92"/>
      <c r="G313" s="92"/>
      <c r="H313" s="92"/>
    </row>
    <row r="314" spans="3:8" ht="15.75" customHeight="1" x14ac:dyDescent="0.25">
      <c r="C314" s="92"/>
      <c r="E314" s="92"/>
      <c r="F314" s="92"/>
      <c r="G314" s="92"/>
      <c r="H314" s="92"/>
    </row>
    <row r="315" spans="3:8" ht="15.75" customHeight="1" x14ac:dyDescent="0.25">
      <c r="C315" s="92"/>
      <c r="E315" s="92"/>
      <c r="F315" s="92"/>
      <c r="G315" s="92"/>
      <c r="H315" s="92"/>
    </row>
    <row r="316" spans="3:8" ht="15.75" customHeight="1" x14ac:dyDescent="0.25">
      <c r="C316" s="92"/>
      <c r="E316" s="92"/>
      <c r="F316" s="92"/>
      <c r="G316" s="92"/>
      <c r="H316" s="92"/>
    </row>
    <row r="317" spans="3:8" ht="15.75" customHeight="1" x14ac:dyDescent="0.25">
      <c r="C317" s="92"/>
      <c r="E317" s="92"/>
      <c r="F317" s="92"/>
      <c r="G317" s="92"/>
      <c r="H317" s="92"/>
    </row>
    <row r="318" spans="3:8" ht="15.75" customHeight="1" x14ac:dyDescent="0.25">
      <c r="C318" s="92"/>
      <c r="E318" s="92"/>
      <c r="F318" s="92"/>
      <c r="G318" s="92"/>
      <c r="H318" s="92"/>
    </row>
    <row r="319" spans="3:8" ht="15.75" customHeight="1" x14ac:dyDescent="0.25">
      <c r="C319" s="92"/>
      <c r="E319" s="92"/>
      <c r="F319" s="92"/>
      <c r="G319" s="92"/>
      <c r="H319" s="92"/>
    </row>
    <row r="320" spans="3:8" ht="15.75" customHeight="1" x14ac:dyDescent="0.25">
      <c r="C320" s="92"/>
      <c r="E320" s="92"/>
      <c r="F320" s="92"/>
      <c r="G320" s="92"/>
      <c r="H320" s="92"/>
    </row>
    <row r="321" spans="3:8" ht="15.75" customHeight="1" x14ac:dyDescent="0.25">
      <c r="C321" s="92"/>
      <c r="E321" s="92"/>
      <c r="F321" s="92"/>
      <c r="G321" s="92"/>
      <c r="H321" s="92"/>
    </row>
    <row r="322" spans="3:8" ht="15.75" customHeight="1" x14ac:dyDescent="0.25">
      <c r="C322" s="92"/>
      <c r="E322" s="92"/>
      <c r="F322" s="92"/>
      <c r="G322" s="92"/>
      <c r="H322" s="92"/>
    </row>
    <row r="323" spans="3:8" ht="15.75" customHeight="1" x14ac:dyDescent="0.25">
      <c r="C323" s="92"/>
      <c r="E323" s="92"/>
      <c r="F323" s="92"/>
      <c r="G323" s="92"/>
      <c r="H323" s="92"/>
    </row>
    <row r="324" spans="3:8" ht="15.75" customHeight="1" x14ac:dyDescent="0.25">
      <c r="C324" s="92"/>
      <c r="E324" s="92"/>
      <c r="F324" s="92"/>
      <c r="G324" s="92"/>
      <c r="H324" s="92"/>
    </row>
    <row r="325" spans="3:8" ht="15.75" customHeight="1" x14ac:dyDescent="0.25">
      <c r="C325" s="92"/>
      <c r="E325" s="92"/>
      <c r="F325" s="92"/>
      <c r="G325" s="92"/>
      <c r="H325" s="92"/>
    </row>
    <row r="326" spans="3:8" ht="15.75" customHeight="1" x14ac:dyDescent="0.25">
      <c r="C326" s="92"/>
      <c r="E326" s="92"/>
      <c r="F326" s="92"/>
      <c r="G326" s="92"/>
      <c r="H326" s="92"/>
    </row>
    <row r="327" spans="3:8" ht="15.75" customHeight="1" x14ac:dyDescent="0.25">
      <c r="C327" s="92"/>
      <c r="E327" s="92"/>
      <c r="F327" s="92"/>
      <c r="G327" s="92"/>
      <c r="H327" s="92"/>
    </row>
    <row r="328" spans="3:8" ht="15.75" customHeight="1" x14ac:dyDescent="0.25">
      <c r="C328" s="92"/>
      <c r="E328" s="92"/>
      <c r="F328" s="92"/>
      <c r="G328" s="92"/>
      <c r="H328" s="92"/>
    </row>
    <row r="329" spans="3:8" ht="15.75" customHeight="1" x14ac:dyDescent="0.25">
      <c r="C329" s="92"/>
      <c r="E329" s="92"/>
      <c r="F329" s="92"/>
      <c r="G329" s="92"/>
      <c r="H329" s="92"/>
    </row>
    <row r="330" spans="3:8" ht="15.75" customHeight="1" x14ac:dyDescent="0.25">
      <c r="C330" s="92"/>
      <c r="E330" s="92"/>
      <c r="F330" s="92"/>
      <c r="G330" s="92"/>
      <c r="H330" s="92"/>
    </row>
    <row r="331" spans="3:8" ht="15.75" customHeight="1" x14ac:dyDescent="0.25">
      <c r="C331" s="92"/>
      <c r="E331" s="92"/>
      <c r="F331" s="92"/>
      <c r="G331" s="92"/>
      <c r="H331" s="92"/>
    </row>
    <row r="332" spans="3:8" ht="15.75" customHeight="1" x14ac:dyDescent="0.25">
      <c r="C332" s="92"/>
      <c r="E332" s="92"/>
      <c r="F332" s="92"/>
      <c r="G332" s="92"/>
      <c r="H332" s="92"/>
    </row>
    <row r="333" spans="3:8" ht="15.75" customHeight="1" x14ac:dyDescent="0.25">
      <c r="C333" s="92"/>
      <c r="E333" s="92"/>
      <c r="F333" s="92"/>
      <c r="G333" s="92"/>
      <c r="H333" s="92"/>
    </row>
    <row r="334" spans="3:8" ht="15.75" customHeight="1" x14ac:dyDescent="0.25">
      <c r="C334" s="92"/>
      <c r="E334" s="92"/>
      <c r="F334" s="92"/>
      <c r="G334" s="92"/>
      <c r="H334" s="92"/>
    </row>
    <row r="335" spans="3:8" ht="15.75" customHeight="1" x14ac:dyDescent="0.25">
      <c r="C335" s="92"/>
      <c r="E335" s="92"/>
      <c r="F335" s="92"/>
      <c r="G335" s="92"/>
      <c r="H335" s="92"/>
    </row>
    <row r="336" spans="3:8" ht="15.75" customHeight="1" x14ac:dyDescent="0.25">
      <c r="C336" s="92"/>
      <c r="E336" s="92"/>
      <c r="F336" s="92"/>
      <c r="G336" s="92"/>
      <c r="H336" s="92"/>
    </row>
    <row r="337" spans="3:8" ht="15.75" customHeight="1" x14ac:dyDescent="0.25">
      <c r="C337" s="92"/>
      <c r="E337" s="92"/>
      <c r="F337" s="92"/>
      <c r="G337" s="92"/>
      <c r="H337" s="92"/>
    </row>
    <row r="338" spans="3:8" ht="15.75" customHeight="1" x14ac:dyDescent="0.25">
      <c r="C338" s="92"/>
      <c r="E338" s="92"/>
      <c r="F338" s="92"/>
      <c r="G338" s="92"/>
      <c r="H338" s="92"/>
    </row>
    <row r="339" spans="3:8" ht="15.75" customHeight="1" x14ac:dyDescent="0.25">
      <c r="C339" s="92"/>
      <c r="E339" s="92"/>
      <c r="F339" s="92"/>
      <c r="G339" s="92"/>
      <c r="H339" s="92"/>
    </row>
    <row r="340" spans="3:8" ht="15.75" customHeight="1" x14ac:dyDescent="0.25">
      <c r="C340" s="92"/>
      <c r="E340" s="92"/>
      <c r="F340" s="92"/>
      <c r="G340" s="92"/>
      <c r="H340" s="92"/>
    </row>
    <row r="341" spans="3:8" ht="15.75" customHeight="1" x14ac:dyDescent="0.25">
      <c r="C341" s="92"/>
      <c r="E341" s="92"/>
      <c r="F341" s="92"/>
      <c r="G341" s="92"/>
      <c r="H341" s="92"/>
    </row>
    <row r="342" spans="3:8" ht="15.75" customHeight="1" x14ac:dyDescent="0.25">
      <c r="C342" s="92"/>
      <c r="E342" s="92"/>
      <c r="F342" s="92"/>
      <c r="G342" s="92"/>
      <c r="H342" s="92"/>
    </row>
    <row r="343" spans="3:8" ht="15.75" customHeight="1" x14ac:dyDescent="0.25">
      <c r="C343" s="92"/>
      <c r="E343" s="92"/>
      <c r="F343" s="92"/>
      <c r="G343" s="92"/>
      <c r="H343" s="92"/>
    </row>
    <row r="344" spans="3:8" ht="15.75" customHeight="1" x14ac:dyDescent="0.25">
      <c r="C344" s="92"/>
      <c r="E344" s="92"/>
      <c r="F344" s="92"/>
      <c r="G344" s="92"/>
      <c r="H344" s="92"/>
    </row>
    <row r="345" spans="3:8" ht="15.75" customHeight="1" x14ac:dyDescent="0.25">
      <c r="C345" s="92"/>
      <c r="E345" s="92"/>
      <c r="F345" s="92"/>
      <c r="G345" s="92"/>
      <c r="H345" s="92"/>
    </row>
    <row r="346" spans="3:8" ht="15.75" customHeight="1" x14ac:dyDescent="0.25">
      <c r="C346" s="92"/>
      <c r="E346" s="92"/>
      <c r="F346" s="92"/>
      <c r="G346" s="92"/>
      <c r="H346" s="92"/>
    </row>
    <row r="347" spans="3:8" ht="15.75" customHeight="1" x14ac:dyDescent="0.25">
      <c r="C347" s="92"/>
      <c r="E347" s="92"/>
      <c r="F347" s="92"/>
      <c r="G347" s="92"/>
      <c r="H347" s="92"/>
    </row>
    <row r="348" spans="3:8" ht="15.75" customHeight="1" x14ac:dyDescent="0.25">
      <c r="C348" s="92"/>
      <c r="E348" s="92"/>
      <c r="F348" s="92"/>
      <c r="G348" s="92"/>
      <c r="H348" s="92"/>
    </row>
    <row r="349" spans="3:8" ht="15.75" customHeight="1" x14ac:dyDescent="0.25">
      <c r="C349" s="92"/>
      <c r="E349" s="92"/>
      <c r="F349" s="92"/>
      <c r="G349" s="92"/>
      <c r="H349" s="92"/>
    </row>
    <row r="350" spans="3:8" ht="15.75" customHeight="1" x14ac:dyDescent="0.25">
      <c r="C350" s="92"/>
      <c r="E350" s="92"/>
      <c r="F350" s="92"/>
      <c r="G350" s="92"/>
      <c r="H350" s="92"/>
    </row>
    <row r="351" spans="3:8" ht="15.75" customHeight="1" x14ac:dyDescent="0.25">
      <c r="C351" s="92"/>
      <c r="E351" s="92"/>
      <c r="F351" s="92"/>
      <c r="G351" s="92"/>
      <c r="H351" s="92"/>
    </row>
    <row r="352" spans="3:8" ht="15.75" customHeight="1" x14ac:dyDescent="0.25">
      <c r="C352" s="92"/>
      <c r="E352" s="92"/>
      <c r="F352" s="92"/>
      <c r="G352" s="92"/>
      <c r="H352" s="92"/>
    </row>
    <row r="353" spans="3:8" ht="15.75" customHeight="1" x14ac:dyDescent="0.25">
      <c r="C353" s="92"/>
      <c r="E353" s="92"/>
      <c r="F353" s="92"/>
      <c r="G353" s="92"/>
      <c r="H353" s="92"/>
    </row>
    <row r="354" spans="3:8" ht="15.75" customHeight="1" x14ac:dyDescent="0.25">
      <c r="C354" s="92"/>
      <c r="E354" s="92"/>
      <c r="F354" s="92"/>
      <c r="G354" s="92"/>
      <c r="H354" s="92"/>
    </row>
    <row r="355" spans="3:8" ht="15.75" customHeight="1" x14ac:dyDescent="0.25">
      <c r="C355" s="92"/>
      <c r="E355" s="92"/>
      <c r="F355" s="92"/>
      <c r="G355" s="92"/>
      <c r="H355" s="92"/>
    </row>
    <row r="356" spans="3:8" ht="15.75" customHeight="1" x14ac:dyDescent="0.25">
      <c r="C356" s="92"/>
      <c r="E356" s="92"/>
      <c r="F356" s="92"/>
      <c r="G356" s="92"/>
      <c r="H356" s="92"/>
    </row>
    <row r="357" spans="3:8" ht="15.75" customHeight="1" x14ac:dyDescent="0.25">
      <c r="C357" s="92"/>
      <c r="E357" s="92"/>
      <c r="F357" s="92"/>
      <c r="G357" s="92"/>
      <c r="H357" s="92"/>
    </row>
    <row r="358" spans="3:8" ht="15.75" customHeight="1" x14ac:dyDescent="0.25">
      <c r="C358" s="92"/>
      <c r="E358" s="92"/>
      <c r="F358" s="92"/>
      <c r="G358" s="92"/>
      <c r="H358" s="92"/>
    </row>
    <row r="359" spans="3:8" ht="15.75" customHeight="1" x14ac:dyDescent="0.25">
      <c r="C359" s="92"/>
      <c r="E359" s="92"/>
      <c r="F359" s="92"/>
      <c r="G359" s="92"/>
      <c r="H359" s="92"/>
    </row>
    <row r="360" spans="3:8" ht="15.75" customHeight="1" x14ac:dyDescent="0.25">
      <c r="C360" s="92"/>
      <c r="E360" s="92"/>
      <c r="F360" s="92"/>
      <c r="G360" s="92"/>
      <c r="H360" s="92"/>
    </row>
    <row r="361" spans="3:8" ht="15.75" customHeight="1" x14ac:dyDescent="0.25">
      <c r="C361" s="92"/>
      <c r="E361" s="92"/>
      <c r="F361" s="92"/>
      <c r="G361" s="92"/>
      <c r="H361" s="92"/>
    </row>
    <row r="362" spans="3:8" ht="15.75" customHeight="1" x14ac:dyDescent="0.25">
      <c r="C362" s="92"/>
      <c r="E362" s="92"/>
      <c r="F362" s="92"/>
      <c r="G362" s="92"/>
      <c r="H362" s="92"/>
    </row>
    <row r="363" spans="3:8" ht="15.75" customHeight="1" x14ac:dyDescent="0.25">
      <c r="C363" s="92"/>
      <c r="E363" s="92"/>
      <c r="F363" s="92"/>
      <c r="G363" s="92"/>
      <c r="H363" s="92"/>
    </row>
    <row r="364" spans="3:8" ht="15.75" customHeight="1" x14ac:dyDescent="0.25">
      <c r="C364" s="92"/>
      <c r="E364" s="92"/>
      <c r="F364" s="92"/>
      <c r="G364" s="92"/>
      <c r="H364" s="92"/>
    </row>
    <row r="365" spans="3:8" ht="15.75" customHeight="1" x14ac:dyDescent="0.25">
      <c r="C365" s="92"/>
      <c r="E365" s="92"/>
      <c r="F365" s="92"/>
      <c r="G365" s="92"/>
      <c r="H365" s="92"/>
    </row>
    <row r="366" spans="3:8" ht="15.75" customHeight="1" x14ac:dyDescent="0.25">
      <c r="C366" s="92"/>
      <c r="E366" s="92"/>
      <c r="F366" s="92"/>
      <c r="G366" s="92"/>
      <c r="H366" s="92"/>
    </row>
    <row r="367" spans="3:8" ht="15.75" customHeight="1" x14ac:dyDescent="0.25">
      <c r="C367" s="92"/>
      <c r="E367" s="92"/>
      <c r="F367" s="92"/>
      <c r="G367" s="92"/>
      <c r="H367" s="92"/>
    </row>
    <row r="368" spans="3:8" ht="15.75" customHeight="1" x14ac:dyDescent="0.25">
      <c r="C368" s="92"/>
      <c r="E368" s="92"/>
      <c r="F368" s="92"/>
      <c r="G368" s="92"/>
      <c r="H368" s="92"/>
    </row>
    <row r="369" spans="3:8" ht="15.75" customHeight="1" x14ac:dyDescent="0.25">
      <c r="C369" s="92"/>
      <c r="E369" s="92"/>
      <c r="F369" s="92"/>
      <c r="G369" s="92"/>
      <c r="H369" s="92"/>
    </row>
    <row r="370" spans="3:8" ht="15.75" customHeight="1" x14ac:dyDescent="0.25">
      <c r="C370" s="92"/>
      <c r="E370" s="92"/>
      <c r="F370" s="92"/>
      <c r="G370" s="92"/>
      <c r="H370" s="92"/>
    </row>
    <row r="371" spans="3:8" ht="15.75" customHeight="1" x14ac:dyDescent="0.25">
      <c r="C371" s="92"/>
      <c r="E371" s="92"/>
      <c r="F371" s="92"/>
      <c r="G371" s="92"/>
      <c r="H371" s="92"/>
    </row>
    <row r="372" spans="3:8" ht="15.75" customHeight="1" x14ac:dyDescent="0.25">
      <c r="C372" s="92"/>
      <c r="E372" s="92"/>
      <c r="F372" s="92"/>
      <c r="G372" s="92"/>
      <c r="H372" s="92"/>
    </row>
    <row r="373" spans="3:8" ht="15.75" customHeight="1" x14ac:dyDescent="0.25">
      <c r="C373" s="92"/>
      <c r="E373" s="92"/>
      <c r="F373" s="92"/>
      <c r="G373" s="92"/>
      <c r="H373" s="92"/>
    </row>
    <row r="374" spans="3:8" ht="15.75" customHeight="1" x14ac:dyDescent="0.25">
      <c r="C374" s="92"/>
      <c r="E374" s="92"/>
      <c r="F374" s="92"/>
      <c r="G374" s="92"/>
      <c r="H374" s="92"/>
    </row>
    <row r="375" spans="3:8" ht="15.75" customHeight="1" x14ac:dyDescent="0.25">
      <c r="C375" s="92"/>
      <c r="E375" s="92"/>
      <c r="F375" s="92"/>
      <c r="G375" s="92"/>
      <c r="H375" s="92"/>
    </row>
    <row r="376" spans="3:8" ht="15.75" customHeight="1" x14ac:dyDescent="0.25">
      <c r="C376" s="92"/>
      <c r="E376" s="92"/>
      <c r="F376" s="92"/>
      <c r="G376" s="92"/>
      <c r="H376" s="92"/>
    </row>
    <row r="377" spans="3:8" ht="15.75" customHeight="1" x14ac:dyDescent="0.25">
      <c r="C377" s="92"/>
      <c r="E377" s="92"/>
      <c r="F377" s="92"/>
      <c r="G377" s="92"/>
      <c r="H377" s="92"/>
    </row>
    <row r="378" spans="3:8" ht="15.75" customHeight="1" x14ac:dyDescent="0.25">
      <c r="C378" s="92"/>
      <c r="E378" s="92"/>
      <c r="F378" s="92"/>
      <c r="G378" s="92"/>
      <c r="H378" s="92"/>
    </row>
    <row r="379" spans="3:8" ht="15.75" customHeight="1" x14ac:dyDescent="0.25">
      <c r="C379" s="92"/>
      <c r="E379" s="92"/>
      <c r="F379" s="92"/>
      <c r="G379" s="92"/>
      <c r="H379" s="92"/>
    </row>
    <row r="380" spans="3:8" ht="15.75" customHeight="1" x14ac:dyDescent="0.25">
      <c r="C380" s="92"/>
      <c r="E380" s="92"/>
      <c r="F380" s="92"/>
      <c r="G380" s="92"/>
      <c r="H380" s="92"/>
    </row>
    <row r="381" spans="3:8" ht="15.75" customHeight="1" x14ac:dyDescent="0.25">
      <c r="C381" s="92"/>
      <c r="E381" s="92"/>
      <c r="F381" s="92"/>
      <c r="G381" s="92"/>
      <c r="H381" s="92"/>
    </row>
    <row r="382" spans="3:8" ht="15.75" customHeight="1" x14ac:dyDescent="0.25">
      <c r="C382" s="92"/>
      <c r="E382" s="92"/>
      <c r="F382" s="92"/>
      <c r="G382" s="92"/>
      <c r="H382" s="92"/>
    </row>
    <row r="383" spans="3:8" ht="15.75" customHeight="1" x14ac:dyDescent="0.25">
      <c r="C383" s="92"/>
      <c r="E383" s="92"/>
      <c r="F383" s="92"/>
      <c r="G383" s="92"/>
      <c r="H383" s="92"/>
    </row>
    <row r="384" spans="3:8" ht="15.75" customHeight="1" x14ac:dyDescent="0.25">
      <c r="C384" s="92"/>
      <c r="E384" s="92"/>
      <c r="F384" s="92"/>
      <c r="G384" s="92"/>
      <c r="H384" s="92"/>
    </row>
    <row r="385" spans="3:8" ht="15.75" customHeight="1" x14ac:dyDescent="0.25">
      <c r="C385" s="92"/>
      <c r="E385" s="92"/>
      <c r="F385" s="92"/>
      <c r="G385" s="92"/>
      <c r="H385" s="92"/>
    </row>
    <row r="386" spans="3:8" ht="15.75" customHeight="1" x14ac:dyDescent="0.25">
      <c r="C386" s="92"/>
      <c r="E386" s="92"/>
      <c r="F386" s="92"/>
      <c r="G386" s="92"/>
      <c r="H386" s="92"/>
    </row>
    <row r="387" spans="3:8" ht="15.75" customHeight="1" x14ac:dyDescent="0.25">
      <c r="C387" s="92"/>
      <c r="E387" s="92"/>
      <c r="F387" s="92"/>
      <c r="G387" s="92"/>
      <c r="H387" s="92"/>
    </row>
    <row r="388" spans="3:8" ht="15.75" customHeight="1" x14ac:dyDescent="0.25">
      <c r="C388" s="92"/>
      <c r="E388" s="92"/>
      <c r="F388" s="92"/>
      <c r="G388" s="92"/>
      <c r="H388" s="92"/>
    </row>
    <row r="389" spans="3:8" ht="15.75" customHeight="1" x14ac:dyDescent="0.25">
      <c r="C389" s="92"/>
      <c r="E389" s="92"/>
      <c r="F389" s="92"/>
      <c r="G389" s="92"/>
      <c r="H389" s="92"/>
    </row>
    <row r="390" spans="3:8" ht="15.75" customHeight="1" x14ac:dyDescent="0.25">
      <c r="C390" s="92"/>
      <c r="E390" s="92"/>
      <c r="F390" s="92"/>
      <c r="G390" s="92"/>
      <c r="H390" s="92"/>
    </row>
    <row r="391" spans="3:8" ht="15.75" customHeight="1" x14ac:dyDescent="0.25">
      <c r="C391" s="92"/>
      <c r="E391" s="92"/>
      <c r="F391" s="92"/>
      <c r="G391" s="92"/>
      <c r="H391" s="92"/>
    </row>
    <row r="392" spans="3:8" ht="15.75" customHeight="1" x14ac:dyDescent="0.25">
      <c r="C392" s="92"/>
      <c r="E392" s="92"/>
      <c r="F392" s="92"/>
      <c r="G392" s="92"/>
      <c r="H392" s="92"/>
    </row>
    <row r="393" spans="3:8" ht="15.75" customHeight="1" x14ac:dyDescent="0.25">
      <c r="C393" s="92"/>
      <c r="E393" s="92"/>
      <c r="F393" s="92"/>
      <c r="G393" s="92"/>
      <c r="H393" s="92"/>
    </row>
    <row r="394" spans="3:8" ht="15.75" customHeight="1" x14ac:dyDescent="0.25">
      <c r="C394" s="92"/>
      <c r="E394" s="92"/>
      <c r="F394" s="92"/>
      <c r="G394" s="92"/>
      <c r="H394" s="92"/>
    </row>
    <row r="395" spans="3:8" ht="15.75" customHeight="1" x14ac:dyDescent="0.25">
      <c r="C395" s="92"/>
      <c r="E395" s="92"/>
      <c r="F395" s="92"/>
      <c r="G395" s="92"/>
      <c r="H395" s="92"/>
    </row>
    <row r="396" spans="3:8" ht="15.75" customHeight="1" x14ac:dyDescent="0.25">
      <c r="C396" s="92"/>
      <c r="E396" s="92"/>
      <c r="F396" s="92"/>
      <c r="G396" s="92"/>
      <c r="H396" s="92"/>
    </row>
    <row r="397" spans="3:8" ht="15.75" customHeight="1" x14ac:dyDescent="0.25">
      <c r="C397" s="92"/>
      <c r="E397" s="92"/>
      <c r="F397" s="92"/>
      <c r="G397" s="92"/>
      <c r="H397" s="92"/>
    </row>
    <row r="398" spans="3:8" ht="15.75" customHeight="1" x14ac:dyDescent="0.25">
      <c r="C398" s="92"/>
      <c r="E398" s="92"/>
      <c r="F398" s="92"/>
      <c r="G398" s="92"/>
      <c r="H398" s="92"/>
    </row>
    <row r="399" spans="3:8" ht="15.75" customHeight="1" x14ac:dyDescent="0.25">
      <c r="C399" s="92"/>
      <c r="E399" s="92"/>
      <c r="F399" s="92"/>
      <c r="G399" s="92"/>
      <c r="H399" s="92"/>
    </row>
    <row r="400" spans="3:8" ht="15.75" customHeight="1" x14ac:dyDescent="0.25">
      <c r="C400" s="92"/>
      <c r="E400" s="92"/>
      <c r="F400" s="92"/>
      <c r="G400" s="92"/>
      <c r="H400" s="92"/>
    </row>
    <row r="401" spans="3:8" ht="15.75" customHeight="1" x14ac:dyDescent="0.25">
      <c r="C401" s="92"/>
      <c r="E401" s="92"/>
      <c r="F401" s="92"/>
      <c r="G401" s="92"/>
      <c r="H401" s="92"/>
    </row>
    <row r="402" spans="3:8" ht="15.75" customHeight="1" x14ac:dyDescent="0.25">
      <c r="C402" s="92"/>
      <c r="E402" s="92"/>
      <c r="F402" s="92"/>
      <c r="G402" s="92"/>
      <c r="H402" s="92"/>
    </row>
    <row r="403" spans="3:8" ht="15.75" customHeight="1" x14ac:dyDescent="0.25">
      <c r="C403" s="92"/>
      <c r="E403" s="92"/>
      <c r="F403" s="92"/>
      <c r="G403" s="92"/>
      <c r="H403" s="92"/>
    </row>
    <row r="404" spans="3:8" ht="15.75" customHeight="1" x14ac:dyDescent="0.25">
      <c r="C404" s="92"/>
      <c r="E404" s="92"/>
      <c r="F404" s="92"/>
      <c r="G404" s="92"/>
      <c r="H404" s="92"/>
    </row>
    <row r="405" spans="3:8" ht="15.75" customHeight="1" x14ac:dyDescent="0.25">
      <c r="C405" s="92"/>
      <c r="E405" s="92"/>
      <c r="F405" s="92"/>
      <c r="G405" s="92"/>
      <c r="H405" s="92"/>
    </row>
    <row r="406" spans="3:8" ht="15.75" customHeight="1" x14ac:dyDescent="0.25">
      <c r="C406" s="92"/>
      <c r="E406" s="92"/>
      <c r="F406" s="92"/>
      <c r="G406" s="92"/>
      <c r="H406" s="92"/>
    </row>
    <row r="407" spans="3:8" ht="15.75" customHeight="1" x14ac:dyDescent="0.25">
      <c r="C407" s="92"/>
      <c r="E407" s="92"/>
      <c r="F407" s="92"/>
      <c r="G407" s="92"/>
      <c r="H407" s="92"/>
    </row>
    <row r="408" spans="3:8" ht="15.75" customHeight="1" x14ac:dyDescent="0.25">
      <c r="C408" s="92"/>
      <c r="E408" s="92"/>
      <c r="F408" s="92"/>
      <c r="G408" s="92"/>
      <c r="H408" s="92"/>
    </row>
    <row r="409" spans="3:8" ht="15.75" customHeight="1" x14ac:dyDescent="0.25">
      <c r="C409" s="92"/>
      <c r="E409" s="92"/>
      <c r="F409" s="92"/>
      <c r="G409" s="92"/>
      <c r="H409" s="92"/>
    </row>
    <row r="410" spans="3:8" ht="15.75" customHeight="1" x14ac:dyDescent="0.25">
      <c r="C410" s="92"/>
      <c r="E410" s="92"/>
      <c r="F410" s="92"/>
      <c r="G410" s="92"/>
      <c r="H410" s="92"/>
    </row>
    <row r="411" spans="3:8" ht="15.75" customHeight="1" x14ac:dyDescent="0.25">
      <c r="C411" s="92"/>
      <c r="E411" s="92"/>
      <c r="F411" s="92"/>
      <c r="G411" s="92"/>
      <c r="H411" s="92"/>
    </row>
    <row r="412" spans="3:8" ht="15.75" customHeight="1" x14ac:dyDescent="0.25">
      <c r="C412" s="92"/>
      <c r="E412" s="92"/>
      <c r="F412" s="92"/>
      <c r="G412" s="92"/>
      <c r="H412" s="92"/>
    </row>
    <row r="413" spans="3:8" ht="15.75" customHeight="1" x14ac:dyDescent="0.25">
      <c r="C413" s="92"/>
      <c r="E413" s="92"/>
      <c r="F413" s="92"/>
      <c r="G413" s="92"/>
      <c r="H413" s="92"/>
    </row>
    <row r="414" spans="3:8" ht="15.75" customHeight="1" x14ac:dyDescent="0.25">
      <c r="C414" s="92"/>
      <c r="E414" s="92"/>
      <c r="F414" s="92"/>
      <c r="G414" s="92"/>
      <c r="H414" s="92"/>
    </row>
    <row r="415" spans="3:8" ht="15.75" customHeight="1" x14ac:dyDescent="0.25">
      <c r="C415" s="92"/>
      <c r="E415" s="92"/>
      <c r="F415" s="92"/>
      <c r="G415" s="92"/>
      <c r="H415" s="92"/>
    </row>
    <row r="416" spans="3:8" ht="15.75" customHeight="1" x14ac:dyDescent="0.25">
      <c r="C416" s="92"/>
      <c r="E416" s="92"/>
      <c r="F416" s="92"/>
      <c r="G416" s="92"/>
      <c r="H416" s="92"/>
    </row>
    <row r="417" spans="3:8" ht="15.75" customHeight="1" x14ac:dyDescent="0.25">
      <c r="C417" s="92"/>
      <c r="E417" s="92"/>
      <c r="F417" s="92"/>
      <c r="G417" s="92"/>
      <c r="H417" s="92"/>
    </row>
    <row r="418" spans="3:8" ht="15.75" customHeight="1" x14ac:dyDescent="0.25">
      <c r="C418" s="92"/>
      <c r="E418" s="92"/>
      <c r="F418" s="92"/>
      <c r="G418" s="92"/>
      <c r="H418" s="92"/>
    </row>
    <row r="419" spans="3:8" ht="15.75" customHeight="1" x14ac:dyDescent="0.25">
      <c r="C419" s="92"/>
      <c r="E419" s="92"/>
      <c r="F419" s="92"/>
      <c r="G419" s="92"/>
      <c r="H419" s="92"/>
    </row>
    <row r="420" spans="3:8" ht="15.75" customHeight="1" x14ac:dyDescent="0.25">
      <c r="C420" s="92"/>
      <c r="E420" s="92"/>
      <c r="F420" s="92"/>
      <c r="G420" s="92"/>
      <c r="H420" s="92"/>
    </row>
    <row r="421" spans="3:8" ht="15.75" customHeight="1" x14ac:dyDescent="0.25">
      <c r="C421" s="92"/>
      <c r="E421" s="92"/>
      <c r="F421" s="92"/>
      <c r="G421" s="92"/>
      <c r="H421" s="92"/>
    </row>
    <row r="422" spans="3:8" ht="15.75" customHeight="1" x14ac:dyDescent="0.25">
      <c r="C422" s="92"/>
      <c r="E422" s="92"/>
      <c r="F422" s="92"/>
      <c r="G422" s="92"/>
      <c r="H422" s="92"/>
    </row>
    <row r="423" spans="3:8" ht="15.75" customHeight="1" x14ac:dyDescent="0.25">
      <c r="C423" s="92"/>
      <c r="E423" s="92"/>
      <c r="F423" s="92"/>
      <c r="G423" s="92"/>
      <c r="H423" s="92"/>
    </row>
    <row r="424" spans="3:8" ht="15.75" customHeight="1" x14ac:dyDescent="0.25">
      <c r="C424" s="92"/>
      <c r="E424" s="92"/>
      <c r="F424" s="92"/>
      <c r="G424" s="92"/>
      <c r="H424" s="92"/>
    </row>
    <row r="425" spans="3:8" ht="15.75" customHeight="1" x14ac:dyDescent="0.25">
      <c r="C425" s="92"/>
      <c r="E425" s="92"/>
      <c r="F425" s="92"/>
      <c r="G425" s="92"/>
      <c r="H425" s="92"/>
    </row>
    <row r="426" spans="3:8" ht="15.75" customHeight="1" x14ac:dyDescent="0.25">
      <c r="C426" s="92"/>
      <c r="E426" s="92"/>
      <c r="F426" s="92"/>
      <c r="G426" s="92"/>
      <c r="H426" s="92"/>
    </row>
    <row r="427" spans="3:8" ht="15.75" customHeight="1" x14ac:dyDescent="0.25">
      <c r="C427" s="92"/>
      <c r="E427" s="92"/>
      <c r="F427" s="92"/>
      <c r="G427" s="92"/>
      <c r="H427" s="92"/>
    </row>
    <row r="428" spans="3:8" ht="15.75" customHeight="1" x14ac:dyDescent="0.25">
      <c r="C428" s="92"/>
      <c r="E428" s="92"/>
      <c r="F428" s="92"/>
      <c r="G428" s="92"/>
      <c r="H428" s="92"/>
    </row>
    <row r="429" spans="3:8" ht="15.75" customHeight="1" x14ac:dyDescent="0.25">
      <c r="C429" s="92"/>
      <c r="E429" s="92"/>
      <c r="F429" s="92"/>
      <c r="G429" s="92"/>
      <c r="H429" s="92"/>
    </row>
    <row r="430" spans="3:8" ht="15.75" customHeight="1" x14ac:dyDescent="0.25">
      <c r="C430" s="92"/>
      <c r="E430" s="92"/>
      <c r="F430" s="92"/>
      <c r="G430" s="92"/>
      <c r="H430" s="92"/>
    </row>
    <row r="431" spans="3:8" ht="15.75" customHeight="1" x14ac:dyDescent="0.25">
      <c r="C431" s="92"/>
      <c r="E431" s="92"/>
      <c r="F431" s="92"/>
      <c r="G431" s="92"/>
      <c r="H431" s="92"/>
    </row>
    <row r="432" spans="3:8" ht="15.75" customHeight="1" x14ac:dyDescent="0.25">
      <c r="C432" s="92"/>
      <c r="E432" s="92"/>
      <c r="F432" s="92"/>
      <c r="G432" s="92"/>
      <c r="H432" s="92"/>
    </row>
    <row r="433" spans="3:8" ht="15.75" customHeight="1" x14ac:dyDescent="0.25">
      <c r="C433" s="92"/>
      <c r="E433" s="92"/>
      <c r="F433" s="92"/>
      <c r="G433" s="92"/>
      <c r="H433" s="92"/>
    </row>
    <row r="434" spans="3:8" ht="15.75" customHeight="1" x14ac:dyDescent="0.25">
      <c r="C434" s="92"/>
      <c r="E434" s="92"/>
      <c r="F434" s="92"/>
      <c r="G434" s="92"/>
      <c r="H434" s="92"/>
    </row>
    <row r="435" spans="3:8" ht="15.75" customHeight="1" x14ac:dyDescent="0.25">
      <c r="C435" s="92"/>
      <c r="E435" s="92"/>
      <c r="F435" s="92"/>
      <c r="G435" s="92"/>
      <c r="H435" s="92"/>
    </row>
    <row r="436" spans="3:8" ht="15.75" customHeight="1" x14ac:dyDescent="0.25">
      <c r="C436" s="92"/>
      <c r="E436" s="92"/>
      <c r="F436" s="92"/>
      <c r="G436" s="92"/>
      <c r="H436" s="92"/>
    </row>
    <row r="437" spans="3:8" ht="15.75" customHeight="1" x14ac:dyDescent="0.25">
      <c r="C437" s="92"/>
      <c r="E437" s="92"/>
      <c r="F437" s="92"/>
      <c r="G437" s="92"/>
      <c r="H437" s="92"/>
    </row>
    <row r="438" spans="3:8" ht="15.75" customHeight="1" x14ac:dyDescent="0.25">
      <c r="C438" s="92"/>
      <c r="E438" s="92"/>
      <c r="F438" s="92"/>
      <c r="G438" s="92"/>
      <c r="H438" s="92"/>
    </row>
    <row r="439" spans="3:8" ht="15.75" customHeight="1" x14ac:dyDescent="0.25">
      <c r="C439" s="92"/>
      <c r="E439" s="92"/>
      <c r="F439" s="92"/>
      <c r="G439" s="92"/>
      <c r="H439" s="92"/>
    </row>
    <row r="440" spans="3:8" ht="15.75" customHeight="1" x14ac:dyDescent="0.25">
      <c r="C440" s="92"/>
      <c r="E440" s="92"/>
      <c r="F440" s="92"/>
      <c r="G440" s="92"/>
      <c r="H440" s="92"/>
    </row>
    <row r="441" spans="3:8" ht="15.75" customHeight="1" x14ac:dyDescent="0.25">
      <c r="C441" s="92"/>
      <c r="E441" s="92"/>
      <c r="F441" s="92"/>
      <c r="G441" s="92"/>
      <c r="H441" s="92"/>
    </row>
    <row r="442" spans="3:8" ht="15.75" customHeight="1" x14ac:dyDescent="0.25">
      <c r="C442" s="92"/>
      <c r="E442" s="92"/>
      <c r="F442" s="92"/>
      <c r="G442" s="92"/>
      <c r="H442" s="92"/>
    </row>
    <row r="443" spans="3:8" ht="15.75" customHeight="1" x14ac:dyDescent="0.25">
      <c r="C443" s="92"/>
      <c r="E443" s="92"/>
      <c r="F443" s="92"/>
      <c r="G443" s="92"/>
      <c r="H443" s="92"/>
    </row>
    <row r="444" spans="3:8" ht="15.75" customHeight="1" x14ac:dyDescent="0.25">
      <c r="C444" s="92"/>
      <c r="E444" s="92"/>
      <c r="F444" s="92"/>
      <c r="G444" s="92"/>
      <c r="H444" s="92"/>
    </row>
    <row r="445" spans="3:8" ht="15.75" customHeight="1" x14ac:dyDescent="0.25">
      <c r="C445" s="92"/>
      <c r="E445" s="92"/>
      <c r="F445" s="92"/>
      <c r="G445" s="92"/>
      <c r="H445" s="92"/>
    </row>
    <row r="446" spans="3:8" ht="15.75" customHeight="1" x14ac:dyDescent="0.25">
      <c r="C446" s="92"/>
      <c r="E446" s="92"/>
      <c r="F446" s="92"/>
      <c r="G446" s="92"/>
      <c r="H446" s="92"/>
    </row>
    <row r="447" spans="3:8" ht="15.75" customHeight="1" x14ac:dyDescent="0.25">
      <c r="C447" s="92"/>
      <c r="E447" s="92"/>
      <c r="F447" s="92"/>
      <c r="G447" s="92"/>
      <c r="H447" s="92"/>
    </row>
    <row r="448" spans="3:8" ht="15.75" customHeight="1" x14ac:dyDescent="0.25">
      <c r="C448" s="92"/>
      <c r="E448" s="92"/>
      <c r="F448" s="92"/>
      <c r="G448" s="92"/>
      <c r="H448" s="92"/>
    </row>
    <row r="449" spans="3:8" ht="15.75" customHeight="1" x14ac:dyDescent="0.25">
      <c r="C449" s="92"/>
      <c r="E449" s="92"/>
      <c r="F449" s="92"/>
      <c r="G449" s="92"/>
      <c r="H449" s="92"/>
    </row>
    <row r="450" spans="3:8" ht="15.75" customHeight="1" x14ac:dyDescent="0.25">
      <c r="C450" s="92"/>
      <c r="E450" s="92"/>
      <c r="F450" s="92"/>
      <c r="G450" s="92"/>
      <c r="H450" s="92"/>
    </row>
    <row r="451" spans="3:8" ht="15.75" customHeight="1" x14ac:dyDescent="0.25">
      <c r="C451" s="92"/>
      <c r="E451" s="92"/>
      <c r="F451" s="92"/>
      <c r="G451" s="92"/>
      <c r="H451" s="92"/>
    </row>
    <row r="452" spans="3:8" ht="15.75" customHeight="1" x14ac:dyDescent="0.25">
      <c r="C452" s="92"/>
      <c r="E452" s="92"/>
      <c r="F452" s="92"/>
      <c r="G452" s="92"/>
      <c r="H452" s="92"/>
    </row>
    <row r="453" spans="3:8" ht="15.75" customHeight="1" x14ac:dyDescent="0.25">
      <c r="C453" s="92"/>
      <c r="E453" s="92"/>
      <c r="F453" s="92"/>
      <c r="G453" s="92"/>
      <c r="H453" s="92"/>
    </row>
    <row r="454" spans="3:8" ht="15.75" customHeight="1" x14ac:dyDescent="0.25">
      <c r="C454" s="92"/>
      <c r="E454" s="92"/>
      <c r="F454" s="92"/>
      <c r="G454" s="92"/>
      <c r="H454" s="92"/>
    </row>
    <row r="455" spans="3:8" ht="15.75" customHeight="1" x14ac:dyDescent="0.25">
      <c r="C455" s="92"/>
      <c r="E455" s="92"/>
      <c r="F455" s="92"/>
      <c r="G455" s="92"/>
      <c r="H455" s="92"/>
    </row>
    <row r="456" spans="3:8" ht="15.75" customHeight="1" x14ac:dyDescent="0.25">
      <c r="C456" s="92"/>
      <c r="E456" s="92"/>
      <c r="F456" s="92"/>
      <c r="G456" s="92"/>
      <c r="H456" s="92"/>
    </row>
    <row r="457" spans="3:8" ht="15.75" customHeight="1" x14ac:dyDescent="0.25">
      <c r="C457" s="92"/>
      <c r="E457" s="92"/>
      <c r="F457" s="92"/>
      <c r="G457" s="92"/>
      <c r="H457" s="92"/>
    </row>
    <row r="458" spans="3:8" ht="15.75" customHeight="1" x14ac:dyDescent="0.25">
      <c r="C458" s="92"/>
      <c r="E458" s="92"/>
      <c r="F458" s="92"/>
      <c r="G458" s="92"/>
      <c r="H458" s="92"/>
    </row>
    <row r="459" spans="3:8" ht="15.75" customHeight="1" x14ac:dyDescent="0.25">
      <c r="C459" s="92"/>
      <c r="E459" s="92"/>
      <c r="F459" s="92"/>
      <c r="G459" s="92"/>
      <c r="H459" s="92"/>
    </row>
    <row r="460" spans="3:8" ht="15.75" customHeight="1" x14ac:dyDescent="0.25">
      <c r="C460" s="92"/>
      <c r="E460" s="92"/>
      <c r="F460" s="92"/>
      <c r="G460" s="92"/>
      <c r="H460" s="92"/>
    </row>
    <row r="461" spans="3:8" ht="15.75" customHeight="1" x14ac:dyDescent="0.25">
      <c r="C461" s="92"/>
      <c r="E461" s="92"/>
      <c r="F461" s="92"/>
      <c r="G461" s="92"/>
      <c r="H461" s="92"/>
    </row>
    <row r="462" spans="3:8" ht="15.75" customHeight="1" x14ac:dyDescent="0.25">
      <c r="C462" s="92"/>
      <c r="E462" s="92"/>
      <c r="F462" s="92"/>
      <c r="G462" s="92"/>
      <c r="H462" s="92"/>
    </row>
    <row r="463" spans="3:8" ht="15.75" customHeight="1" x14ac:dyDescent="0.25">
      <c r="C463" s="92"/>
      <c r="E463" s="92"/>
      <c r="F463" s="92"/>
      <c r="G463" s="92"/>
      <c r="H463" s="92"/>
    </row>
    <row r="464" spans="3:8" ht="15.75" customHeight="1" x14ac:dyDescent="0.25">
      <c r="C464" s="92"/>
      <c r="E464" s="92"/>
      <c r="F464" s="92"/>
      <c r="G464" s="92"/>
      <c r="H464" s="92"/>
    </row>
    <row r="465" spans="3:8" ht="15.75" customHeight="1" x14ac:dyDescent="0.25">
      <c r="C465" s="92"/>
      <c r="E465" s="92"/>
      <c r="F465" s="92"/>
      <c r="G465" s="92"/>
      <c r="H465" s="92"/>
    </row>
    <row r="466" spans="3:8" ht="15.75" customHeight="1" x14ac:dyDescent="0.25">
      <c r="C466" s="92"/>
      <c r="E466" s="92"/>
      <c r="F466" s="92"/>
      <c r="G466" s="92"/>
      <c r="H466" s="92"/>
    </row>
    <row r="467" spans="3:8" ht="15.75" customHeight="1" x14ac:dyDescent="0.25">
      <c r="C467" s="92"/>
      <c r="E467" s="92"/>
      <c r="F467" s="92"/>
      <c r="G467" s="92"/>
      <c r="H467" s="92"/>
    </row>
    <row r="468" spans="3:8" ht="15.75" customHeight="1" x14ac:dyDescent="0.25">
      <c r="C468" s="92"/>
      <c r="E468" s="92"/>
      <c r="F468" s="92"/>
      <c r="G468" s="92"/>
      <c r="H468" s="92"/>
    </row>
    <row r="469" spans="3:8" ht="15.75" customHeight="1" x14ac:dyDescent="0.25">
      <c r="C469" s="92"/>
      <c r="E469" s="92"/>
      <c r="F469" s="92"/>
      <c r="G469" s="92"/>
      <c r="H469" s="92"/>
    </row>
    <row r="470" spans="3:8" ht="15.75" customHeight="1" x14ac:dyDescent="0.25">
      <c r="C470" s="92"/>
      <c r="E470" s="92"/>
      <c r="F470" s="92"/>
      <c r="G470" s="92"/>
      <c r="H470" s="92"/>
    </row>
    <row r="471" spans="3:8" ht="15.75" customHeight="1" x14ac:dyDescent="0.25">
      <c r="C471" s="92"/>
      <c r="E471" s="92"/>
      <c r="F471" s="92"/>
      <c r="G471" s="92"/>
      <c r="H471" s="92"/>
    </row>
    <row r="472" spans="3:8" ht="15.75" customHeight="1" x14ac:dyDescent="0.25">
      <c r="C472" s="92"/>
      <c r="E472" s="92"/>
      <c r="F472" s="92"/>
      <c r="G472" s="92"/>
      <c r="H472" s="92"/>
    </row>
    <row r="473" spans="3:8" ht="15.75" customHeight="1" x14ac:dyDescent="0.25">
      <c r="C473" s="92"/>
      <c r="E473" s="92"/>
      <c r="F473" s="92"/>
      <c r="G473" s="92"/>
      <c r="H473" s="92"/>
    </row>
    <row r="474" spans="3:8" ht="15.75" customHeight="1" x14ac:dyDescent="0.25">
      <c r="C474" s="92"/>
      <c r="E474" s="92"/>
      <c r="F474" s="92"/>
      <c r="G474" s="92"/>
      <c r="H474" s="92"/>
    </row>
    <row r="475" spans="3:8" ht="15.75" customHeight="1" x14ac:dyDescent="0.25">
      <c r="C475" s="92"/>
      <c r="E475" s="92"/>
      <c r="F475" s="92"/>
      <c r="G475" s="92"/>
      <c r="H475" s="92"/>
    </row>
    <row r="476" spans="3:8" ht="15.75" customHeight="1" x14ac:dyDescent="0.25">
      <c r="C476" s="92"/>
      <c r="E476" s="92"/>
      <c r="F476" s="92"/>
      <c r="G476" s="92"/>
      <c r="H476" s="92"/>
    </row>
    <row r="477" spans="3:8" ht="15.75" customHeight="1" x14ac:dyDescent="0.25">
      <c r="C477" s="92"/>
      <c r="E477" s="92"/>
      <c r="F477" s="92"/>
      <c r="G477" s="92"/>
      <c r="H477" s="92"/>
    </row>
    <row r="478" spans="3:8" ht="15.75" customHeight="1" x14ac:dyDescent="0.25">
      <c r="C478" s="92"/>
      <c r="E478" s="92"/>
      <c r="F478" s="92"/>
      <c r="G478" s="92"/>
      <c r="H478" s="92"/>
    </row>
    <row r="479" spans="3:8" ht="15.75" customHeight="1" x14ac:dyDescent="0.25">
      <c r="C479" s="92"/>
      <c r="E479" s="92"/>
      <c r="F479" s="92"/>
      <c r="G479" s="92"/>
      <c r="H479" s="92"/>
    </row>
    <row r="480" spans="3:8" ht="15.75" customHeight="1" x14ac:dyDescent="0.25">
      <c r="C480" s="92"/>
      <c r="E480" s="92"/>
      <c r="F480" s="92"/>
      <c r="G480" s="92"/>
      <c r="H480" s="92"/>
    </row>
    <row r="481" spans="3:8" ht="15.75" customHeight="1" x14ac:dyDescent="0.25">
      <c r="C481" s="92"/>
      <c r="E481" s="92"/>
      <c r="F481" s="92"/>
      <c r="G481" s="92"/>
      <c r="H481" s="92"/>
    </row>
    <row r="482" spans="3:8" ht="15.75" customHeight="1" x14ac:dyDescent="0.25">
      <c r="C482" s="92"/>
      <c r="E482" s="92"/>
      <c r="F482" s="92"/>
      <c r="G482" s="92"/>
      <c r="H482" s="92"/>
    </row>
    <row r="483" spans="3:8" ht="15.75" customHeight="1" x14ac:dyDescent="0.25">
      <c r="C483" s="92"/>
      <c r="E483" s="92"/>
      <c r="F483" s="92"/>
      <c r="G483" s="92"/>
      <c r="H483" s="92"/>
    </row>
    <row r="484" spans="3:8" ht="15.75" customHeight="1" x14ac:dyDescent="0.25">
      <c r="C484" s="92"/>
      <c r="E484" s="92"/>
      <c r="F484" s="92"/>
      <c r="G484" s="92"/>
      <c r="H484" s="92"/>
    </row>
    <row r="485" spans="3:8" ht="15.75" customHeight="1" x14ac:dyDescent="0.25">
      <c r="C485" s="92"/>
      <c r="E485" s="92"/>
      <c r="F485" s="92"/>
      <c r="G485" s="92"/>
      <c r="H485" s="92"/>
    </row>
    <row r="486" spans="3:8" ht="15.75" customHeight="1" x14ac:dyDescent="0.25">
      <c r="C486" s="92"/>
      <c r="E486" s="92"/>
      <c r="F486" s="92"/>
      <c r="G486" s="92"/>
      <c r="H486" s="92"/>
    </row>
    <row r="487" spans="3:8" ht="15.75" customHeight="1" x14ac:dyDescent="0.25">
      <c r="C487" s="92"/>
      <c r="E487" s="92"/>
      <c r="F487" s="92"/>
      <c r="G487" s="92"/>
      <c r="H487" s="92"/>
    </row>
    <row r="488" spans="3:8" ht="15.75" customHeight="1" x14ac:dyDescent="0.25">
      <c r="C488" s="92"/>
      <c r="E488" s="92"/>
      <c r="F488" s="92"/>
      <c r="G488" s="92"/>
      <c r="H488" s="92"/>
    </row>
    <row r="489" spans="3:8" ht="15.75" customHeight="1" x14ac:dyDescent="0.25">
      <c r="C489" s="92"/>
      <c r="E489" s="92"/>
      <c r="F489" s="92"/>
      <c r="G489" s="92"/>
      <c r="H489" s="92"/>
    </row>
    <row r="490" spans="3:8" ht="15.75" customHeight="1" x14ac:dyDescent="0.25">
      <c r="C490" s="92"/>
      <c r="E490" s="92"/>
      <c r="F490" s="92"/>
      <c r="G490" s="92"/>
      <c r="H490" s="92"/>
    </row>
    <row r="491" spans="3:8" ht="15.75" customHeight="1" x14ac:dyDescent="0.25">
      <c r="C491" s="92"/>
      <c r="E491" s="92"/>
      <c r="F491" s="92"/>
      <c r="G491" s="92"/>
      <c r="H491" s="92"/>
    </row>
    <row r="492" spans="3:8" ht="15.75" customHeight="1" x14ac:dyDescent="0.25">
      <c r="C492" s="92"/>
      <c r="E492" s="92"/>
      <c r="F492" s="92"/>
      <c r="G492" s="92"/>
      <c r="H492" s="92"/>
    </row>
    <row r="493" spans="3:8" ht="15.75" customHeight="1" x14ac:dyDescent="0.25">
      <c r="C493" s="92"/>
      <c r="E493" s="92"/>
      <c r="F493" s="92"/>
      <c r="G493" s="92"/>
      <c r="H493" s="92"/>
    </row>
    <row r="494" spans="3:8" ht="15.75" customHeight="1" x14ac:dyDescent="0.25">
      <c r="C494" s="92"/>
      <c r="E494" s="92"/>
      <c r="F494" s="92"/>
      <c r="G494" s="92"/>
      <c r="H494" s="92"/>
    </row>
    <row r="495" spans="3:8" ht="15.75" customHeight="1" x14ac:dyDescent="0.25">
      <c r="C495" s="92"/>
      <c r="E495" s="92"/>
      <c r="F495" s="92"/>
      <c r="G495" s="92"/>
      <c r="H495" s="92"/>
    </row>
    <row r="496" spans="3:8" ht="15.75" customHeight="1" x14ac:dyDescent="0.25">
      <c r="C496" s="92"/>
      <c r="E496" s="92"/>
      <c r="F496" s="92"/>
      <c r="G496" s="92"/>
      <c r="H496" s="92"/>
    </row>
    <row r="497" spans="3:8" ht="15.75" customHeight="1" x14ac:dyDescent="0.25">
      <c r="C497" s="92"/>
      <c r="E497" s="92"/>
      <c r="F497" s="92"/>
      <c r="G497" s="92"/>
      <c r="H497" s="92"/>
    </row>
    <row r="498" spans="3:8" ht="15.75" customHeight="1" x14ac:dyDescent="0.25">
      <c r="C498" s="92"/>
      <c r="E498" s="92"/>
      <c r="F498" s="92"/>
      <c r="G498" s="92"/>
      <c r="H498" s="92"/>
    </row>
    <row r="499" spans="3:8" ht="15.75" customHeight="1" x14ac:dyDescent="0.25">
      <c r="C499" s="92"/>
      <c r="E499" s="92"/>
      <c r="F499" s="92"/>
      <c r="G499" s="92"/>
      <c r="H499" s="92"/>
    </row>
    <row r="500" spans="3:8" ht="15.75" customHeight="1" x14ac:dyDescent="0.25">
      <c r="C500" s="92"/>
      <c r="E500" s="92"/>
      <c r="F500" s="92"/>
      <c r="G500" s="92"/>
      <c r="H500" s="92"/>
    </row>
    <row r="501" spans="3:8" ht="15.75" customHeight="1" x14ac:dyDescent="0.25">
      <c r="C501" s="92"/>
      <c r="E501" s="92"/>
      <c r="F501" s="92"/>
      <c r="G501" s="92"/>
      <c r="H501" s="92"/>
    </row>
    <row r="502" spans="3:8" ht="15.75" customHeight="1" x14ac:dyDescent="0.25">
      <c r="C502" s="92"/>
      <c r="E502" s="92"/>
      <c r="F502" s="92"/>
      <c r="G502" s="92"/>
      <c r="H502" s="92"/>
    </row>
    <row r="503" spans="3:8" ht="15.75" customHeight="1" x14ac:dyDescent="0.25">
      <c r="C503" s="92"/>
      <c r="E503" s="92"/>
      <c r="F503" s="92"/>
      <c r="G503" s="92"/>
      <c r="H503" s="92"/>
    </row>
    <row r="504" spans="3:8" ht="15.75" customHeight="1" x14ac:dyDescent="0.25">
      <c r="C504" s="92"/>
      <c r="E504" s="92"/>
      <c r="F504" s="92"/>
      <c r="G504" s="92"/>
      <c r="H504" s="92"/>
    </row>
    <row r="505" spans="3:8" ht="15.75" customHeight="1" x14ac:dyDescent="0.25">
      <c r="C505" s="92"/>
      <c r="E505" s="92"/>
      <c r="F505" s="92"/>
      <c r="G505" s="92"/>
      <c r="H505" s="92"/>
    </row>
    <row r="506" spans="3:8" ht="15.75" customHeight="1" x14ac:dyDescent="0.25">
      <c r="C506" s="92"/>
      <c r="E506" s="92"/>
      <c r="F506" s="92"/>
      <c r="G506" s="92"/>
      <c r="H506" s="92"/>
    </row>
    <row r="507" spans="3:8" ht="15.75" customHeight="1" x14ac:dyDescent="0.25">
      <c r="C507" s="92"/>
      <c r="E507" s="92"/>
      <c r="F507" s="92"/>
      <c r="G507" s="92"/>
      <c r="H507" s="92"/>
    </row>
    <row r="508" spans="3:8" ht="15.75" customHeight="1" x14ac:dyDescent="0.25">
      <c r="C508" s="92"/>
      <c r="E508" s="92"/>
      <c r="F508" s="92"/>
      <c r="G508" s="92"/>
      <c r="H508" s="92"/>
    </row>
    <row r="509" spans="3:8" ht="15.75" customHeight="1" x14ac:dyDescent="0.25">
      <c r="C509" s="92"/>
      <c r="E509" s="92"/>
      <c r="F509" s="92"/>
      <c r="G509" s="92"/>
      <c r="H509" s="92"/>
    </row>
    <row r="510" spans="3:8" ht="15.75" customHeight="1" x14ac:dyDescent="0.25">
      <c r="C510" s="92"/>
      <c r="E510" s="92"/>
      <c r="F510" s="92"/>
      <c r="G510" s="92"/>
      <c r="H510" s="92"/>
    </row>
    <row r="511" spans="3:8" ht="15.75" customHeight="1" x14ac:dyDescent="0.25">
      <c r="C511" s="92"/>
      <c r="E511" s="92"/>
      <c r="F511" s="92"/>
      <c r="G511" s="92"/>
      <c r="H511" s="92"/>
    </row>
    <row r="512" spans="3:8" ht="15.75" customHeight="1" x14ac:dyDescent="0.25">
      <c r="C512" s="92"/>
      <c r="E512" s="92"/>
      <c r="F512" s="92"/>
      <c r="G512" s="92"/>
      <c r="H512" s="92"/>
    </row>
    <row r="513" spans="3:8" ht="15.75" customHeight="1" x14ac:dyDescent="0.25">
      <c r="C513" s="92"/>
      <c r="E513" s="92"/>
      <c r="F513" s="92"/>
      <c r="G513" s="92"/>
      <c r="H513" s="92"/>
    </row>
    <row r="514" spans="3:8" ht="15.75" customHeight="1" x14ac:dyDescent="0.25">
      <c r="C514" s="92"/>
      <c r="E514" s="92"/>
      <c r="F514" s="92"/>
      <c r="G514" s="92"/>
      <c r="H514" s="92"/>
    </row>
    <row r="515" spans="3:8" ht="15.75" customHeight="1" x14ac:dyDescent="0.25">
      <c r="C515" s="92"/>
      <c r="E515" s="92"/>
      <c r="F515" s="92"/>
      <c r="G515" s="92"/>
      <c r="H515" s="92"/>
    </row>
    <row r="516" spans="3:8" ht="15.75" customHeight="1" x14ac:dyDescent="0.25">
      <c r="C516" s="92"/>
      <c r="E516" s="92"/>
      <c r="F516" s="92"/>
      <c r="G516" s="92"/>
      <c r="H516" s="92"/>
    </row>
    <row r="517" spans="3:8" ht="15.75" customHeight="1" x14ac:dyDescent="0.25">
      <c r="C517" s="92"/>
      <c r="E517" s="92"/>
      <c r="F517" s="92"/>
      <c r="G517" s="92"/>
      <c r="H517" s="92"/>
    </row>
    <row r="518" spans="3:8" ht="15.75" customHeight="1" x14ac:dyDescent="0.25">
      <c r="C518" s="92"/>
      <c r="E518" s="92"/>
      <c r="F518" s="92"/>
      <c r="G518" s="92"/>
      <c r="H518" s="92"/>
    </row>
    <row r="519" spans="3:8" ht="15.75" customHeight="1" x14ac:dyDescent="0.25">
      <c r="C519" s="92"/>
      <c r="E519" s="92"/>
      <c r="F519" s="92"/>
      <c r="G519" s="92"/>
      <c r="H519" s="92"/>
    </row>
    <row r="520" spans="3:8" ht="15.75" customHeight="1" x14ac:dyDescent="0.25">
      <c r="C520" s="92"/>
      <c r="E520" s="92"/>
      <c r="F520" s="92"/>
      <c r="G520" s="92"/>
      <c r="H520" s="92"/>
    </row>
    <row r="521" spans="3:8" ht="15.75" customHeight="1" x14ac:dyDescent="0.25">
      <c r="C521" s="92"/>
      <c r="E521" s="92"/>
      <c r="F521" s="92"/>
      <c r="G521" s="92"/>
      <c r="H521" s="92"/>
    </row>
    <row r="522" spans="3:8" ht="15.75" customHeight="1" x14ac:dyDescent="0.25">
      <c r="C522" s="92"/>
      <c r="E522" s="92"/>
      <c r="F522" s="92"/>
      <c r="G522" s="92"/>
      <c r="H522" s="92"/>
    </row>
    <row r="523" spans="3:8" ht="15.75" customHeight="1" x14ac:dyDescent="0.25">
      <c r="C523" s="92"/>
      <c r="E523" s="92"/>
      <c r="F523" s="92"/>
      <c r="G523" s="92"/>
      <c r="H523" s="92"/>
    </row>
    <row r="524" spans="3:8" ht="15.75" customHeight="1" x14ac:dyDescent="0.25">
      <c r="C524" s="92"/>
      <c r="E524" s="92"/>
      <c r="F524" s="92"/>
      <c r="G524" s="92"/>
      <c r="H524" s="92"/>
    </row>
    <row r="525" spans="3:8" ht="15.75" customHeight="1" x14ac:dyDescent="0.25">
      <c r="C525" s="92"/>
      <c r="E525" s="92"/>
      <c r="F525" s="92"/>
      <c r="G525" s="92"/>
      <c r="H525" s="92"/>
    </row>
    <row r="526" spans="3:8" ht="15.75" customHeight="1" x14ac:dyDescent="0.25">
      <c r="C526" s="92"/>
      <c r="E526" s="92"/>
      <c r="F526" s="92"/>
      <c r="G526" s="92"/>
      <c r="H526" s="92"/>
    </row>
    <row r="527" spans="3:8" ht="15.75" customHeight="1" x14ac:dyDescent="0.25">
      <c r="C527" s="92"/>
      <c r="E527" s="92"/>
      <c r="F527" s="92"/>
      <c r="G527" s="92"/>
      <c r="H527" s="92"/>
    </row>
    <row r="528" spans="3:8" ht="15.75" customHeight="1" x14ac:dyDescent="0.25">
      <c r="C528" s="92"/>
      <c r="E528" s="92"/>
      <c r="F528" s="92"/>
      <c r="G528" s="92"/>
      <c r="H528" s="92"/>
    </row>
    <row r="529" spans="3:8" ht="15.75" customHeight="1" x14ac:dyDescent="0.25">
      <c r="C529" s="92"/>
      <c r="E529" s="92"/>
      <c r="F529" s="92"/>
      <c r="G529" s="92"/>
      <c r="H529" s="92"/>
    </row>
    <row r="530" spans="3:8" ht="15.75" customHeight="1" x14ac:dyDescent="0.25">
      <c r="C530" s="92"/>
      <c r="E530" s="92"/>
      <c r="F530" s="92"/>
      <c r="G530" s="92"/>
      <c r="H530" s="92"/>
    </row>
    <row r="531" spans="3:8" ht="15.75" customHeight="1" x14ac:dyDescent="0.25">
      <c r="C531" s="92"/>
      <c r="E531" s="92"/>
      <c r="F531" s="92"/>
      <c r="G531" s="92"/>
      <c r="H531" s="92"/>
    </row>
    <row r="532" spans="3:8" ht="15.75" customHeight="1" x14ac:dyDescent="0.25">
      <c r="C532" s="92"/>
      <c r="E532" s="92"/>
      <c r="F532" s="92"/>
      <c r="G532" s="92"/>
      <c r="H532" s="92"/>
    </row>
    <row r="533" spans="3:8" ht="15.75" customHeight="1" x14ac:dyDescent="0.25">
      <c r="C533" s="92"/>
      <c r="E533" s="92"/>
      <c r="F533" s="92"/>
      <c r="G533" s="92"/>
      <c r="H533" s="92"/>
    </row>
    <row r="534" spans="3:8" ht="15.75" customHeight="1" x14ac:dyDescent="0.25">
      <c r="C534" s="92"/>
      <c r="E534" s="92"/>
      <c r="F534" s="92"/>
      <c r="G534" s="92"/>
      <c r="H534" s="92"/>
    </row>
    <row r="535" spans="3:8" ht="15.75" customHeight="1" x14ac:dyDescent="0.25">
      <c r="C535" s="92"/>
      <c r="E535" s="92"/>
      <c r="F535" s="92"/>
      <c r="G535" s="92"/>
      <c r="H535" s="92"/>
    </row>
    <row r="536" spans="3:8" ht="15.75" customHeight="1" x14ac:dyDescent="0.25">
      <c r="C536" s="92"/>
      <c r="E536" s="92"/>
      <c r="F536" s="92"/>
      <c r="G536" s="92"/>
      <c r="H536" s="92"/>
    </row>
    <row r="537" spans="3:8" ht="15.75" customHeight="1" x14ac:dyDescent="0.25">
      <c r="C537" s="92"/>
      <c r="E537" s="92"/>
      <c r="F537" s="92"/>
      <c r="G537" s="92"/>
      <c r="H537" s="92"/>
    </row>
    <row r="538" spans="3:8" ht="15.75" customHeight="1" x14ac:dyDescent="0.25">
      <c r="C538" s="92"/>
      <c r="E538" s="92"/>
      <c r="F538" s="92"/>
      <c r="G538" s="92"/>
      <c r="H538" s="92"/>
    </row>
    <row r="539" spans="3:8" ht="15.75" customHeight="1" x14ac:dyDescent="0.25">
      <c r="C539" s="92"/>
      <c r="E539" s="92"/>
      <c r="F539" s="92"/>
      <c r="G539" s="92"/>
      <c r="H539" s="92"/>
    </row>
    <row r="540" spans="3:8" ht="15.75" customHeight="1" x14ac:dyDescent="0.25">
      <c r="C540" s="92"/>
      <c r="E540" s="92"/>
      <c r="F540" s="92"/>
      <c r="G540" s="92"/>
      <c r="H540" s="92"/>
    </row>
    <row r="541" spans="3:8" ht="15.75" customHeight="1" x14ac:dyDescent="0.25">
      <c r="C541" s="92"/>
      <c r="E541" s="92"/>
      <c r="F541" s="92"/>
      <c r="G541" s="92"/>
      <c r="H541" s="92"/>
    </row>
    <row r="542" spans="3:8" ht="15.75" customHeight="1" x14ac:dyDescent="0.25">
      <c r="C542" s="92"/>
      <c r="E542" s="92"/>
      <c r="F542" s="92"/>
      <c r="G542" s="92"/>
      <c r="H542" s="92"/>
    </row>
    <row r="543" spans="3:8" ht="15.75" customHeight="1" x14ac:dyDescent="0.25">
      <c r="C543" s="92"/>
      <c r="E543" s="92"/>
      <c r="F543" s="92"/>
      <c r="G543" s="92"/>
      <c r="H543" s="92"/>
    </row>
    <row r="544" spans="3:8" ht="15.75" customHeight="1" x14ac:dyDescent="0.25">
      <c r="C544" s="92"/>
      <c r="E544" s="92"/>
      <c r="F544" s="92"/>
      <c r="G544" s="92"/>
      <c r="H544" s="92"/>
    </row>
    <row r="545" spans="3:8" ht="15.75" customHeight="1" x14ac:dyDescent="0.25">
      <c r="C545" s="92"/>
      <c r="E545" s="92"/>
      <c r="F545" s="92"/>
      <c r="G545" s="92"/>
      <c r="H545" s="92"/>
    </row>
    <row r="546" spans="3:8" ht="15.75" customHeight="1" x14ac:dyDescent="0.25">
      <c r="C546" s="92"/>
      <c r="E546" s="92"/>
      <c r="F546" s="92"/>
      <c r="G546" s="92"/>
      <c r="H546" s="92"/>
    </row>
    <row r="547" spans="3:8" ht="15.75" customHeight="1" x14ac:dyDescent="0.25">
      <c r="C547" s="92"/>
      <c r="E547" s="92"/>
      <c r="F547" s="92"/>
      <c r="G547" s="92"/>
      <c r="H547" s="92"/>
    </row>
    <row r="548" spans="3:8" ht="15.75" customHeight="1" x14ac:dyDescent="0.25">
      <c r="C548" s="92"/>
      <c r="E548" s="92"/>
      <c r="F548" s="92"/>
      <c r="G548" s="92"/>
      <c r="H548" s="92"/>
    </row>
    <row r="549" spans="3:8" ht="15.75" customHeight="1" x14ac:dyDescent="0.25">
      <c r="C549" s="92"/>
      <c r="E549" s="92"/>
      <c r="F549" s="92"/>
      <c r="G549" s="92"/>
      <c r="H549" s="92"/>
    </row>
    <row r="550" spans="3:8" ht="15.75" customHeight="1" x14ac:dyDescent="0.25">
      <c r="C550" s="92"/>
      <c r="E550" s="92"/>
      <c r="F550" s="92"/>
      <c r="G550" s="92"/>
      <c r="H550" s="92"/>
    </row>
    <row r="551" spans="3:8" ht="15.75" customHeight="1" x14ac:dyDescent="0.25">
      <c r="C551" s="92"/>
      <c r="E551" s="92"/>
      <c r="F551" s="92"/>
      <c r="G551" s="92"/>
      <c r="H551" s="92"/>
    </row>
    <row r="552" spans="3:8" ht="15.75" customHeight="1" x14ac:dyDescent="0.25">
      <c r="C552" s="92"/>
      <c r="E552" s="92"/>
      <c r="F552" s="92"/>
      <c r="G552" s="92"/>
      <c r="H552" s="92"/>
    </row>
    <row r="553" spans="3:8" ht="15.75" customHeight="1" x14ac:dyDescent="0.25">
      <c r="C553" s="92"/>
      <c r="E553" s="92"/>
      <c r="F553" s="92"/>
      <c r="G553" s="92"/>
      <c r="H553" s="92"/>
    </row>
    <row r="554" spans="3:8" ht="15.75" customHeight="1" x14ac:dyDescent="0.25">
      <c r="C554" s="92"/>
      <c r="E554" s="92"/>
      <c r="F554" s="92"/>
      <c r="G554" s="92"/>
      <c r="H554" s="92"/>
    </row>
    <row r="555" spans="3:8" ht="15.75" customHeight="1" x14ac:dyDescent="0.25">
      <c r="C555" s="92"/>
      <c r="E555" s="92"/>
      <c r="F555" s="92"/>
      <c r="G555" s="92"/>
      <c r="H555" s="92"/>
    </row>
    <row r="556" spans="3:8" ht="15.75" customHeight="1" x14ac:dyDescent="0.25">
      <c r="C556" s="92"/>
      <c r="E556" s="92"/>
      <c r="F556" s="92"/>
      <c r="G556" s="92"/>
      <c r="H556" s="92"/>
    </row>
    <row r="557" spans="3:8" ht="15.75" customHeight="1" x14ac:dyDescent="0.25">
      <c r="C557" s="92"/>
      <c r="E557" s="92"/>
      <c r="F557" s="92"/>
      <c r="G557" s="92"/>
      <c r="H557" s="92"/>
    </row>
    <row r="558" spans="3:8" ht="15.75" customHeight="1" x14ac:dyDescent="0.25">
      <c r="C558" s="92"/>
      <c r="E558" s="92"/>
      <c r="F558" s="92"/>
      <c r="G558" s="92"/>
      <c r="H558" s="92"/>
    </row>
    <row r="559" spans="3:8" ht="15.75" customHeight="1" x14ac:dyDescent="0.25">
      <c r="C559" s="92"/>
      <c r="E559" s="92"/>
      <c r="F559" s="92"/>
      <c r="G559" s="92"/>
      <c r="H559" s="92"/>
    </row>
    <row r="560" spans="3:8" ht="15.75" customHeight="1" x14ac:dyDescent="0.25">
      <c r="C560" s="92"/>
      <c r="E560" s="92"/>
      <c r="F560" s="92"/>
      <c r="G560" s="92"/>
      <c r="H560" s="92"/>
    </row>
    <row r="561" spans="3:8" ht="15.75" customHeight="1" x14ac:dyDescent="0.25">
      <c r="C561" s="92"/>
      <c r="E561" s="92"/>
      <c r="F561" s="92"/>
      <c r="G561" s="92"/>
      <c r="H561" s="92"/>
    </row>
    <row r="562" spans="3:8" ht="15.75" customHeight="1" x14ac:dyDescent="0.25">
      <c r="C562" s="92"/>
      <c r="E562" s="92"/>
      <c r="F562" s="92"/>
      <c r="G562" s="92"/>
      <c r="H562" s="92"/>
    </row>
    <row r="563" spans="3:8" ht="15.75" customHeight="1" x14ac:dyDescent="0.25">
      <c r="C563" s="92"/>
      <c r="E563" s="92"/>
      <c r="F563" s="92"/>
      <c r="G563" s="92"/>
      <c r="H563" s="92"/>
    </row>
    <row r="564" spans="3:8" ht="15.75" customHeight="1" x14ac:dyDescent="0.25">
      <c r="C564" s="92"/>
      <c r="E564" s="92"/>
      <c r="F564" s="92"/>
      <c r="G564" s="92"/>
      <c r="H564" s="92"/>
    </row>
    <row r="565" spans="3:8" ht="15.75" customHeight="1" x14ac:dyDescent="0.25">
      <c r="C565" s="92"/>
      <c r="E565" s="92"/>
      <c r="F565" s="92"/>
      <c r="G565" s="92"/>
      <c r="H565" s="92"/>
    </row>
    <row r="566" spans="3:8" ht="15.75" customHeight="1" x14ac:dyDescent="0.25">
      <c r="C566" s="92"/>
      <c r="E566" s="92"/>
      <c r="F566" s="92"/>
      <c r="G566" s="92"/>
      <c r="H566" s="92"/>
    </row>
    <row r="567" spans="3:8" ht="15.75" customHeight="1" x14ac:dyDescent="0.25">
      <c r="C567" s="92"/>
      <c r="E567" s="92"/>
      <c r="F567" s="92"/>
      <c r="G567" s="92"/>
      <c r="H567" s="92"/>
    </row>
    <row r="568" spans="3:8" ht="15.75" customHeight="1" x14ac:dyDescent="0.25">
      <c r="C568" s="92"/>
      <c r="E568" s="92"/>
      <c r="F568" s="92"/>
      <c r="G568" s="92"/>
      <c r="H568" s="92"/>
    </row>
    <row r="569" spans="3:8" ht="15.75" customHeight="1" x14ac:dyDescent="0.25">
      <c r="C569" s="92"/>
      <c r="E569" s="92"/>
      <c r="F569" s="92"/>
      <c r="G569" s="92"/>
      <c r="H569" s="92"/>
    </row>
    <row r="570" spans="3:8" ht="15.75" customHeight="1" x14ac:dyDescent="0.25">
      <c r="C570" s="92"/>
      <c r="E570" s="92"/>
      <c r="F570" s="92"/>
      <c r="G570" s="92"/>
      <c r="H570" s="92"/>
    </row>
    <row r="571" spans="3:8" ht="15.75" customHeight="1" x14ac:dyDescent="0.25">
      <c r="C571" s="92"/>
      <c r="E571" s="92"/>
      <c r="F571" s="92"/>
      <c r="G571" s="92"/>
      <c r="H571" s="92"/>
    </row>
    <row r="572" spans="3:8" ht="15.75" customHeight="1" x14ac:dyDescent="0.25">
      <c r="C572" s="92"/>
      <c r="E572" s="92"/>
      <c r="F572" s="92"/>
      <c r="G572" s="92"/>
      <c r="H572" s="92"/>
    </row>
    <row r="573" spans="3:8" ht="15.75" customHeight="1" x14ac:dyDescent="0.25">
      <c r="C573" s="92"/>
      <c r="E573" s="92"/>
      <c r="F573" s="92"/>
      <c r="G573" s="92"/>
      <c r="H573" s="92"/>
    </row>
    <row r="574" spans="3:8" ht="15.75" customHeight="1" x14ac:dyDescent="0.25">
      <c r="C574" s="92"/>
      <c r="E574" s="92"/>
      <c r="F574" s="92"/>
      <c r="G574" s="92"/>
      <c r="H574" s="92"/>
    </row>
    <row r="575" spans="3:8" ht="15.75" customHeight="1" x14ac:dyDescent="0.25">
      <c r="C575" s="92"/>
      <c r="E575" s="92"/>
      <c r="F575" s="92"/>
      <c r="G575" s="92"/>
      <c r="H575" s="92"/>
    </row>
    <row r="576" spans="3:8" ht="15.75" customHeight="1" x14ac:dyDescent="0.25">
      <c r="C576" s="92"/>
      <c r="E576" s="92"/>
      <c r="F576" s="92"/>
      <c r="G576" s="92"/>
      <c r="H576" s="92"/>
    </row>
    <row r="577" spans="3:8" ht="15.75" customHeight="1" x14ac:dyDescent="0.25">
      <c r="C577" s="92"/>
      <c r="E577" s="92"/>
      <c r="F577" s="92"/>
      <c r="G577" s="92"/>
      <c r="H577" s="92"/>
    </row>
    <row r="578" spans="3:8" ht="15.75" customHeight="1" x14ac:dyDescent="0.25">
      <c r="C578" s="92"/>
      <c r="E578" s="92"/>
      <c r="F578" s="92"/>
      <c r="G578" s="92"/>
      <c r="H578" s="92"/>
    </row>
    <row r="579" spans="3:8" ht="15.75" customHeight="1" x14ac:dyDescent="0.25">
      <c r="C579" s="92"/>
      <c r="E579" s="92"/>
      <c r="F579" s="92"/>
      <c r="G579" s="92"/>
      <c r="H579" s="92"/>
    </row>
    <row r="580" spans="3:8" ht="15.75" customHeight="1" x14ac:dyDescent="0.25">
      <c r="C580" s="92"/>
      <c r="E580" s="92"/>
      <c r="F580" s="92"/>
      <c r="G580" s="92"/>
      <c r="H580" s="92"/>
    </row>
    <row r="581" spans="3:8" ht="15.75" customHeight="1" x14ac:dyDescent="0.25">
      <c r="C581" s="92"/>
      <c r="E581" s="92"/>
      <c r="F581" s="92"/>
      <c r="G581" s="92"/>
      <c r="H581" s="92"/>
    </row>
    <row r="582" spans="3:8" ht="15.75" customHeight="1" x14ac:dyDescent="0.25">
      <c r="C582" s="92"/>
      <c r="E582" s="92"/>
      <c r="F582" s="92"/>
      <c r="G582" s="92"/>
      <c r="H582" s="92"/>
    </row>
    <row r="583" spans="3:8" ht="15.75" customHeight="1" x14ac:dyDescent="0.25">
      <c r="C583" s="92"/>
      <c r="E583" s="92"/>
      <c r="F583" s="92"/>
      <c r="G583" s="92"/>
      <c r="H583" s="92"/>
    </row>
    <row r="584" spans="3:8" ht="15.75" customHeight="1" x14ac:dyDescent="0.25">
      <c r="C584" s="92"/>
      <c r="E584" s="92"/>
      <c r="F584" s="92"/>
      <c r="G584" s="92"/>
      <c r="H584" s="92"/>
    </row>
    <row r="585" spans="3:8" ht="15.75" customHeight="1" x14ac:dyDescent="0.25">
      <c r="C585" s="92"/>
      <c r="E585" s="92"/>
      <c r="F585" s="92"/>
      <c r="G585" s="92"/>
      <c r="H585" s="92"/>
    </row>
    <row r="586" spans="3:8" ht="15.75" customHeight="1" x14ac:dyDescent="0.25">
      <c r="C586" s="92"/>
      <c r="E586" s="92"/>
      <c r="F586" s="92"/>
      <c r="G586" s="92"/>
      <c r="H586" s="92"/>
    </row>
    <row r="587" spans="3:8" ht="15.75" customHeight="1" x14ac:dyDescent="0.25">
      <c r="C587" s="92"/>
      <c r="E587" s="92"/>
      <c r="F587" s="92"/>
      <c r="G587" s="92"/>
      <c r="H587" s="92"/>
    </row>
    <row r="588" spans="3:8" ht="15.75" customHeight="1" x14ac:dyDescent="0.25">
      <c r="C588" s="92"/>
      <c r="E588" s="92"/>
      <c r="F588" s="92"/>
      <c r="G588" s="92"/>
      <c r="H588" s="92"/>
    </row>
    <row r="589" spans="3:8" ht="15.75" customHeight="1" x14ac:dyDescent="0.25">
      <c r="C589" s="92"/>
      <c r="E589" s="92"/>
      <c r="F589" s="92"/>
      <c r="G589" s="92"/>
      <c r="H589" s="92"/>
    </row>
    <row r="590" spans="3:8" ht="15.75" customHeight="1" x14ac:dyDescent="0.25">
      <c r="C590" s="92"/>
      <c r="E590" s="92"/>
      <c r="F590" s="92"/>
      <c r="G590" s="92"/>
      <c r="H590" s="92"/>
    </row>
    <row r="591" spans="3:8" ht="15.75" customHeight="1" x14ac:dyDescent="0.25">
      <c r="C591" s="92"/>
      <c r="E591" s="92"/>
      <c r="F591" s="92"/>
      <c r="G591" s="92"/>
      <c r="H591" s="92"/>
    </row>
    <row r="592" spans="3:8" ht="15.75" customHeight="1" x14ac:dyDescent="0.25">
      <c r="C592" s="92"/>
      <c r="E592" s="92"/>
      <c r="F592" s="92"/>
      <c r="G592" s="92"/>
      <c r="H592" s="92"/>
    </row>
    <row r="593" spans="3:8" ht="15.75" customHeight="1" x14ac:dyDescent="0.25">
      <c r="C593" s="92"/>
      <c r="E593" s="92"/>
      <c r="F593" s="92"/>
      <c r="G593" s="92"/>
      <c r="H593" s="92"/>
    </row>
    <row r="594" spans="3:8" ht="15.75" customHeight="1" x14ac:dyDescent="0.25">
      <c r="C594" s="92"/>
      <c r="E594" s="92"/>
      <c r="F594" s="92"/>
      <c r="G594" s="92"/>
      <c r="H594" s="92"/>
    </row>
    <row r="595" spans="3:8" ht="15.75" customHeight="1" x14ac:dyDescent="0.25">
      <c r="C595" s="92"/>
      <c r="E595" s="92"/>
      <c r="F595" s="92"/>
      <c r="G595" s="92"/>
      <c r="H595" s="92"/>
    </row>
    <row r="596" spans="3:8" ht="15.75" customHeight="1" x14ac:dyDescent="0.25">
      <c r="C596" s="92"/>
      <c r="E596" s="92"/>
      <c r="F596" s="92"/>
      <c r="G596" s="92"/>
      <c r="H596" s="92"/>
    </row>
    <row r="597" spans="3:8" ht="15.75" customHeight="1" x14ac:dyDescent="0.25">
      <c r="C597" s="92"/>
      <c r="E597" s="92"/>
      <c r="F597" s="92"/>
      <c r="G597" s="92"/>
      <c r="H597" s="92"/>
    </row>
    <row r="598" spans="3:8" ht="15.75" customHeight="1" x14ac:dyDescent="0.25">
      <c r="C598" s="92"/>
      <c r="E598" s="92"/>
      <c r="F598" s="92"/>
      <c r="G598" s="92"/>
      <c r="H598" s="92"/>
    </row>
    <row r="599" spans="3:8" ht="15.75" customHeight="1" x14ac:dyDescent="0.25">
      <c r="C599" s="92"/>
      <c r="E599" s="92"/>
      <c r="F599" s="92"/>
      <c r="G599" s="92"/>
      <c r="H599" s="92"/>
    </row>
    <row r="600" spans="3:8" ht="15.75" customHeight="1" x14ac:dyDescent="0.25">
      <c r="C600" s="92"/>
      <c r="E600" s="92"/>
      <c r="F600" s="92"/>
      <c r="G600" s="92"/>
      <c r="H600" s="92"/>
    </row>
    <row r="601" spans="3:8" ht="15.75" customHeight="1" x14ac:dyDescent="0.25">
      <c r="C601" s="92"/>
      <c r="E601" s="92"/>
      <c r="F601" s="92"/>
      <c r="G601" s="92"/>
      <c r="H601" s="92"/>
    </row>
    <row r="602" spans="3:8" ht="15.75" customHeight="1" x14ac:dyDescent="0.25">
      <c r="C602" s="92"/>
      <c r="E602" s="92"/>
      <c r="F602" s="92"/>
      <c r="G602" s="92"/>
      <c r="H602" s="92"/>
    </row>
    <row r="603" spans="3:8" ht="15.75" customHeight="1" x14ac:dyDescent="0.25">
      <c r="C603" s="92"/>
      <c r="E603" s="92"/>
      <c r="F603" s="92"/>
      <c r="G603" s="92"/>
      <c r="H603" s="92"/>
    </row>
    <row r="604" spans="3:8" ht="15.75" customHeight="1" x14ac:dyDescent="0.25">
      <c r="C604" s="92"/>
      <c r="E604" s="92"/>
      <c r="F604" s="92"/>
      <c r="G604" s="92"/>
      <c r="H604" s="92"/>
    </row>
    <row r="605" spans="3:8" ht="15.75" customHeight="1" x14ac:dyDescent="0.25">
      <c r="C605" s="92"/>
      <c r="E605" s="92"/>
      <c r="F605" s="92"/>
      <c r="G605" s="92"/>
      <c r="H605" s="92"/>
    </row>
    <row r="606" spans="3:8" ht="15.75" customHeight="1" x14ac:dyDescent="0.25">
      <c r="C606" s="92"/>
      <c r="E606" s="92"/>
      <c r="F606" s="92"/>
      <c r="G606" s="92"/>
      <c r="H606" s="92"/>
    </row>
    <row r="607" spans="3:8" ht="15.75" customHeight="1" x14ac:dyDescent="0.25">
      <c r="C607" s="92"/>
      <c r="E607" s="92"/>
      <c r="F607" s="92"/>
      <c r="G607" s="92"/>
      <c r="H607" s="92"/>
    </row>
    <row r="608" spans="3:8" ht="15.75" customHeight="1" x14ac:dyDescent="0.25">
      <c r="C608" s="92"/>
      <c r="E608" s="92"/>
      <c r="F608" s="92"/>
      <c r="G608" s="92"/>
      <c r="H608" s="92"/>
    </row>
    <row r="609" spans="3:8" ht="15.75" customHeight="1" x14ac:dyDescent="0.25">
      <c r="C609" s="92"/>
      <c r="E609" s="92"/>
      <c r="F609" s="92"/>
      <c r="G609" s="92"/>
      <c r="H609" s="92"/>
    </row>
    <row r="610" spans="3:8" ht="15.75" customHeight="1" x14ac:dyDescent="0.25">
      <c r="C610" s="92"/>
      <c r="E610" s="92"/>
      <c r="F610" s="92"/>
      <c r="G610" s="92"/>
      <c r="H610" s="92"/>
    </row>
    <row r="611" spans="3:8" ht="15.75" customHeight="1" x14ac:dyDescent="0.25">
      <c r="C611" s="92"/>
      <c r="E611" s="92"/>
      <c r="F611" s="92"/>
      <c r="G611" s="92"/>
      <c r="H611" s="92"/>
    </row>
    <row r="612" spans="3:8" ht="15.75" customHeight="1" x14ac:dyDescent="0.25">
      <c r="C612" s="92"/>
      <c r="E612" s="92"/>
      <c r="F612" s="92"/>
      <c r="G612" s="92"/>
      <c r="H612" s="92"/>
    </row>
    <row r="613" spans="3:8" ht="15.75" customHeight="1" x14ac:dyDescent="0.25">
      <c r="C613" s="92"/>
      <c r="E613" s="92"/>
      <c r="F613" s="92"/>
      <c r="G613" s="92"/>
      <c r="H613" s="92"/>
    </row>
    <row r="614" spans="3:8" ht="15.75" customHeight="1" x14ac:dyDescent="0.25">
      <c r="C614" s="92"/>
      <c r="E614" s="92"/>
      <c r="F614" s="92"/>
      <c r="G614" s="92"/>
      <c r="H614" s="92"/>
    </row>
    <row r="615" spans="3:8" ht="15.75" customHeight="1" x14ac:dyDescent="0.25">
      <c r="C615" s="92"/>
      <c r="E615" s="92"/>
      <c r="F615" s="92"/>
      <c r="G615" s="92"/>
      <c r="H615" s="92"/>
    </row>
    <row r="616" spans="3:8" ht="15.75" customHeight="1" x14ac:dyDescent="0.25">
      <c r="C616" s="92"/>
      <c r="E616" s="92"/>
      <c r="F616" s="92"/>
      <c r="G616" s="92"/>
      <c r="H616" s="92"/>
    </row>
    <row r="617" spans="3:8" ht="15.75" customHeight="1" x14ac:dyDescent="0.25">
      <c r="C617" s="92"/>
      <c r="E617" s="92"/>
      <c r="F617" s="92"/>
      <c r="G617" s="92"/>
      <c r="H617" s="92"/>
    </row>
    <row r="618" spans="3:8" ht="15.75" customHeight="1" x14ac:dyDescent="0.25">
      <c r="C618" s="92"/>
      <c r="E618" s="92"/>
      <c r="F618" s="92"/>
      <c r="G618" s="92"/>
      <c r="H618" s="92"/>
    </row>
    <row r="619" spans="3:8" ht="15.75" customHeight="1" x14ac:dyDescent="0.25">
      <c r="C619" s="92"/>
      <c r="E619" s="92"/>
      <c r="F619" s="92"/>
      <c r="G619" s="92"/>
      <c r="H619" s="92"/>
    </row>
    <row r="620" spans="3:8" ht="15.75" customHeight="1" x14ac:dyDescent="0.25">
      <c r="C620" s="92"/>
      <c r="E620" s="92"/>
      <c r="F620" s="92"/>
      <c r="G620" s="92"/>
      <c r="H620" s="92"/>
    </row>
    <row r="621" spans="3:8" ht="15.75" customHeight="1" x14ac:dyDescent="0.25">
      <c r="C621" s="92"/>
      <c r="E621" s="92"/>
      <c r="F621" s="92"/>
      <c r="G621" s="92"/>
      <c r="H621" s="92"/>
    </row>
    <row r="622" spans="3:8" ht="15.75" customHeight="1" x14ac:dyDescent="0.25">
      <c r="C622" s="92"/>
      <c r="E622" s="92"/>
      <c r="F622" s="92"/>
      <c r="G622" s="92"/>
      <c r="H622" s="92"/>
    </row>
    <row r="623" spans="3:8" ht="15.75" customHeight="1" x14ac:dyDescent="0.25">
      <c r="C623" s="92"/>
      <c r="E623" s="92"/>
      <c r="F623" s="92"/>
      <c r="G623" s="92"/>
      <c r="H623" s="92"/>
    </row>
    <row r="624" spans="3:8" ht="15.75" customHeight="1" x14ac:dyDescent="0.25">
      <c r="C624" s="92"/>
      <c r="E624" s="92"/>
      <c r="F624" s="92"/>
      <c r="G624" s="92"/>
      <c r="H624" s="92"/>
    </row>
    <row r="625" spans="3:8" ht="15.75" customHeight="1" x14ac:dyDescent="0.25">
      <c r="C625" s="92"/>
      <c r="E625" s="92"/>
      <c r="F625" s="92"/>
      <c r="G625" s="92"/>
      <c r="H625" s="92"/>
    </row>
    <row r="626" spans="3:8" ht="15.75" customHeight="1" x14ac:dyDescent="0.25">
      <c r="C626" s="92"/>
      <c r="E626" s="92"/>
      <c r="F626" s="92"/>
      <c r="G626" s="92"/>
      <c r="H626" s="92"/>
    </row>
    <row r="627" spans="3:8" ht="15.75" customHeight="1" x14ac:dyDescent="0.25">
      <c r="C627" s="92"/>
      <c r="E627" s="92"/>
      <c r="F627" s="92"/>
      <c r="G627" s="92"/>
      <c r="H627" s="92"/>
    </row>
    <row r="628" spans="3:8" ht="15.75" customHeight="1" x14ac:dyDescent="0.25">
      <c r="C628" s="92"/>
      <c r="E628" s="92"/>
      <c r="F628" s="92"/>
      <c r="G628" s="92"/>
      <c r="H628" s="92"/>
    </row>
    <row r="629" spans="3:8" ht="15.75" customHeight="1" x14ac:dyDescent="0.25">
      <c r="C629" s="92"/>
      <c r="E629" s="92"/>
      <c r="F629" s="92"/>
      <c r="G629" s="92"/>
      <c r="H629" s="92"/>
    </row>
    <row r="630" spans="3:8" ht="15.75" customHeight="1" x14ac:dyDescent="0.25">
      <c r="C630" s="92"/>
      <c r="E630" s="92"/>
      <c r="F630" s="92"/>
      <c r="G630" s="92"/>
      <c r="H630" s="92"/>
    </row>
    <row r="631" spans="3:8" ht="15.75" customHeight="1" x14ac:dyDescent="0.25">
      <c r="C631" s="92"/>
      <c r="E631" s="92"/>
      <c r="F631" s="92"/>
      <c r="G631" s="92"/>
      <c r="H631" s="92"/>
    </row>
    <row r="632" spans="3:8" ht="15.75" customHeight="1" x14ac:dyDescent="0.25">
      <c r="C632" s="92"/>
      <c r="E632" s="92"/>
      <c r="F632" s="92"/>
      <c r="G632" s="92"/>
      <c r="H632" s="92"/>
    </row>
    <row r="633" spans="3:8" ht="15.75" customHeight="1" x14ac:dyDescent="0.25">
      <c r="C633" s="92"/>
      <c r="E633" s="92"/>
      <c r="F633" s="92"/>
      <c r="G633" s="92"/>
      <c r="H633" s="92"/>
    </row>
    <row r="634" spans="3:8" ht="15.75" customHeight="1" x14ac:dyDescent="0.25">
      <c r="C634" s="92"/>
      <c r="E634" s="92"/>
      <c r="F634" s="92"/>
      <c r="G634" s="92"/>
      <c r="H634" s="92"/>
    </row>
    <row r="635" spans="3:8" ht="15.75" customHeight="1" x14ac:dyDescent="0.25">
      <c r="C635" s="92"/>
      <c r="E635" s="92"/>
      <c r="F635" s="92"/>
      <c r="G635" s="92"/>
      <c r="H635" s="92"/>
    </row>
    <row r="636" spans="3:8" ht="15.75" customHeight="1" x14ac:dyDescent="0.25">
      <c r="C636" s="92"/>
      <c r="E636" s="92"/>
      <c r="F636" s="92"/>
      <c r="G636" s="92"/>
      <c r="H636" s="92"/>
    </row>
    <row r="637" spans="3:8" ht="15.75" customHeight="1" x14ac:dyDescent="0.25">
      <c r="C637" s="92"/>
      <c r="E637" s="92"/>
      <c r="F637" s="92"/>
      <c r="G637" s="92"/>
      <c r="H637" s="92"/>
    </row>
    <row r="638" spans="3:8" ht="15.75" customHeight="1" x14ac:dyDescent="0.25">
      <c r="C638" s="92"/>
      <c r="E638" s="92"/>
      <c r="F638" s="92"/>
      <c r="G638" s="92"/>
      <c r="H638" s="92"/>
    </row>
    <row r="639" spans="3:8" ht="15.75" customHeight="1" x14ac:dyDescent="0.25">
      <c r="C639" s="92"/>
      <c r="E639" s="92"/>
      <c r="F639" s="92"/>
      <c r="G639" s="92"/>
      <c r="H639" s="92"/>
    </row>
    <row r="640" spans="3:8" ht="15.75" customHeight="1" x14ac:dyDescent="0.25">
      <c r="C640" s="92"/>
      <c r="E640" s="92"/>
      <c r="F640" s="92"/>
      <c r="G640" s="92"/>
      <c r="H640" s="92"/>
    </row>
    <row r="641" spans="3:8" ht="15.75" customHeight="1" x14ac:dyDescent="0.25">
      <c r="C641" s="92"/>
      <c r="E641" s="92"/>
      <c r="F641" s="92"/>
      <c r="G641" s="92"/>
      <c r="H641" s="92"/>
    </row>
    <row r="642" spans="3:8" ht="15.75" customHeight="1" x14ac:dyDescent="0.25">
      <c r="C642" s="92"/>
      <c r="E642" s="92"/>
      <c r="F642" s="92"/>
      <c r="G642" s="92"/>
      <c r="H642" s="92"/>
    </row>
    <row r="643" spans="3:8" ht="15.75" customHeight="1" x14ac:dyDescent="0.25">
      <c r="C643" s="92"/>
      <c r="E643" s="92"/>
      <c r="F643" s="92"/>
      <c r="G643" s="92"/>
      <c r="H643" s="92"/>
    </row>
    <row r="644" spans="3:8" ht="15.75" customHeight="1" x14ac:dyDescent="0.25">
      <c r="C644" s="92"/>
      <c r="E644" s="92"/>
      <c r="F644" s="92"/>
      <c r="G644" s="92"/>
      <c r="H644" s="92"/>
    </row>
    <row r="645" spans="3:8" ht="15.75" customHeight="1" x14ac:dyDescent="0.25">
      <c r="C645" s="92"/>
      <c r="E645" s="92"/>
      <c r="F645" s="92"/>
      <c r="G645" s="92"/>
      <c r="H645" s="92"/>
    </row>
    <row r="646" spans="3:8" ht="15.75" customHeight="1" x14ac:dyDescent="0.25">
      <c r="C646" s="92"/>
      <c r="E646" s="92"/>
      <c r="F646" s="92"/>
      <c r="G646" s="92"/>
      <c r="H646" s="92"/>
    </row>
    <row r="647" spans="3:8" ht="15.75" customHeight="1" x14ac:dyDescent="0.25">
      <c r="C647" s="92"/>
      <c r="E647" s="92"/>
      <c r="F647" s="92"/>
      <c r="G647" s="92"/>
      <c r="H647" s="92"/>
    </row>
    <row r="648" spans="3:8" ht="15.75" customHeight="1" x14ac:dyDescent="0.25">
      <c r="C648" s="92"/>
      <c r="E648" s="92"/>
      <c r="F648" s="92"/>
      <c r="G648" s="92"/>
      <c r="H648" s="92"/>
    </row>
    <row r="649" spans="3:8" ht="15.75" customHeight="1" x14ac:dyDescent="0.25">
      <c r="C649" s="92"/>
      <c r="E649" s="92"/>
      <c r="F649" s="92"/>
      <c r="G649" s="92"/>
      <c r="H649" s="92"/>
    </row>
    <row r="650" spans="3:8" ht="15.75" customHeight="1" x14ac:dyDescent="0.25">
      <c r="C650" s="92"/>
      <c r="E650" s="92"/>
      <c r="F650" s="92"/>
      <c r="G650" s="92"/>
      <c r="H650" s="92"/>
    </row>
    <row r="651" spans="3:8" ht="15.75" customHeight="1" x14ac:dyDescent="0.25">
      <c r="C651" s="92"/>
      <c r="E651" s="92"/>
      <c r="F651" s="92"/>
      <c r="G651" s="92"/>
      <c r="H651" s="92"/>
    </row>
    <row r="652" spans="3:8" ht="15.75" customHeight="1" x14ac:dyDescent="0.25">
      <c r="C652" s="92"/>
      <c r="E652" s="92"/>
      <c r="F652" s="92"/>
      <c r="G652" s="92"/>
      <c r="H652" s="92"/>
    </row>
    <row r="653" spans="3:8" ht="15.75" customHeight="1" x14ac:dyDescent="0.25">
      <c r="C653" s="92"/>
      <c r="E653" s="92"/>
      <c r="F653" s="92"/>
      <c r="G653" s="92"/>
      <c r="H653" s="92"/>
    </row>
    <row r="654" spans="3:8" ht="15.75" customHeight="1" x14ac:dyDescent="0.25">
      <c r="C654" s="92"/>
      <c r="E654" s="92"/>
      <c r="F654" s="92"/>
      <c r="G654" s="92"/>
      <c r="H654" s="92"/>
    </row>
    <row r="655" spans="3:8" ht="15.75" customHeight="1" x14ac:dyDescent="0.25">
      <c r="C655" s="92"/>
      <c r="E655" s="92"/>
      <c r="F655" s="92"/>
      <c r="G655" s="92"/>
      <c r="H655" s="92"/>
    </row>
    <row r="656" spans="3:8" ht="15.75" customHeight="1" x14ac:dyDescent="0.25">
      <c r="C656" s="92"/>
      <c r="E656" s="92"/>
      <c r="F656" s="92"/>
      <c r="G656" s="92"/>
      <c r="H656" s="92"/>
    </row>
    <row r="657" spans="3:8" ht="15.75" customHeight="1" x14ac:dyDescent="0.25">
      <c r="C657" s="92"/>
      <c r="E657" s="92"/>
      <c r="F657" s="92"/>
      <c r="G657" s="92"/>
      <c r="H657" s="92"/>
    </row>
    <row r="658" spans="3:8" ht="15.75" customHeight="1" x14ac:dyDescent="0.25">
      <c r="C658" s="92"/>
      <c r="E658" s="92"/>
      <c r="F658" s="92"/>
      <c r="G658" s="92"/>
      <c r="H658" s="92"/>
    </row>
    <row r="659" spans="3:8" ht="15.75" customHeight="1" x14ac:dyDescent="0.25">
      <c r="C659" s="92"/>
      <c r="E659" s="92"/>
      <c r="F659" s="92"/>
      <c r="G659" s="92"/>
      <c r="H659" s="92"/>
    </row>
    <row r="660" spans="3:8" ht="15.75" customHeight="1" x14ac:dyDescent="0.25">
      <c r="C660" s="92"/>
      <c r="E660" s="92"/>
      <c r="F660" s="92"/>
      <c r="G660" s="92"/>
      <c r="H660" s="92"/>
    </row>
    <row r="661" spans="3:8" ht="15.75" customHeight="1" x14ac:dyDescent="0.25">
      <c r="C661" s="92"/>
      <c r="E661" s="92"/>
      <c r="F661" s="92"/>
      <c r="G661" s="92"/>
      <c r="H661" s="92"/>
    </row>
    <row r="662" spans="3:8" ht="15.75" customHeight="1" x14ac:dyDescent="0.25">
      <c r="C662" s="92"/>
      <c r="E662" s="92"/>
      <c r="F662" s="92"/>
      <c r="G662" s="92"/>
      <c r="H662" s="92"/>
    </row>
    <row r="663" spans="3:8" ht="15.75" customHeight="1" x14ac:dyDescent="0.25">
      <c r="C663" s="92"/>
      <c r="E663" s="92"/>
      <c r="F663" s="92"/>
      <c r="G663" s="92"/>
      <c r="H663" s="92"/>
    </row>
    <row r="664" spans="3:8" ht="15.75" customHeight="1" x14ac:dyDescent="0.25">
      <c r="C664" s="92"/>
      <c r="E664" s="92"/>
      <c r="F664" s="92"/>
      <c r="G664" s="92"/>
      <c r="H664" s="92"/>
    </row>
    <row r="665" spans="3:8" ht="15.75" customHeight="1" x14ac:dyDescent="0.25">
      <c r="C665" s="92"/>
      <c r="E665" s="92"/>
      <c r="F665" s="92"/>
      <c r="G665" s="92"/>
      <c r="H665" s="92"/>
    </row>
    <row r="666" spans="3:8" ht="15.75" customHeight="1" x14ac:dyDescent="0.25">
      <c r="C666" s="92"/>
      <c r="E666" s="92"/>
      <c r="F666" s="92"/>
      <c r="G666" s="92"/>
      <c r="H666" s="92"/>
    </row>
    <row r="667" spans="3:8" ht="15.75" customHeight="1" x14ac:dyDescent="0.25">
      <c r="C667" s="92"/>
      <c r="E667" s="92"/>
      <c r="F667" s="92"/>
      <c r="G667" s="92"/>
      <c r="H667" s="92"/>
    </row>
    <row r="668" spans="3:8" ht="15.75" customHeight="1" x14ac:dyDescent="0.25">
      <c r="C668" s="92"/>
      <c r="E668" s="92"/>
      <c r="F668" s="92"/>
      <c r="G668" s="92"/>
      <c r="H668" s="92"/>
    </row>
    <row r="669" spans="3:8" ht="15.75" customHeight="1" x14ac:dyDescent="0.25">
      <c r="C669" s="92"/>
      <c r="E669" s="92"/>
      <c r="F669" s="92"/>
      <c r="G669" s="92"/>
      <c r="H669" s="92"/>
    </row>
    <row r="670" spans="3:8" ht="15.75" customHeight="1" x14ac:dyDescent="0.25">
      <c r="C670" s="92"/>
      <c r="E670" s="92"/>
      <c r="F670" s="92"/>
      <c r="G670" s="92"/>
      <c r="H670" s="92"/>
    </row>
    <row r="671" spans="3:8" ht="15.75" customHeight="1" x14ac:dyDescent="0.25">
      <c r="C671" s="92"/>
      <c r="E671" s="92"/>
      <c r="F671" s="92"/>
      <c r="G671" s="92"/>
      <c r="H671" s="92"/>
    </row>
    <row r="672" spans="3:8" ht="15.75" customHeight="1" x14ac:dyDescent="0.25">
      <c r="C672" s="92"/>
      <c r="E672" s="92"/>
      <c r="F672" s="92"/>
      <c r="G672" s="92"/>
      <c r="H672" s="92"/>
    </row>
    <row r="673" spans="3:8" ht="15.75" customHeight="1" x14ac:dyDescent="0.25">
      <c r="C673" s="92"/>
      <c r="E673" s="92"/>
      <c r="F673" s="92"/>
      <c r="G673" s="92"/>
      <c r="H673" s="92"/>
    </row>
    <row r="674" spans="3:8" ht="15.75" customHeight="1" x14ac:dyDescent="0.25">
      <c r="C674" s="92"/>
      <c r="E674" s="92"/>
      <c r="F674" s="92"/>
      <c r="G674" s="92"/>
      <c r="H674" s="92"/>
    </row>
    <row r="675" spans="3:8" ht="15.75" customHeight="1" x14ac:dyDescent="0.25">
      <c r="C675" s="92"/>
      <c r="E675" s="92"/>
      <c r="F675" s="92"/>
      <c r="G675" s="92"/>
      <c r="H675" s="92"/>
    </row>
    <row r="676" spans="3:8" ht="15.75" customHeight="1" x14ac:dyDescent="0.25">
      <c r="C676" s="92"/>
      <c r="E676" s="92"/>
      <c r="F676" s="92"/>
      <c r="G676" s="92"/>
      <c r="H676" s="92"/>
    </row>
    <row r="677" spans="3:8" ht="15.75" customHeight="1" x14ac:dyDescent="0.25">
      <c r="C677" s="92"/>
      <c r="E677" s="92"/>
      <c r="F677" s="92"/>
      <c r="G677" s="92"/>
      <c r="H677" s="92"/>
    </row>
    <row r="678" spans="3:8" ht="15.75" customHeight="1" x14ac:dyDescent="0.25">
      <c r="C678" s="92"/>
      <c r="E678" s="92"/>
      <c r="F678" s="92"/>
      <c r="G678" s="92"/>
      <c r="H678" s="92"/>
    </row>
    <row r="679" spans="3:8" ht="15.75" customHeight="1" x14ac:dyDescent="0.25">
      <c r="C679" s="92"/>
      <c r="E679" s="92"/>
      <c r="F679" s="92"/>
      <c r="G679" s="92"/>
      <c r="H679" s="92"/>
    </row>
    <row r="680" spans="3:8" ht="15.75" customHeight="1" x14ac:dyDescent="0.25">
      <c r="C680" s="92"/>
      <c r="E680" s="92"/>
      <c r="F680" s="92"/>
      <c r="G680" s="92"/>
      <c r="H680" s="92"/>
    </row>
    <row r="681" spans="3:8" ht="15.75" customHeight="1" x14ac:dyDescent="0.25">
      <c r="C681" s="92"/>
      <c r="E681" s="92"/>
      <c r="F681" s="92"/>
      <c r="G681" s="92"/>
      <c r="H681" s="92"/>
    </row>
    <row r="682" spans="3:8" ht="15.75" customHeight="1" x14ac:dyDescent="0.25">
      <c r="C682" s="92"/>
      <c r="E682" s="92"/>
      <c r="F682" s="92"/>
      <c r="G682" s="92"/>
      <c r="H682" s="92"/>
    </row>
    <row r="683" spans="3:8" ht="15.75" customHeight="1" x14ac:dyDescent="0.25">
      <c r="C683" s="92"/>
      <c r="E683" s="92"/>
      <c r="F683" s="92"/>
      <c r="G683" s="92"/>
      <c r="H683" s="92"/>
    </row>
    <row r="684" spans="3:8" ht="15.75" customHeight="1" x14ac:dyDescent="0.25">
      <c r="C684" s="92"/>
      <c r="E684" s="92"/>
      <c r="F684" s="92"/>
      <c r="G684" s="92"/>
      <c r="H684" s="92"/>
    </row>
    <row r="685" spans="3:8" ht="15.75" customHeight="1" x14ac:dyDescent="0.25">
      <c r="C685" s="92"/>
      <c r="E685" s="92"/>
      <c r="F685" s="92"/>
      <c r="G685" s="92"/>
      <c r="H685" s="92"/>
    </row>
    <row r="686" spans="3:8" ht="15.75" customHeight="1" x14ac:dyDescent="0.25">
      <c r="C686" s="92"/>
      <c r="E686" s="92"/>
      <c r="F686" s="92"/>
      <c r="G686" s="92"/>
      <c r="H686" s="92"/>
    </row>
    <row r="687" spans="3:8" ht="15.75" customHeight="1" x14ac:dyDescent="0.25">
      <c r="C687" s="92"/>
      <c r="E687" s="92"/>
      <c r="F687" s="92"/>
      <c r="G687" s="92"/>
      <c r="H687" s="92"/>
    </row>
    <row r="688" spans="3:8" ht="15.75" customHeight="1" x14ac:dyDescent="0.25">
      <c r="C688" s="92"/>
      <c r="E688" s="92"/>
      <c r="F688" s="92"/>
      <c r="G688" s="92"/>
      <c r="H688" s="92"/>
    </row>
    <row r="689" spans="3:8" ht="15.75" customHeight="1" x14ac:dyDescent="0.25">
      <c r="C689" s="92"/>
      <c r="E689" s="92"/>
      <c r="F689" s="92"/>
      <c r="G689" s="92"/>
      <c r="H689" s="92"/>
    </row>
    <row r="690" spans="3:8" ht="15.75" customHeight="1" x14ac:dyDescent="0.25">
      <c r="C690" s="92"/>
      <c r="E690" s="92"/>
      <c r="F690" s="92"/>
      <c r="G690" s="92"/>
      <c r="H690" s="92"/>
    </row>
    <row r="691" spans="3:8" ht="15.75" customHeight="1" x14ac:dyDescent="0.25">
      <c r="C691" s="92"/>
      <c r="E691" s="92"/>
      <c r="F691" s="92"/>
      <c r="G691" s="92"/>
      <c r="H691" s="92"/>
    </row>
    <row r="692" spans="3:8" ht="15.75" customHeight="1" x14ac:dyDescent="0.25">
      <c r="C692" s="92"/>
      <c r="E692" s="92"/>
      <c r="F692" s="92"/>
      <c r="G692" s="92"/>
      <c r="H692" s="92"/>
    </row>
    <row r="693" spans="3:8" ht="15.75" customHeight="1" x14ac:dyDescent="0.25">
      <c r="C693" s="92"/>
      <c r="E693" s="92"/>
      <c r="F693" s="92"/>
      <c r="G693" s="92"/>
      <c r="H693" s="92"/>
    </row>
    <row r="694" spans="3:8" ht="15.75" customHeight="1" x14ac:dyDescent="0.25">
      <c r="C694" s="92"/>
      <c r="E694" s="92"/>
      <c r="F694" s="92"/>
      <c r="G694" s="92"/>
      <c r="H694" s="92"/>
    </row>
    <row r="695" spans="3:8" ht="15.75" customHeight="1" x14ac:dyDescent="0.25">
      <c r="C695" s="92"/>
      <c r="E695" s="92"/>
      <c r="F695" s="92"/>
      <c r="G695" s="92"/>
      <c r="H695" s="92"/>
    </row>
    <row r="696" spans="3:8" ht="15.75" customHeight="1" x14ac:dyDescent="0.25">
      <c r="C696" s="92"/>
      <c r="E696" s="92"/>
      <c r="F696" s="92"/>
      <c r="G696" s="92"/>
      <c r="H696" s="92"/>
    </row>
    <row r="697" spans="3:8" ht="15.75" customHeight="1" x14ac:dyDescent="0.25">
      <c r="C697" s="92"/>
      <c r="E697" s="92"/>
      <c r="F697" s="92"/>
      <c r="G697" s="92"/>
      <c r="H697" s="92"/>
    </row>
    <row r="698" spans="3:8" ht="15.75" customHeight="1" x14ac:dyDescent="0.25">
      <c r="C698" s="92"/>
      <c r="E698" s="92"/>
      <c r="F698" s="92"/>
      <c r="G698" s="92"/>
      <c r="H698" s="92"/>
    </row>
    <row r="699" spans="3:8" ht="15.75" customHeight="1" x14ac:dyDescent="0.25">
      <c r="C699" s="92"/>
      <c r="E699" s="92"/>
      <c r="F699" s="92"/>
      <c r="G699" s="92"/>
      <c r="H699" s="92"/>
    </row>
    <row r="700" spans="3:8" ht="15.75" customHeight="1" x14ac:dyDescent="0.25">
      <c r="C700" s="92"/>
      <c r="E700" s="92"/>
      <c r="F700" s="92"/>
      <c r="G700" s="92"/>
      <c r="H700" s="92"/>
    </row>
    <row r="701" spans="3:8" ht="15.75" customHeight="1" x14ac:dyDescent="0.25">
      <c r="C701" s="92"/>
      <c r="E701" s="92"/>
      <c r="F701" s="92"/>
      <c r="G701" s="92"/>
      <c r="H701" s="92"/>
    </row>
    <row r="702" spans="3:8" ht="15.75" customHeight="1" x14ac:dyDescent="0.25">
      <c r="C702" s="92"/>
      <c r="E702" s="92"/>
      <c r="F702" s="92"/>
      <c r="G702" s="92"/>
      <c r="H702" s="92"/>
    </row>
    <row r="703" spans="3:8" ht="15.75" customHeight="1" x14ac:dyDescent="0.25">
      <c r="C703" s="92"/>
      <c r="E703" s="92"/>
      <c r="F703" s="92"/>
      <c r="G703" s="92"/>
      <c r="H703" s="92"/>
    </row>
    <row r="704" spans="3:8" ht="15.75" customHeight="1" x14ac:dyDescent="0.25">
      <c r="C704" s="92"/>
      <c r="E704" s="92"/>
      <c r="F704" s="92"/>
      <c r="G704" s="92"/>
      <c r="H704" s="92"/>
    </row>
    <row r="705" spans="3:8" ht="15.75" customHeight="1" x14ac:dyDescent="0.25">
      <c r="C705" s="92"/>
      <c r="E705" s="92"/>
      <c r="F705" s="92"/>
      <c r="G705" s="92"/>
      <c r="H705" s="92"/>
    </row>
    <row r="706" spans="3:8" ht="15.75" customHeight="1" x14ac:dyDescent="0.25">
      <c r="C706" s="92"/>
      <c r="E706" s="92"/>
      <c r="F706" s="92"/>
      <c r="G706" s="92"/>
      <c r="H706" s="92"/>
    </row>
    <row r="707" spans="3:8" ht="15.75" customHeight="1" x14ac:dyDescent="0.25">
      <c r="C707" s="92"/>
      <c r="E707" s="92"/>
      <c r="F707" s="92"/>
      <c r="G707" s="92"/>
      <c r="H707" s="92"/>
    </row>
    <row r="708" spans="3:8" ht="15.75" customHeight="1" x14ac:dyDescent="0.25">
      <c r="C708" s="92"/>
      <c r="E708" s="92"/>
      <c r="F708" s="92"/>
      <c r="G708" s="92"/>
      <c r="H708" s="92"/>
    </row>
    <row r="709" spans="3:8" ht="15.75" customHeight="1" x14ac:dyDescent="0.25">
      <c r="C709" s="92"/>
      <c r="E709" s="92"/>
      <c r="F709" s="92"/>
      <c r="G709" s="92"/>
      <c r="H709" s="92"/>
    </row>
    <row r="710" spans="3:8" ht="15.75" customHeight="1" x14ac:dyDescent="0.25">
      <c r="C710" s="92"/>
      <c r="E710" s="92"/>
      <c r="F710" s="92"/>
      <c r="G710" s="92"/>
      <c r="H710" s="92"/>
    </row>
    <row r="711" spans="3:8" ht="15.75" customHeight="1" x14ac:dyDescent="0.25">
      <c r="C711" s="92"/>
      <c r="E711" s="92"/>
      <c r="F711" s="92"/>
      <c r="G711" s="92"/>
      <c r="H711" s="92"/>
    </row>
    <row r="712" spans="3:8" ht="15.75" customHeight="1" x14ac:dyDescent="0.25">
      <c r="C712" s="92"/>
      <c r="E712" s="92"/>
      <c r="F712" s="92"/>
      <c r="G712" s="92"/>
      <c r="H712" s="92"/>
    </row>
    <row r="713" spans="3:8" ht="15.75" customHeight="1" x14ac:dyDescent="0.25">
      <c r="C713" s="92"/>
      <c r="E713" s="92"/>
      <c r="F713" s="92"/>
      <c r="G713" s="92"/>
      <c r="H713" s="92"/>
    </row>
    <row r="714" spans="3:8" ht="15.75" customHeight="1" x14ac:dyDescent="0.25">
      <c r="C714" s="92"/>
      <c r="E714" s="92"/>
      <c r="F714" s="92"/>
      <c r="G714" s="92"/>
      <c r="H714" s="92"/>
    </row>
    <row r="715" spans="3:8" ht="15.75" customHeight="1" x14ac:dyDescent="0.25">
      <c r="C715" s="92"/>
      <c r="E715" s="92"/>
      <c r="F715" s="92"/>
      <c r="G715" s="92"/>
      <c r="H715" s="92"/>
    </row>
    <row r="716" spans="3:8" ht="15.75" customHeight="1" x14ac:dyDescent="0.25">
      <c r="C716" s="92"/>
      <c r="E716" s="92"/>
      <c r="F716" s="92"/>
      <c r="G716" s="92"/>
      <c r="H716" s="92"/>
    </row>
    <row r="717" spans="3:8" ht="15.75" customHeight="1" x14ac:dyDescent="0.25">
      <c r="C717" s="92"/>
      <c r="E717" s="92"/>
      <c r="F717" s="92"/>
      <c r="G717" s="92"/>
      <c r="H717" s="92"/>
    </row>
    <row r="718" spans="3:8" ht="15.75" customHeight="1" x14ac:dyDescent="0.25">
      <c r="C718" s="92"/>
      <c r="E718" s="92"/>
      <c r="F718" s="92"/>
      <c r="G718" s="92"/>
      <c r="H718" s="92"/>
    </row>
    <row r="719" spans="3:8" ht="15.75" customHeight="1" x14ac:dyDescent="0.25">
      <c r="C719" s="92"/>
      <c r="E719" s="92"/>
      <c r="F719" s="92"/>
      <c r="G719" s="92"/>
      <c r="H719" s="92"/>
    </row>
    <row r="720" spans="3:8" ht="15.75" customHeight="1" x14ac:dyDescent="0.25">
      <c r="C720" s="92"/>
      <c r="E720" s="92"/>
      <c r="F720" s="92"/>
      <c r="G720" s="92"/>
      <c r="H720" s="92"/>
    </row>
    <row r="721" spans="3:8" ht="15.75" customHeight="1" x14ac:dyDescent="0.25">
      <c r="C721" s="92"/>
      <c r="E721" s="92"/>
      <c r="F721" s="92"/>
      <c r="G721" s="92"/>
      <c r="H721" s="92"/>
    </row>
    <row r="722" spans="3:8" ht="15.75" customHeight="1" x14ac:dyDescent="0.25">
      <c r="C722" s="92"/>
      <c r="E722" s="92"/>
      <c r="F722" s="92"/>
      <c r="G722" s="92"/>
      <c r="H722" s="92"/>
    </row>
    <row r="723" spans="3:8" ht="15.75" customHeight="1" x14ac:dyDescent="0.25">
      <c r="C723" s="92"/>
      <c r="E723" s="92"/>
      <c r="F723" s="92"/>
      <c r="G723" s="92"/>
      <c r="H723" s="92"/>
    </row>
    <row r="724" spans="3:8" ht="15.75" customHeight="1" x14ac:dyDescent="0.25">
      <c r="C724" s="92"/>
      <c r="E724" s="92"/>
      <c r="F724" s="92"/>
      <c r="G724" s="92"/>
      <c r="H724" s="92"/>
    </row>
    <row r="725" spans="3:8" ht="15.75" customHeight="1" x14ac:dyDescent="0.25">
      <c r="C725" s="92"/>
      <c r="E725" s="92"/>
      <c r="F725" s="92"/>
      <c r="G725" s="92"/>
      <c r="H725" s="92"/>
    </row>
    <row r="726" spans="3:8" ht="15.75" customHeight="1" x14ac:dyDescent="0.25">
      <c r="C726" s="92"/>
      <c r="E726" s="92"/>
      <c r="F726" s="92"/>
      <c r="G726" s="92"/>
      <c r="H726" s="92"/>
    </row>
    <row r="727" spans="3:8" ht="15.75" customHeight="1" x14ac:dyDescent="0.25">
      <c r="C727" s="92"/>
      <c r="E727" s="92"/>
      <c r="F727" s="92"/>
      <c r="G727" s="92"/>
      <c r="H727" s="92"/>
    </row>
    <row r="728" spans="3:8" ht="15.75" customHeight="1" x14ac:dyDescent="0.25">
      <c r="C728" s="92"/>
      <c r="E728" s="92"/>
      <c r="F728" s="92"/>
      <c r="G728" s="92"/>
      <c r="H728" s="92"/>
    </row>
    <row r="729" spans="3:8" ht="15.75" customHeight="1" x14ac:dyDescent="0.25">
      <c r="C729" s="92"/>
      <c r="E729" s="92"/>
      <c r="F729" s="92"/>
      <c r="G729" s="92"/>
      <c r="H729" s="92"/>
    </row>
    <row r="730" spans="3:8" ht="15.75" customHeight="1" x14ac:dyDescent="0.25">
      <c r="C730" s="92"/>
      <c r="E730" s="92"/>
      <c r="F730" s="92"/>
      <c r="G730" s="92"/>
      <c r="H730" s="92"/>
    </row>
    <row r="731" spans="3:8" ht="15.75" customHeight="1" x14ac:dyDescent="0.25">
      <c r="C731" s="92"/>
      <c r="E731" s="92"/>
      <c r="F731" s="92"/>
      <c r="G731" s="92"/>
      <c r="H731" s="92"/>
    </row>
    <row r="732" spans="3:8" ht="15.75" customHeight="1" x14ac:dyDescent="0.25">
      <c r="C732" s="92"/>
      <c r="E732" s="92"/>
      <c r="F732" s="92"/>
      <c r="G732" s="92"/>
      <c r="H732" s="92"/>
    </row>
    <row r="733" spans="3:8" ht="15.75" customHeight="1" x14ac:dyDescent="0.25">
      <c r="C733" s="92"/>
      <c r="E733" s="92"/>
      <c r="F733" s="92"/>
      <c r="G733" s="92"/>
      <c r="H733" s="92"/>
    </row>
    <row r="734" spans="3:8" ht="15.75" customHeight="1" x14ac:dyDescent="0.25">
      <c r="C734" s="92"/>
      <c r="E734" s="92"/>
      <c r="F734" s="92"/>
      <c r="G734" s="92"/>
      <c r="H734" s="92"/>
    </row>
    <row r="735" spans="3:8" ht="15.75" customHeight="1" x14ac:dyDescent="0.25">
      <c r="C735" s="92"/>
      <c r="E735" s="92"/>
      <c r="F735" s="92"/>
      <c r="G735" s="92"/>
      <c r="H735" s="92"/>
    </row>
    <row r="736" spans="3:8" ht="15.75" customHeight="1" x14ac:dyDescent="0.25">
      <c r="C736" s="92"/>
      <c r="E736" s="92"/>
      <c r="F736" s="92"/>
      <c r="G736" s="92"/>
      <c r="H736" s="92"/>
    </row>
    <row r="737" spans="3:8" ht="15.75" customHeight="1" x14ac:dyDescent="0.25">
      <c r="C737" s="92"/>
      <c r="E737" s="92"/>
      <c r="F737" s="92"/>
      <c r="G737" s="92"/>
      <c r="H737" s="92"/>
    </row>
    <row r="738" spans="3:8" ht="15.75" customHeight="1" x14ac:dyDescent="0.25">
      <c r="C738" s="92"/>
      <c r="E738" s="92"/>
      <c r="F738" s="92"/>
      <c r="G738" s="92"/>
      <c r="H738" s="92"/>
    </row>
    <row r="739" spans="3:8" ht="15.75" customHeight="1" x14ac:dyDescent="0.25">
      <c r="C739" s="92"/>
      <c r="E739" s="92"/>
      <c r="F739" s="92"/>
      <c r="G739" s="92"/>
      <c r="H739" s="92"/>
    </row>
    <row r="740" spans="3:8" ht="15.75" customHeight="1" x14ac:dyDescent="0.25">
      <c r="C740" s="92"/>
      <c r="E740" s="92"/>
      <c r="F740" s="92"/>
      <c r="G740" s="92"/>
      <c r="H740" s="92"/>
    </row>
    <row r="741" spans="3:8" ht="15.75" customHeight="1" x14ac:dyDescent="0.25">
      <c r="C741" s="92"/>
      <c r="E741" s="92"/>
      <c r="F741" s="92"/>
      <c r="G741" s="92"/>
      <c r="H741" s="92"/>
    </row>
    <row r="742" spans="3:8" ht="15.75" customHeight="1" x14ac:dyDescent="0.25">
      <c r="C742" s="92"/>
      <c r="E742" s="92"/>
      <c r="F742" s="92"/>
      <c r="G742" s="92"/>
      <c r="H742" s="92"/>
    </row>
    <row r="743" spans="3:8" ht="15.75" customHeight="1" x14ac:dyDescent="0.25">
      <c r="C743" s="92"/>
      <c r="E743" s="92"/>
      <c r="F743" s="92"/>
      <c r="G743" s="92"/>
      <c r="H743" s="92"/>
    </row>
    <row r="744" spans="3:8" ht="15.75" customHeight="1" x14ac:dyDescent="0.25">
      <c r="C744" s="92"/>
      <c r="E744" s="92"/>
      <c r="F744" s="92"/>
      <c r="G744" s="92"/>
      <c r="H744" s="92"/>
    </row>
    <row r="745" spans="3:8" ht="15.75" customHeight="1" x14ac:dyDescent="0.25">
      <c r="C745" s="92"/>
      <c r="E745" s="92"/>
      <c r="F745" s="92"/>
      <c r="G745" s="92"/>
      <c r="H745" s="92"/>
    </row>
    <row r="746" spans="3:8" ht="15.75" customHeight="1" x14ac:dyDescent="0.25">
      <c r="C746" s="92"/>
      <c r="E746" s="92"/>
      <c r="F746" s="92"/>
      <c r="G746" s="92"/>
      <c r="H746" s="92"/>
    </row>
    <row r="747" spans="3:8" ht="15.75" customHeight="1" x14ac:dyDescent="0.25">
      <c r="C747" s="92"/>
      <c r="E747" s="92"/>
      <c r="F747" s="92"/>
      <c r="G747" s="92"/>
      <c r="H747" s="92"/>
    </row>
    <row r="748" spans="3:8" ht="15.75" customHeight="1" x14ac:dyDescent="0.25">
      <c r="C748" s="92"/>
      <c r="E748" s="92"/>
      <c r="F748" s="92"/>
      <c r="G748" s="92"/>
      <c r="H748" s="92"/>
    </row>
    <row r="749" spans="3:8" ht="15.75" customHeight="1" x14ac:dyDescent="0.25">
      <c r="C749" s="92"/>
      <c r="E749" s="92"/>
      <c r="F749" s="92"/>
      <c r="G749" s="92"/>
      <c r="H749" s="92"/>
    </row>
    <row r="750" spans="3:8" ht="15.75" customHeight="1" x14ac:dyDescent="0.25">
      <c r="C750" s="92"/>
      <c r="E750" s="92"/>
      <c r="F750" s="92"/>
      <c r="G750" s="92"/>
      <c r="H750" s="92"/>
    </row>
    <row r="751" spans="3:8" ht="15.75" customHeight="1" x14ac:dyDescent="0.25">
      <c r="C751" s="92"/>
      <c r="E751" s="92"/>
      <c r="F751" s="92"/>
      <c r="G751" s="92"/>
      <c r="H751" s="92"/>
    </row>
    <row r="752" spans="3:8" ht="15.75" customHeight="1" x14ac:dyDescent="0.25">
      <c r="C752" s="92"/>
      <c r="E752" s="92"/>
      <c r="F752" s="92"/>
      <c r="G752" s="92"/>
      <c r="H752" s="92"/>
    </row>
    <row r="753" spans="3:8" ht="15.75" customHeight="1" x14ac:dyDescent="0.25">
      <c r="C753" s="92"/>
      <c r="E753" s="92"/>
      <c r="F753" s="92"/>
      <c r="G753" s="92"/>
      <c r="H753" s="92"/>
    </row>
    <row r="754" spans="3:8" ht="15.75" customHeight="1" x14ac:dyDescent="0.25">
      <c r="C754" s="92"/>
      <c r="E754" s="92"/>
      <c r="F754" s="92"/>
      <c r="G754" s="92"/>
      <c r="H754" s="92"/>
    </row>
    <row r="755" spans="3:8" ht="15.75" customHeight="1" x14ac:dyDescent="0.25">
      <c r="C755" s="92"/>
      <c r="E755" s="92"/>
      <c r="F755" s="92"/>
      <c r="G755" s="92"/>
      <c r="H755" s="92"/>
    </row>
    <row r="756" spans="3:8" ht="15.75" customHeight="1" x14ac:dyDescent="0.25">
      <c r="C756" s="92"/>
      <c r="E756" s="92"/>
      <c r="F756" s="92"/>
      <c r="G756" s="92"/>
      <c r="H756" s="92"/>
    </row>
    <row r="757" spans="3:8" ht="15.75" customHeight="1" x14ac:dyDescent="0.25">
      <c r="C757" s="92"/>
      <c r="E757" s="92"/>
      <c r="F757" s="92"/>
      <c r="G757" s="92"/>
      <c r="H757" s="92"/>
    </row>
    <row r="758" spans="3:8" ht="15.75" customHeight="1" x14ac:dyDescent="0.25">
      <c r="C758" s="92"/>
      <c r="E758" s="92"/>
      <c r="F758" s="92"/>
      <c r="G758" s="92"/>
      <c r="H758" s="92"/>
    </row>
    <row r="759" spans="3:8" ht="15.75" customHeight="1" x14ac:dyDescent="0.25">
      <c r="C759" s="92"/>
      <c r="E759" s="92"/>
      <c r="F759" s="92"/>
      <c r="G759" s="92"/>
      <c r="H759" s="92"/>
    </row>
    <row r="760" spans="3:8" ht="15.75" customHeight="1" x14ac:dyDescent="0.25">
      <c r="C760" s="92"/>
      <c r="E760" s="92"/>
      <c r="F760" s="92"/>
      <c r="G760" s="92"/>
      <c r="H760" s="92"/>
    </row>
    <row r="761" spans="3:8" ht="15.75" customHeight="1" x14ac:dyDescent="0.25">
      <c r="C761" s="92"/>
      <c r="E761" s="92"/>
      <c r="F761" s="92"/>
      <c r="G761" s="92"/>
      <c r="H761" s="92"/>
    </row>
    <row r="762" spans="3:8" ht="15.75" customHeight="1" x14ac:dyDescent="0.25">
      <c r="C762" s="92"/>
      <c r="E762" s="92"/>
      <c r="F762" s="92"/>
      <c r="G762" s="92"/>
      <c r="H762" s="92"/>
    </row>
    <row r="763" spans="3:8" ht="15.75" customHeight="1" x14ac:dyDescent="0.25">
      <c r="C763" s="92"/>
      <c r="E763" s="92"/>
      <c r="F763" s="92"/>
      <c r="G763" s="92"/>
      <c r="H763" s="92"/>
    </row>
    <row r="764" spans="3:8" ht="15.75" customHeight="1" x14ac:dyDescent="0.25">
      <c r="C764" s="92"/>
      <c r="E764" s="92"/>
      <c r="F764" s="92"/>
      <c r="G764" s="92"/>
      <c r="H764" s="92"/>
    </row>
    <row r="765" spans="3:8" ht="15.75" customHeight="1" x14ac:dyDescent="0.25">
      <c r="C765" s="92"/>
      <c r="E765" s="92"/>
      <c r="F765" s="92"/>
      <c r="G765" s="92"/>
      <c r="H765" s="92"/>
    </row>
    <row r="766" spans="3:8" ht="15.75" customHeight="1" x14ac:dyDescent="0.25">
      <c r="C766" s="92"/>
      <c r="E766" s="92"/>
      <c r="F766" s="92"/>
      <c r="G766" s="92"/>
      <c r="H766" s="92"/>
    </row>
    <row r="767" spans="3:8" ht="15.75" customHeight="1" x14ac:dyDescent="0.25">
      <c r="C767" s="92"/>
      <c r="E767" s="92"/>
      <c r="F767" s="92"/>
      <c r="G767" s="92"/>
      <c r="H767" s="92"/>
    </row>
    <row r="768" spans="3:8" ht="15.75" customHeight="1" x14ac:dyDescent="0.25">
      <c r="C768" s="92"/>
      <c r="E768" s="92"/>
      <c r="F768" s="92"/>
      <c r="G768" s="92"/>
      <c r="H768" s="92"/>
    </row>
    <row r="769" spans="3:8" ht="15.75" customHeight="1" x14ac:dyDescent="0.25">
      <c r="C769" s="92"/>
      <c r="E769" s="92"/>
      <c r="F769" s="92"/>
      <c r="G769" s="92"/>
      <c r="H769" s="92"/>
    </row>
    <row r="770" spans="3:8" ht="15.75" customHeight="1" x14ac:dyDescent="0.25">
      <c r="C770" s="92"/>
      <c r="E770" s="92"/>
      <c r="F770" s="92"/>
      <c r="G770" s="92"/>
      <c r="H770" s="92"/>
    </row>
    <row r="771" spans="3:8" ht="15.75" customHeight="1" x14ac:dyDescent="0.25">
      <c r="C771" s="92"/>
      <c r="E771" s="92"/>
      <c r="F771" s="92"/>
      <c r="G771" s="92"/>
      <c r="H771" s="92"/>
    </row>
    <row r="772" spans="3:8" ht="15.75" customHeight="1" x14ac:dyDescent="0.25">
      <c r="C772" s="92"/>
      <c r="E772" s="92"/>
      <c r="F772" s="92"/>
      <c r="G772" s="92"/>
      <c r="H772" s="92"/>
    </row>
    <row r="773" spans="3:8" ht="15.75" customHeight="1" x14ac:dyDescent="0.25">
      <c r="C773" s="92"/>
      <c r="E773" s="92"/>
      <c r="F773" s="92"/>
      <c r="G773" s="92"/>
      <c r="H773" s="92"/>
    </row>
    <row r="774" spans="3:8" ht="15.75" customHeight="1" x14ac:dyDescent="0.25">
      <c r="C774" s="92"/>
      <c r="E774" s="92"/>
      <c r="F774" s="92"/>
      <c r="G774" s="92"/>
      <c r="H774" s="92"/>
    </row>
    <row r="775" spans="3:8" ht="15.75" customHeight="1" x14ac:dyDescent="0.25">
      <c r="C775" s="92"/>
      <c r="E775" s="92"/>
      <c r="F775" s="92"/>
      <c r="G775" s="92"/>
      <c r="H775" s="92"/>
    </row>
    <row r="776" spans="3:8" ht="15.75" customHeight="1" x14ac:dyDescent="0.25">
      <c r="C776" s="92"/>
      <c r="E776" s="92"/>
      <c r="F776" s="92"/>
      <c r="G776" s="92"/>
      <c r="H776" s="92"/>
    </row>
    <row r="777" spans="3:8" ht="15.75" customHeight="1" x14ac:dyDescent="0.25">
      <c r="C777" s="92"/>
      <c r="E777" s="92"/>
      <c r="F777" s="92"/>
      <c r="G777" s="92"/>
      <c r="H777" s="92"/>
    </row>
    <row r="778" spans="3:8" ht="15.75" customHeight="1" x14ac:dyDescent="0.25">
      <c r="C778" s="92"/>
      <c r="E778" s="92"/>
      <c r="F778" s="92"/>
      <c r="G778" s="92"/>
      <c r="H778" s="92"/>
    </row>
    <row r="779" spans="3:8" ht="15.75" customHeight="1" x14ac:dyDescent="0.25">
      <c r="C779" s="92"/>
      <c r="E779" s="92"/>
      <c r="F779" s="92"/>
      <c r="G779" s="92"/>
      <c r="H779" s="92"/>
    </row>
    <row r="780" spans="3:8" ht="15.75" customHeight="1" x14ac:dyDescent="0.25">
      <c r="C780" s="92"/>
      <c r="E780" s="92"/>
      <c r="F780" s="92"/>
      <c r="G780" s="92"/>
      <c r="H780" s="92"/>
    </row>
    <row r="781" spans="3:8" ht="15.75" customHeight="1" x14ac:dyDescent="0.25">
      <c r="C781" s="92"/>
      <c r="E781" s="92"/>
      <c r="F781" s="92"/>
      <c r="G781" s="92"/>
      <c r="H781" s="92"/>
    </row>
    <row r="782" spans="3:8" ht="15.75" customHeight="1" x14ac:dyDescent="0.25">
      <c r="C782" s="92"/>
      <c r="E782" s="92"/>
      <c r="F782" s="92"/>
      <c r="G782" s="92"/>
      <c r="H782" s="92"/>
    </row>
    <row r="783" spans="3:8" ht="15.75" customHeight="1" x14ac:dyDescent="0.25">
      <c r="C783" s="92"/>
      <c r="E783" s="92"/>
      <c r="F783" s="92"/>
      <c r="G783" s="92"/>
      <c r="H783" s="92"/>
    </row>
    <row r="784" spans="3:8" ht="15.75" customHeight="1" x14ac:dyDescent="0.25">
      <c r="C784" s="92"/>
      <c r="E784" s="92"/>
      <c r="F784" s="92"/>
      <c r="G784" s="92"/>
      <c r="H784" s="92"/>
    </row>
    <row r="785" spans="3:8" ht="15.75" customHeight="1" x14ac:dyDescent="0.25">
      <c r="C785" s="92"/>
      <c r="E785" s="92"/>
      <c r="F785" s="92"/>
      <c r="G785" s="92"/>
      <c r="H785" s="92"/>
    </row>
    <row r="786" spans="3:8" ht="15.75" customHeight="1" x14ac:dyDescent="0.25">
      <c r="C786" s="92"/>
      <c r="E786" s="92"/>
      <c r="F786" s="92"/>
      <c r="G786" s="92"/>
      <c r="H786" s="92"/>
    </row>
    <row r="787" spans="3:8" ht="15.75" customHeight="1" x14ac:dyDescent="0.25">
      <c r="C787" s="92"/>
      <c r="E787" s="92"/>
      <c r="F787" s="92"/>
      <c r="G787" s="92"/>
      <c r="H787" s="92"/>
    </row>
    <row r="788" spans="3:8" ht="15.75" customHeight="1" x14ac:dyDescent="0.25">
      <c r="C788" s="92"/>
      <c r="E788" s="92"/>
      <c r="F788" s="92"/>
      <c r="G788" s="92"/>
      <c r="H788" s="92"/>
    </row>
    <row r="789" spans="3:8" ht="15.75" customHeight="1" x14ac:dyDescent="0.25">
      <c r="C789" s="92"/>
      <c r="E789" s="92"/>
      <c r="F789" s="92"/>
      <c r="G789" s="92"/>
      <c r="H789" s="92"/>
    </row>
    <row r="790" spans="3:8" ht="15.75" customHeight="1" x14ac:dyDescent="0.25">
      <c r="C790" s="92"/>
      <c r="E790" s="92"/>
      <c r="F790" s="92"/>
      <c r="G790" s="92"/>
      <c r="H790" s="92"/>
    </row>
    <row r="791" spans="3:8" ht="15.75" customHeight="1" x14ac:dyDescent="0.25">
      <c r="C791" s="92"/>
      <c r="E791" s="92"/>
      <c r="F791" s="92"/>
      <c r="G791" s="92"/>
      <c r="H791" s="92"/>
    </row>
    <row r="792" spans="3:8" ht="15.75" customHeight="1" x14ac:dyDescent="0.25">
      <c r="C792" s="92"/>
      <c r="E792" s="92"/>
      <c r="F792" s="92"/>
      <c r="G792" s="92"/>
      <c r="H792" s="92"/>
    </row>
    <row r="793" spans="3:8" ht="15.75" customHeight="1" x14ac:dyDescent="0.25">
      <c r="C793" s="92"/>
      <c r="E793" s="92"/>
      <c r="F793" s="92"/>
      <c r="G793" s="92"/>
      <c r="H793" s="92"/>
    </row>
    <row r="794" spans="3:8" ht="15.75" customHeight="1" x14ac:dyDescent="0.25">
      <c r="C794" s="92"/>
      <c r="E794" s="92"/>
      <c r="F794" s="92"/>
      <c r="G794" s="92"/>
      <c r="H794" s="92"/>
    </row>
    <row r="795" spans="3:8" ht="15.75" customHeight="1" x14ac:dyDescent="0.25">
      <c r="C795" s="92"/>
      <c r="E795" s="92"/>
      <c r="F795" s="92"/>
      <c r="G795" s="92"/>
      <c r="H795" s="92"/>
    </row>
    <row r="796" spans="3:8" ht="15.75" customHeight="1" x14ac:dyDescent="0.25">
      <c r="C796" s="92"/>
      <c r="E796" s="92"/>
      <c r="F796" s="92"/>
      <c r="G796" s="92"/>
      <c r="H796" s="92"/>
    </row>
    <row r="797" spans="3:8" ht="15.75" customHeight="1" x14ac:dyDescent="0.25">
      <c r="C797" s="92"/>
      <c r="E797" s="92"/>
      <c r="F797" s="92"/>
      <c r="G797" s="92"/>
      <c r="H797" s="92"/>
    </row>
    <row r="798" spans="3:8" ht="15.75" customHeight="1" x14ac:dyDescent="0.25">
      <c r="C798" s="92"/>
      <c r="E798" s="92"/>
      <c r="F798" s="92"/>
      <c r="G798" s="92"/>
      <c r="H798" s="92"/>
    </row>
    <row r="799" spans="3:8" ht="15.75" customHeight="1" x14ac:dyDescent="0.25">
      <c r="C799" s="92"/>
      <c r="E799" s="92"/>
      <c r="F799" s="92"/>
      <c r="G799" s="92"/>
      <c r="H799" s="92"/>
    </row>
    <row r="800" spans="3:8" ht="15.75" customHeight="1" x14ac:dyDescent="0.25">
      <c r="C800" s="92"/>
      <c r="E800" s="92"/>
      <c r="F800" s="92"/>
      <c r="G800" s="92"/>
      <c r="H800" s="92"/>
    </row>
    <row r="801" spans="3:8" ht="15.75" customHeight="1" x14ac:dyDescent="0.25">
      <c r="C801" s="92"/>
      <c r="E801" s="92"/>
      <c r="F801" s="92"/>
      <c r="G801" s="92"/>
      <c r="H801" s="92"/>
    </row>
    <row r="802" spans="3:8" ht="15.75" customHeight="1" x14ac:dyDescent="0.25">
      <c r="C802" s="92"/>
      <c r="E802" s="92"/>
      <c r="F802" s="92"/>
      <c r="G802" s="92"/>
      <c r="H802" s="92"/>
    </row>
    <row r="803" spans="3:8" ht="15.75" customHeight="1" x14ac:dyDescent="0.25">
      <c r="C803" s="92"/>
      <c r="E803" s="92"/>
      <c r="F803" s="92"/>
      <c r="G803" s="92"/>
      <c r="H803" s="92"/>
    </row>
    <row r="804" spans="3:8" ht="15.75" customHeight="1" x14ac:dyDescent="0.25">
      <c r="C804" s="92"/>
      <c r="E804" s="92"/>
      <c r="F804" s="92"/>
      <c r="G804" s="92"/>
      <c r="H804" s="92"/>
    </row>
    <row r="805" spans="3:8" ht="15.75" customHeight="1" x14ac:dyDescent="0.25">
      <c r="C805" s="92"/>
      <c r="E805" s="92"/>
      <c r="F805" s="92"/>
      <c r="G805" s="92"/>
      <c r="H805" s="92"/>
    </row>
    <row r="806" spans="3:8" ht="15.75" customHeight="1" x14ac:dyDescent="0.25">
      <c r="C806" s="92"/>
      <c r="E806" s="92"/>
      <c r="F806" s="92"/>
      <c r="G806" s="92"/>
      <c r="H806" s="92"/>
    </row>
    <row r="807" spans="3:8" ht="15.75" customHeight="1" x14ac:dyDescent="0.25">
      <c r="C807" s="92"/>
      <c r="E807" s="92"/>
      <c r="F807" s="92"/>
      <c r="G807" s="92"/>
      <c r="H807" s="92"/>
    </row>
    <row r="808" spans="3:8" ht="15.75" customHeight="1" x14ac:dyDescent="0.25">
      <c r="C808" s="92"/>
      <c r="E808" s="92"/>
      <c r="F808" s="92"/>
      <c r="G808" s="92"/>
      <c r="H808" s="92"/>
    </row>
    <row r="809" spans="3:8" ht="15.75" customHeight="1" x14ac:dyDescent="0.25">
      <c r="C809" s="92"/>
      <c r="E809" s="92"/>
      <c r="F809" s="92"/>
      <c r="G809" s="92"/>
      <c r="H809" s="92"/>
    </row>
    <row r="810" spans="3:8" ht="15.75" customHeight="1" x14ac:dyDescent="0.25">
      <c r="C810" s="92"/>
      <c r="E810" s="92"/>
      <c r="F810" s="92"/>
      <c r="G810" s="92"/>
      <c r="H810" s="92"/>
    </row>
    <row r="811" spans="3:8" ht="15.75" customHeight="1" x14ac:dyDescent="0.25">
      <c r="C811" s="92"/>
      <c r="E811" s="92"/>
      <c r="F811" s="92"/>
      <c r="G811" s="92"/>
      <c r="H811" s="92"/>
    </row>
    <row r="812" spans="3:8" ht="15.75" customHeight="1" x14ac:dyDescent="0.25">
      <c r="C812" s="92"/>
      <c r="E812" s="92"/>
      <c r="F812" s="92"/>
      <c r="G812" s="92"/>
      <c r="H812" s="92"/>
    </row>
    <row r="813" spans="3:8" ht="15.75" customHeight="1" x14ac:dyDescent="0.25">
      <c r="C813" s="92"/>
      <c r="E813" s="92"/>
      <c r="F813" s="92"/>
      <c r="G813" s="92"/>
      <c r="H813" s="92"/>
    </row>
    <row r="814" spans="3:8" ht="15.75" customHeight="1" x14ac:dyDescent="0.25">
      <c r="C814" s="92"/>
      <c r="E814" s="92"/>
      <c r="F814" s="92"/>
      <c r="G814" s="92"/>
      <c r="H814" s="92"/>
    </row>
    <row r="815" spans="3:8" ht="15.75" customHeight="1" x14ac:dyDescent="0.25">
      <c r="C815" s="92"/>
      <c r="E815" s="92"/>
      <c r="F815" s="92"/>
      <c r="G815" s="92"/>
      <c r="H815" s="92"/>
    </row>
    <row r="816" spans="3:8" ht="15.75" customHeight="1" x14ac:dyDescent="0.25">
      <c r="C816" s="92"/>
      <c r="E816" s="92"/>
      <c r="F816" s="92"/>
      <c r="G816" s="92"/>
      <c r="H816" s="92"/>
    </row>
    <row r="817" spans="3:8" ht="15.75" customHeight="1" x14ac:dyDescent="0.25">
      <c r="C817" s="92"/>
      <c r="E817" s="92"/>
      <c r="F817" s="92"/>
      <c r="G817" s="92"/>
      <c r="H817" s="92"/>
    </row>
    <row r="818" spans="3:8" ht="15.75" customHeight="1" x14ac:dyDescent="0.25">
      <c r="C818" s="92"/>
      <c r="E818" s="92"/>
      <c r="F818" s="92"/>
      <c r="G818" s="92"/>
      <c r="H818" s="92"/>
    </row>
    <row r="819" spans="3:8" ht="15.75" customHeight="1" x14ac:dyDescent="0.25">
      <c r="C819" s="92"/>
      <c r="E819" s="92"/>
      <c r="F819" s="92"/>
      <c r="G819" s="92"/>
      <c r="H819" s="92"/>
    </row>
    <row r="820" spans="3:8" ht="15.75" customHeight="1" x14ac:dyDescent="0.25">
      <c r="C820" s="92"/>
      <c r="E820" s="92"/>
      <c r="F820" s="92"/>
      <c r="G820" s="92"/>
      <c r="H820" s="92"/>
    </row>
    <row r="821" spans="3:8" ht="15.75" customHeight="1" x14ac:dyDescent="0.25">
      <c r="C821" s="92"/>
      <c r="E821" s="92"/>
      <c r="F821" s="92"/>
      <c r="G821" s="92"/>
      <c r="H821" s="92"/>
    </row>
    <row r="822" spans="3:8" ht="15.75" customHeight="1" x14ac:dyDescent="0.25">
      <c r="C822" s="92"/>
      <c r="E822" s="92"/>
      <c r="F822" s="92"/>
      <c r="G822" s="92"/>
      <c r="H822" s="92"/>
    </row>
    <row r="823" spans="3:8" ht="15.75" customHeight="1" x14ac:dyDescent="0.25">
      <c r="C823" s="92"/>
      <c r="E823" s="92"/>
      <c r="F823" s="92"/>
      <c r="G823" s="92"/>
      <c r="H823" s="92"/>
    </row>
    <row r="824" spans="3:8" ht="15.75" customHeight="1" x14ac:dyDescent="0.25">
      <c r="C824" s="92"/>
      <c r="E824" s="92"/>
      <c r="F824" s="92"/>
      <c r="G824" s="92"/>
      <c r="H824" s="92"/>
    </row>
    <row r="825" spans="3:8" ht="15.75" customHeight="1" x14ac:dyDescent="0.25">
      <c r="C825" s="92"/>
      <c r="E825" s="92"/>
      <c r="F825" s="92"/>
      <c r="G825" s="92"/>
      <c r="H825" s="92"/>
    </row>
    <row r="826" spans="3:8" ht="15.75" customHeight="1" x14ac:dyDescent="0.25">
      <c r="C826" s="92"/>
      <c r="E826" s="92"/>
      <c r="F826" s="92"/>
      <c r="G826" s="92"/>
      <c r="H826" s="92"/>
    </row>
    <row r="827" spans="3:8" ht="15.75" customHeight="1" x14ac:dyDescent="0.25">
      <c r="C827" s="92"/>
      <c r="E827" s="92"/>
      <c r="F827" s="92"/>
      <c r="G827" s="92"/>
      <c r="H827" s="92"/>
    </row>
    <row r="828" spans="3:8" ht="15.75" customHeight="1" x14ac:dyDescent="0.25">
      <c r="C828" s="92"/>
      <c r="E828" s="92"/>
      <c r="F828" s="92"/>
      <c r="G828" s="92"/>
      <c r="H828" s="92"/>
    </row>
    <row r="829" spans="3:8" ht="15.75" customHeight="1" x14ac:dyDescent="0.25">
      <c r="C829" s="92"/>
      <c r="E829" s="92"/>
      <c r="F829" s="92"/>
      <c r="G829" s="92"/>
      <c r="H829" s="92"/>
    </row>
    <row r="830" spans="3:8" ht="15.75" customHeight="1" x14ac:dyDescent="0.25">
      <c r="C830" s="92"/>
      <c r="E830" s="92"/>
      <c r="F830" s="92"/>
      <c r="G830" s="92"/>
      <c r="H830" s="92"/>
    </row>
    <row r="831" spans="3:8" ht="15.75" customHeight="1" x14ac:dyDescent="0.25">
      <c r="C831" s="92"/>
      <c r="E831" s="92"/>
      <c r="F831" s="92"/>
      <c r="G831" s="92"/>
      <c r="H831" s="92"/>
    </row>
    <row r="832" spans="3:8" ht="15.75" customHeight="1" x14ac:dyDescent="0.25">
      <c r="C832" s="92"/>
      <c r="E832" s="92"/>
      <c r="F832" s="92"/>
      <c r="G832" s="92"/>
      <c r="H832" s="92"/>
    </row>
    <row r="833" spans="3:8" ht="15.75" customHeight="1" x14ac:dyDescent="0.25">
      <c r="C833" s="92"/>
      <c r="E833" s="92"/>
      <c r="F833" s="92"/>
      <c r="G833" s="92"/>
      <c r="H833" s="92"/>
    </row>
    <row r="834" spans="3:8" ht="15.75" customHeight="1" x14ac:dyDescent="0.25">
      <c r="C834" s="92"/>
      <c r="E834" s="92"/>
      <c r="F834" s="92"/>
      <c r="G834" s="92"/>
      <c r="H834" s="92"/>
    </row>
    <row r="835" spans="3:8" ht="15.75" customHeight="1" x14ac:dyDescent="0.25">
      <c r="C835" s="92"/>
      <c r="E835" s="92"/>
      <c r="F835" s="92"/>
      <c r="G835" s="92"/>
      <c r="H835" s="92"/>
    </row>
    <row r="836" spans="3:8" ht="15.75" customHeight="1" x14ac:dyDescent="0.25">
      <c r="C836" s="92"/>
      <c r="E836" s="92"/>
      <c r="F836" s="92"/>
      <c r="G836" s="92"/>
      <c r="H836" s="92"/>
    </row>
    <row r="837" spans="3:8" ht="15.75" customHeight="1" x14ac:dyDescent="0.25">
      <c r="C837" s="92"/>
      <c r="E837" s="92"/>
      <c r="F837" s="92"/>
      <c r="G837" s="92"/>
      <c r="H837" s="92"/>
    </row>
    <row r="838" spans="3:8" ht="15.75" customHeight="1" x14ac:dyDescent="0.25">
      <c r="C838" s="92"/>
      <c r="E838" s="92"/>
      <c r="F838" s="92"/>
      <c r="G838" s="92"/>
      <c r="H838" s="92"/>
    </row>
    <row r="839" spans="3:8" ht="15.75" customHeight="1" x14ac:dyDescent="0.25">
      <c r="C839" s="92"/>
      <c r="E839" s="92"/>
      <c r="F839" s="92"/>
      <c r="G839" s="92"/>
      <c r="H839" s="92"/>
    </row>
    <row r="840" spans="3:8" ht="15.75" customHeight="1" x14ac:dyDescent="0.25">
      <c r="C840" s="92"/>
      <c r="E840" s="92"/>
      <c r="F840" s="92"/>
      <c r="G840" s="92"/>
      <c r="H840" s="92"/>
    </row>
    <row r="841" spans="3:8" ht="15.75" customHeight="1" x14ac:dyDescent="0.25">
      <c r="C841" s="92"/>
      <c r="E841" s="92"/>
      <c r="F841" s="92"/>
      <c r="G841" s="92"/>
      <c r="H841" s="92"/>
    </row>
    <row r="842" spans="3:8" ht="15.75" customHeight="1" x14ac:dyDescent="0.25">
      <c r="C842" s="92"/>
      <c r="E842" s="92"/>
      <c r="F842" s="92"/>
      <c r="G842" s="92"/>
      <c r="H842" s="92"/>
    </row>
    <row r="843" spans="3:8" ht="15.75" customHeight="1" x14ac:dyDescent="0.25">
      <c r="C843" s="92"/>
      <c r="E843" s="92"/>
      <c r="F843" s="92"/>
      <c r="G843" s="92"/>
      <c r="H843" s="92"/>
    </row>
    <row r="844" spans="3:8" ht="15.75" customHeight="1" x14ac:dyDescent="0.25">
      <c r="C844" s="92"/>
      <c r="E844" s="92"/>
      <c r="F844" s="92"/>
      <c r="G844" s="92"/>
      <c r="H844" s="92"/>
    </row>
    <row r="845" spans="3:8" ht="15.75" customHeight="1" x14ac:dyDescent="0.25">
      <c r="C845" s="92"/>
      <c r="E845" s="92"/>
      <c r="F845" s="92"/>
      <c r="G845" s="92"/>
      <c r="H845" s="92"/>
    </row>
    <row r="846" spans="3:8" ht="15.75" customHeight="1" x14ac:dyDescent="0.25">
      <c r="C846" s="92"/>
      <c r="E846" s="92"/>
      <c r="F846" s="92"/>
      <c r="G846" s="92"/>
      <c r="H846" s="92"/>
    </row>
    <row r="847" spans="3:8" ht="15.75" customHeight="1" x14ac:dyDescent="0.25">
      <c r="C847" s="92"/>
      <c r="E847" s="92"/>
      <c r="F847" s="92"/>
      <c r="G847" s="92"/>
      <c r="H847" s="92"/>
    </row>
    <row r="848" spans="3:8" ht="15.75" customHeight="1" x14ac:dyDescent="0.25">
      <c r="C848" s="92"/>
      <c r="E848" s="92"/>
      <c r="F848" s="92"/>
      <c r="G848" s="92"/>
      <c r="H848" s="92"/>
    </row>
    <row r="849" spans="3:8" ht="15.75" customHeight="1" x14ac:dyDescent="0.25">
      <c r="C849" s="92"/>
      <c r="E849" s="92"/>
      <c r="F849" s="92"/>
      <c r="G849" s="92"/>
      <c r="H849" s="92"/>
    </row>
    <row r="850" spans="3:8" ht="15.75" customHeight="1" x14ac:dyDescent="0.25">
      <c r="C850" s="92"/>
      <c r="E850" s="92"/>
      <c r="F850" s="92"/>
      <c r="G850" s="92"/>
      <c r="H850" s="92"/>
    </row>
    <row r="851" spans="3:8" ht="15.75" customHeight="1" x14ac:dyDescent="0.25">
      <c r="C851" s="92"/>
      <c r="E851" s="92"/>
      <c r="F851" s="92"/>
      <c r="G851" s="92"/>
      <c r="H851" s="92"/>
    </row>
    <row r="852" spans="3:8" ht="15.75" customHeight="1" x14ac:dyDescent="0.25">
      <c r="C852" s="92"/>
      <c r="E852" s="92"/>
      <c r="F852" s="92"/>
      <c r="G852" s="92"/>
      <c r="H852" s="92"/>
    </row>
    <row r="853" spans="3:8" ht="15.75" customHeight="1" x14ac:dyDescent="0.25">
      <c r="C853" s="92"/>
      <c r="E853" s="92"/>
      <c r="F853" s="92"/>
      <c r="G853" s="92"/>
      <c r="H853" s="92"/>
    </row>
    <row r="854" spans="3:8" ht="15.75" customHeight="1" x14ac:dyDescent="0.25">
      <c r="C854" s="92"/>
      <c r="E854" s="92"/>
      <c r="F854" s="92"/>
      <c r="G854" s="92"/>
      <c r="H854" s="92"/>
    </row>
    <row r="855" spans="3:8" ht="15.75" customHeight="1" x14ac:dyDescent="0.25">
      <c r="C855" s="92"/>
      <c r="E855" s="92"/>
      <c r="F855" s="92"/>
      <c r="G855" s="92"/>
      <c r="H855" s="92"/>
    </row>
    <row r="856" spans="3:8" ht="15.75" customHeight="1" x14ac:dyDescent="0.25">
      <c r="C856" s="92"/>
      <c r="E856" s="92"/>
      <c r="F856" s="92"/>
      <c r="G856" s="92"/>
      <c r="H856" s="92"/>
    </row>
    <row r="857" spans="3:8" ht="15.75" customHeight="1" x14ac:dyDescent="0.25">
      <c r="C857" s="92"/>
      <c r="E857" s="92"/>
      <c r="F857" s="92"/>
      <c r="G857" s="92"/>
      <c r="H857" s="92"/>
    </row>
    <row r="858" spans="3:8" ht="15.75" customHeight="1" x14ac:dyDescent="0.25">
      <c r="C858" s="92"/>
      <c r="E858" s="92"/>
      <c r="F858" s="92"/>
      <c r="G858" s="92"/>
      <c r="H858" s="92"/>
    </row>
    <row r="859" spans="3:8" ht="15.75" customHeight="1" x14ac:dyDescent="0.25">
      <c r="C859" s="92"/>
      <c r="E859" s="92"/>
      <c r="F859" s="92"/>
      <c r="G859" s="92"/>
      <c r="H859" s="92"/>
    </row>
    <row r="860" spans="3:8" ht="15.75" customHeight="1" x14ac:dyDescent="0.25">
      <c r="C860" s="92"/>
      <c r="E860" s="92"/>
      <c r="F860" s="92"/>
      <c r="G860" s="92"/>
      <c r="H860" s="92"/>
    </row>
    <row r="861" spans="3:8" ht="15.75" customHeight="1" x14ac:dyDescent="0.25">
      <c r="C861" s="92"/>
      <c r="E861" s="92"/>
      <c r="F861" s="92"/>
      <c r="G861" s="92"/>
      <c r="H861" s="92"/>
    </row>
    <row r="862" spans="3:8" ht="15.75" customHeight="1" x14ac:dyDescent="0.25">
      <c r="C862" s="92"/>
      <c r="E862" s="92"/>
      <c r="F862" s="92"/>
      <c r="G862" s="92"/>
      <c r="H862" s="92"/>
    </row>
    <row r="863" spans="3:8" ht="15.75" customHeight="1" x14ac:dyDescent="0.25">
      <c r="C863" s="92"/>
      <c r="E863" s="92"/>
      <c r="F863" s="92"/>
      <c r="G863" s="92"/>
      <c r="H863" s="92"/>
    </row>
    <row r="864" spans="3:8" ht="15.75" customHeight="1" x14ac:dyDescent="0.25">
      <c r="C864" s="92"/>
      <c r="E864" s="92"/>
      <c r="F864" s="92"/>
      <c r="G864" s="92"/>
      <c r="H864" s="92"/>
    </row>
    <row r="865" spans="3:8" ht="15.75" customHeight="1" x14ac:dyDescent="0.25">
      <c r="C865" s="92"/>
      <c r="E865" s="92"/>
      <c r="F865" s="92"/>
      <c r="G865" s="92"/>
      <c r="H865" s="92"/>
    </row>
    <row r="866" spans="3:8" ht="15.75" customHeight="1" x14ac:dyDescent="0.25">
      <c r="C866" s="92"/>
      <c r="E866" s="92"/>
      <c r="F866" s="92"/>
      <c r="G866" s="92"/>
      <c r="H866" s="92"/>
    </row>
    <row r="867" spans="3:8" ht="15.75" customHeight="1" x14ac:dyDescent="0.25">
      <c r="C867" s="92"/>
      <c r="E867" s="92"/>
      <c r="F867" s="92"/>
      <c r="G867" s="92"/>
      <c r="H867" s="92"/>
    </row>
    <row r="868" spans="3:8" ht="15.75" customHeight="1" x14ac:dyDescent="0.25">
      <c r="C868" s="92"/>
      <c r="E868" s="92"/>
      <c r="F868" s="92"/>
      <c r="G868" s="92"/>
      <c r="H868" s="92"/>
    </row>
    <row r="869" spans="3:8" ht="15.75" customHeight="1" x14ac:dyDescent="0.25">
      <c r="C869" s="92"/>
      <c r="E869" s="92"/>
      <c r="F869" s="92"/>
      <c r="G869" s="92"/>
      <c r="H869" s="92"/>
    </row>
    <row r="870" spans="3:8" ht="15.75" customHeight="1" x14ac:dyDescent="0.25">
      <c r="C870" s="92"/>
      <c r="E870" s="92"/>
      <c r="F870" s="92"/>
      <c r="G870" s="92"/>
      <c r="H870" s="92"/>
    </row>
    <row r="871" spans="3:8" ht="15.75" customHeight="1" x14ac:dyDescent="0.25">
      <c r="C871" s="92"/>
      <c r="E871" s="92"/>
      <c r="F871" s="92"/>
      <c r="G871" s="92"/>
      <c r="H871" s="92"/>
    </row>
    <row r="872" spans="3:8" ht="15.75" customHeight="1" x14ac:dyDescent="0.25">
      <c r="C872" s="92"/>
      <c r="E872" s="92"/>
      <c r="F872" s="92"/>
      <c r="G872" s="92"/>
      <c r="H872" s="92"/>
    </row>
    <row r="873" spans="3:8" ht="15.75" customHeight="1" x14ac:dyDescent="0.25">
      <c r="C873" s="92"/>
      <c r="E873" s="92"/>
      <c r="F873" s="92"/>
      <c r="G873" s="92"/>
      <c r="H873" s="92"/>
    </row>
    <row r="874" spans="3:8" ht="15.75" customHeight="1" x14ac:dyDescent="0.25">
      <c r="C874" s="92"/>
      <c r="E874" s="92"/>
      <c r="F874" s="92"/>
      <c r="G874" s="92"/>
      <c r="H874" s="92"/>
    </row>
    <row r="875" spans="3:8" ht="15.75" customHeight="1" x14ac:dyDescent="0.25">
      <c r="C875" s="92"/>
      <c r="E875" s="92"/>
      <c r="F875" s="92"/>
      <c r="G875" s="92"/>
      <c r="H875" s="92"/>
    </row>
    <row r="876" spans="3:8" ht="15.75" customHeight="1" x14ac:dyDescent="0.25">
      <c r="C876" s="92"/>
      <c r="E876" s="92"/>
      <c r="F876" s="92"/>
      <c r="G876" s="92"/>
      <c r="H876" s="92"/>
    </row>
    <row r="877" spans="3:8" ht="15.75" customHeight="1" x14ac:dyDescent="0.25">
      <c r="C877" s="92"/>
      <c r="E877" s="92"/>
      <c r="F877" s="92"/>
      <c r="G877" s="92"/>
      <c r="H877" s="92"/>
    </row>
    <row r="878" spans="3:8" ht="15.75" customHeight="1" x14ac:dyDescent="0.25">
      <c r="C878" s="92"/>
      <c r="E878" s="92"/>
      <c r="F878" s="92"/>
      <c r="G878" s="92"/>
      <c r="H878" s="92"/>
    </row>
    <row r="879" spans="3:8" ht="15.75" customHeight="1" x14ac:dyDescent="0.25">
      <c r="C879" s="92"/>
      <c r="E879" s="92"/>
      <c r="F879" s="92"/>
      <c r="G879" s="92"/>
      <c r="H879" s="92"/>
    </row>
    <row r="880" spans="3:8" ht="15.75" customHeight="1" x14ac:dyDescent="0.25">
      <c r="C880" s="92"/>
      <c r="E880" s="92"/>
      <c r="F880" s="92"/>
      <c r="G880" s="92"/>
      <c r="H880" s="92"/>
    </row>
    <row r="881" spans="3:8" ht="15.75" customHeight="1" x14ac:dyDescent="0.25">
      <c r="C881" s="92"/>
      <c r="E881" s="92"/>
      <c r="F881" s="92"/>
      <c r="G881" s="92"/>
      <c r="H881" s="92"/>
    </row>
    <row r="882" spans="3:8" ht="15.75" customHeight="1" x14ac:dyDescent="0.25">
      <c r="C882" s="92"/>
      <c r="E882" s="92"/>
      <c r="F882" s="92"/>
      <c r="G882" s="92"/>
      <c r="H882" s="92"/>
    </row>
    <row r="883" spans="3:8" ht="15.75" customHeight="1" x14ac:dyDescent="0.25">
      <c r="C883" s="92"/>
      <c r="E883" s="92"/>
      <c r="F883" s="92"/>
      <c r="G883" s="92"/>
      <c r="H883" s="92"/>
    </row>
    <row r="884" spans="3:8" ht="15.75" customHeight="1" x14ac:dyDescent="0.25">
      <c r="C884" s="92"/>
      <c r="E884" s="92"/>
      <c r="F884" s="92"/>
      <c r="G884" s="92"/>
      <c r="H884" s="92"/>
    </row>
    <row r="885" spans="3:8" ht="15.75" customHeight="1" x14ac:dyDescent="0.25">
      <c r="C885" s="92"/>
      <c r="E885" s="92"/>
      <c r="F885" s="92"/>
      <c r="G885" s="92"/>
      <c r="H885" s="92"/>
    </row>
    <row r="886" spans="3:8" ht="15.75" customHeight="1" x14ac:dyDescent="0.25">
      <c r="C886" s="92"/>
      <c r="E886" s="92"/>
      <c r="F886" s="92"/>
      <c r="G886" s="92"/>
      <c r="H886" s="92"/>
    </row>
    <row r="887" spans="3:8" ht="15.75" customHeight="1" x14ac:dyDescent="0.25">
      <c r="C887" s="92"/>
      <c r="E887" s="92"/>
      <c r="F887" s="92"/>
      <c r="G887" s="92"/>
      <c r="H887" s="92"/>
    </row>
    <row r="888" spans="3:8" ht="15.75" customHeight="1" x14ac:dyDescent="0.25">
      <c r="C888" s="92"/>
      <c r="E888" s="92"/>
      <c r="F888" s="92"/>
      <c r="G888" s="92"/>
      <c r="H888" s="92"/>
    </row>
    <row r="889" spans="3:8" ht="15.75" customHeight="1" x14ac:dyDescent="0.25">
      <c r="C889" s="92"/>
      <c r="E889" s="92"/>
      <c r="F889" s="92"/>
      <c r="G889" s="92"/>
      <c r="H889" s="92"/>
    </row>
    <row r="890" spans="3:8" ht="15.75" customHeight="1" x14ac:dyDescent="0.25">
      <c r="C890" s="92"/>
      <c r="E890" s="92"/>
      <c r="F890" s="92"/>
      <c r="G890" s="92"/>
      <c r="H890" s="92"/>
    </row>
    <row r="891" spans="3:8" ht="15.75" customHeight="1" x14ac:dyDescent="0.25">
      <c r="C891" s="92"/>
      <c r="E891" s="92"/>
      <c r="F891" s="92"/>
      <c r="G891" s="92"/>
      <c r="H891" s="92"/>
    </row>
    <row r="892" spans="3:8" ht="15.75" customHeight="1" x14ac:dyDescent="0.25">
      <c r="C892" s="92"/>
      <c r="E892" s="92"/>
      <c r="F892" s="92"/>
      <c r="G892" s="92"/>
      <c r="H892" s="92"/>
    </row>
    <row r="893" spans="3:8" ht="15.75" customHeight="1" x14ac:dyDescent="0.25">
      <c r="C893" s="92"/>
      <c r="E893" s="92"/>
      <c r="F893" s="92"/>
      <c r="G893" s="92"/>
      <c r="H893" s="92"/>
    </row>
    <row r="894" spans="3:8" ht="15.75" customHeight="1" x14ac:dyDescent="0.25">
      <c r="C894" s="92"/>
      <c r="E894" s="92"/>
      <c r="F894" s="92"/>
      <c r="G894" s="92"/>
      <c r="H894" s="92"/>
    </row>
    <row r="895" spans="3:8" ht="15.75" customHeight="1" x14ac:dyDescent="0.25">
      <c r="C895" s="92"/>
      <c r="E895" s="92"/>
      <c r="F895" s="92"/>
      <c r="G895" s="92"/>
      <c r="H895" s="92"/>
    </row>
    <row r="896" spans="3:8" ht="15.75" customHeight="1" x14ac:dyDescent="0.25">
      <c r="C896" s="92"/>
      <c r="E896" s="92"/>
      <c r="F896" s="92"/>
      <c r="G896" s="92"/>
      <c r="H896" s="92"/>
    </row>
    <row r="897" spans="3:8" ht="15.75" customHeight="1" x14ac:dyDescent="0.25">
      <c r="C897" s="92"/>
      <c r="E897" s="92"/>
      <c r="F897" s="92"/>
      <c r="G897" s="92"/>
      <c r="H897" s="92"/>
    </row>
    <row r="898" spans="3:8" ht="15.75" customHeight="1" x14ac:dyDescent="0.25">
      <c r="C898" s="92"/>
      <c r="E898" s="92"/>
      <c r="F898" s="92"/>
      <c r="G898" s="92"/>
      <c r="H898" s="92"/>
    </row>
    <row r="899" spans="3:8" ht="15.75" customHeight="1" x14ac:dyDescent="0.25">
      <c r="C899" s="92"/>
      <c r="E899" s="92"/>
      <c r="F899" s="92"/>
      <c r="G899" s="92"/>
      <c r="H899" s="92"/>
    </row>
    <row r="900" spans="3:8" ht="15.75" customHeight="1" x14ac:dyDescent="0.25">
      <c r="C900" s="92"/>
      <c r="E900" s="92"/>
      <c r="F900" s="92"/>
      <c r="G900" s="92"/>
      <c r="H900" s="92"/>
    </row>
    <row r="901" spans="3:8" ht="15.75" customHeight="1" x14ac:dyDescent="0.25">
      <c r="C901" s="92"/>
      <c r="E901" s="92"/>
      <c r="F901" s="92"/>
      <c r="G901" s="92"/>
      <c r="H901" s="92"/>
    </row>
    <row r="902" spans="3:8" ht="15.75" customHeight="1" x14ac:dyDescent="0.25">
      <c r="C902" s="92"/>
      <c r="E902" s="92"/>
      <c r="F902" s="92"/>
      <c r="G902" s="92"/>
      <c r="H902" s="92"/>
    </row>
    <row r="903" spans="3:8" ht="15.75" customHeight="1" x14ac:dyDescent="0.25">
      <c r="C903" s="92"/>
      <c r="E903" s="92"/>
      <c r="F903" s="92"/>
      <c r="G903" s="92"/>
      <c r="H903" s="92"/>
    </row>
    <row r="904" spans="3:8" ht="15.75" customHeight="1" x14ac:dyDescent="0.25">
      <c r="C904" s="92"/>
      <c r="E904" s="92"/>
      <c r="F904" s="92"/>
      <c r="G904" s="92"/>
      <c r="H904" s="92"/>
    </row>
    <row r="905" spans="3:8" ht="15.75" customHeight="1" x14ac:dyDescent="0.25">
      <c r="C905" s="92"/>
      <c r="E905" s="92"/>
      <c r="F905" s="92"/>
      <c r="G905" s="92"/>
      <c r="H905" s="92"/>
    </row>
    <row r="906" spans="3:8" ht="15.75" customHeight="1" x14ac:dyDescent="0.25">
      <c r="C906" s="92"/>
      <c r="E906" s="92"/>
      <c r="F906" s="92"/>
      <c r="G906" s="92"/>
      <c r="H906" s="92"/>
    </row>
    <row r="907" spans="3:8" ht="15.75" customHeight="1" x14ac:dyDescent="0.25">
      <c r="C907" s="92"/>
      <c r="E907" s="92"/>
      <c r="F907" s="92"/>
      <c r="G907" s="92"/>
      <c r="H907" s="92"/>
    </row>
    <row r="908" spans="3:8" ht="15.75" customHeight="1" x14ac:dyDescent="0.25">
      <c r="C908" s="92"/>
      <c r="E908" s="92"/>
      <c r="F908" s="92"/>
      <c r="G908" s="92"/>
      <c r="H908" s="92"/>
    </row>
    <row r="909" spans="3:8" ht="15.75" customHeight="1" x14ac:dyDescent="0.25">
      <c r="C909" s="92"/>
      <c r="E909" s="92"/>
      <c r="F909" s="92"/>
      <c r="G909" s="92"/>
      <c r="H909" s="92"/>
    </row>
    <row r="910" spans="3:8" ht="15.75" customHeight="1" x14ac:dyDescent="0.25">
      <c r="C910" s="92"/>
      <c r="E910" s="92"/>
      <c r="F910" s="92"/>
      <c r="G910" s="92"/>
      <c r="H910" s="92"/>
    </row>
    <row r="911" spans="3:8" ht="15.75" customHeight="1" x14ac:dyDescent="0.25">
      <c r="C911" s="92"/>
      <c r="E911" s="92"/>
      <c r="F911" s="92"/>
      <c r="G911" s="92"/>
      <c r="H911" s="92"/>
    </row>
    <row r="912" spans="3:8" ht="15.75" customHeight="1" x14ac:dyDescent="0.25">
      <c r="C912" s="92"/>
      <c r="E912" s="92"/>
      <c r="F912" s="92"/>
      <c r="G912" s="92"/>
      <c r="H912" s="92"/>
    </row>
    <row r="913" spans="3:8" ht="15.75" customHeight="1" x14ac:dyDescent="0.25">
      <c r="C913" s="92"/>
      <c r="E913" s="92"/>
      <c r="F913" s="92"/>
      <c r="G913" s="92"/>
      <c r="H913" s="92"/>
    </row>
    <row r="914" spans="3:8" ht="15.75" customHeight="1" x14ac:dyDescent="0.25">
      <c r="C914" s="92"/>
      <c r="E914" s="92"/>
      <c r="F914" s="92"/>
      <c r="G914" s="92"/>
      <c r="H914" s="92"/>
    </row>
    <row r="915" spans="3:8" ht="15.75" customHeight="1" x14ac:dyDescent="0.25">
      <c r="C915" s="92"/>
      <c r="E915" s="92"/>
      <c r="F915" s="92"/>
      <c r="G915" s="92"/>
      <c r="H915" s="92"/>
    </row>
    <row r="916" spans="3:8" ht="15.75" customHeight="1" x14ac:dyDescent="0.25">
      <c r="C916" s="92"/>
      <c r="E916" s="92"/>
      <c r="F916" s="92"/>
      <c r="G916" s="92"/>
      <c r="H916" s="92"/>
    </row>
    <row r="917" spans="3:8" ht="15.75" customHeight="1" x14ac:dyDescent="0.25">
      <c r="C917" s="92"/>
      <c r="E917" s="92"/>
      <c r="F917" s="92"/>
      <c r="G917" s="92"/>
      <c r="H917" s="92"/>
    </row>
    <row r="918" spans="3:8" ht="15.75" customHeight="1" x14ac:dyDescent="0.25">
      <c r="C918" s="92"/>
      <c r="E918" s="92"/>
      <c r="F918" s="92"/>
      <c r="G918" s="92"/>
      <c r="H918" s="92"/>
    </row>
    <row r="919" spans="3:8" ht="15.75" customHeight="1" x14ac:dyDescent="0.25">
      <c r="C919" s="92"/>
      <c r="E919" s="92"/>
      <c r="F919" s="92"/>
      <c r="G919" s="92"/>
      <c r="H919" s="92"/>
    </row>
    <row r="920" spans="3:8" ht="15.75" customHeight="1" x14ac:dyDescent="0.25">
      <c r="C920" s="92"/>
      <c r="E920" s="92"/>
      <c r="F920" s="92"/>
      <c r="G920" s="92"/>
      <c r="H920" s="92"/>
    </row>
    <row r="921" spans="3:8" ht="15.75" customHeight="1" x14ac:dyDescent="0.25">
      <c r="C921" s="92"/>
      <c r="E921" s="92"/>
      <c r="F921" s="92"/>
      <c r="G921" s="92"/>
      <c r="H921" s="92"/>
    </row>
    <row r="922" spans="3:8" ht="15.75" customHeight="1" x14ac:dyDescent="0.25">
      <c r="C922" s="92"/>
      <c r="E922" s="92"/>
      <c r="F922" s="92"/>
      <c r="G922" s="92"/>
      <c r="H922" s="92"/>
    </row>
    <row r="923" spans="3:8" ht="15.75" customHeight="1" x14ac:dyDescent="0.25">
      <c r="C923" s="92"/>
      <c r="E923" s="92"/>
      <c r="F923" s="92"/>
      <c r="G923" s="92"/>
      <c r="H923" s="92"/>
    </row>
    <row r="924" spans="3:8" ht="15.75" customHeight="1" x14ac:dyDescent="0.25">
      <c r="C924" s="92"/>
      <c r="E924" s="92"/>
      <c r="F924" s="92"/>
      <c r="G924" s="92"/>
      <c r="H924" s="92"/>
    </row>
    <row r="925" spans="3:8" ht="15.75" customHeight="1" x14ac:dyDescent="0.25">
      <c r="C925" s="92"/>
      <c r="E925" s="92"/>
      <c r="F925" s="92"/>
      <c r="G925" s="92"/>
      <c r="H925" s="92"/>
    </row>
    <row r="926" spans="3:8" ht="15.75" customHeight="1" x14ac:dyDescent="0.25">
      <c r="C926" s="92"/>
      <c r="E926" s="92"/>
      <c r="F926" s="92"/>
      <c r="G926" s="92"/>
      <c r="H926" s="92"/>
    </row>
    <row r="927" spans="3:8" ht="15.75" customHeight="1" x14ac:dyDescent="0.25">
      <c r="C927" s="92"/>
      <c r="E927" s="92"/>
      <c r="F927" s="92"/>
      <c r="G927" s="92"/>
      <c r="H927" s="92"/>
    </row>
    <row r="928" spans="3:8" ht="15.75" customHeight="1" x14ac:dyDescent="0.25">
      <c r="C928" s="92"/>
      <c r="E928" s="92"/>
      <c r="F928" s="92"/>
      <c r="G928" s="92"/>
      <c r="H928" s="92"/>
    </row>
    <row r="929" spans="3:8" ht="15.75" customHeight="1" x14ac:dyDescent="0.25">
      <c r="C929" s="92"/>
      <c r="E929" s="92"/>
      <c r="F929" s="92"/>
      <c r="G929" s="92"/>
      <c r="H929" s="92"/>
    </row>
    <row r="930" spans="3:8" ht="15.75" customHeight="1" x14ac:dyDescent="0.25">
      <c r="C930" s="92"/>
      <c r="E930" s="92"/>
      <c r="F930" s="92"/>
      <c r="G930" s="92"/>
      <c r="H930" s="92"/>
    </row>
    <row r="931" spans="3:8" ht="15.75" customHeight="1" x14ac:dyDescent="0.25">
      <c r="C931" s="92"/>
      <c r="E931" s="92"/>
      <c r="F931" s="92"/>
      <c r="G931" s="92"/>
      <c r="H931" s="92"/>
    </row>
    <row r="932" spans="3:8" ht="15.75" customHeight="1" x14ac:dyDescent="0.25">
      <c r="C932" s="92"/>
      <c r="E932" s="92"/>
      <c r="F932" s="92"/>
      <c r="G932" s="92"/>
      <c r="H932" s="92"/>
    </row>
    <row r="933" spans="3:8" ht="15.75" customHeight="1" x14ac:dyDescent="0.25">
      <c r="C933" s="92"/>
      <c r="E933" s="92"/>
      <c r="F933" s="92"/>
      <c r="G933" s="92"/>
      <c r="H933" s="92"/>
    </row>
    <row r="934" spans="3:8" ht="15.75" customHeight="1" x14ac:dyDescent="0.25">
      <c r="C934" s="92"/>
      <c r="E934" s="92"/>
      <c r="F934" s="92"/>
      <c r="G934" s="92"/>
      <c r="H934" s="92"/>
    </row>
    <row r="935" spans="3:8" ht="15.75" customHeight="1" x14ac:dyDescent="0.25">
      <c r="C935" s="92"/>
      <c r="E935" s="92"/>
      <c r="F935" s="92"/>
      <c r="G935" s="92"/>
      <c r="H935" s="92"/>
    </row>
    <row r="936" spans="3:8" ht="15.75" customHeight="1" x14ac:dyDescent="0.25">
      <c r="C936" s="92"/>
      <c r="E936" s="92"/>
      <c r="F936" s="92"/>
      <c r="G936" s="92"/>
      <c r="H936" s="92"/>
    </row>
    <row r="937" spans="3:8" ht="15.75" customHeight="1" x14ac:dyDescent="0.25">
      <c r="C937" s="92"/>
      <c r="E937" s="92"/>
      <c r="F937" s="92"/>
      <c r="G937" s="92"/>
      <c r="H937" s="92"/>
    </row>
    <row r="938" spans="3:8" ht="15.75" customHeight="1" x14ac:dyDescent="0.25">
      <c r="C938" s="92"/>
      <c r="E938" s="92"/>
      <c r="F938" s="92"/>
      <c r="G938" s="92"/>
      <c r="H938" s="92"/>
    </row>
    <row r="939" spans="3:8" ht="15.75" customHeight="1" x14ac:dyDescent="0.25">
      <c r="C939" s="92"/>
      <c r="E939" s="92"/>
      <c r="F939" s="92"/>
      <c r="G939" s="92"/>
      <c r="H939" s="92"/>
    </row>
    <row r="940" spans="3:8" ht="15.75" customHeight="1" x14ac:dyDescent="0.25">
      <c r="C940" s="92"/>
      <c r="E940" s="92"/>
      <c r="F940" s="92"/>
      <c r="G940" s="92"/>
      <c r="H940" s="92"/>
    </row>
    <row r="941" spans="3:8" ht="15.75" customHeight="1" x14ac:dyDescent="0.25">
      <c r="C941" s="92"/>
      <c r="E941" s="92"/>
      <c r="F941" s="92"/>
      <c r="G941" s="92"/>
      <c r="H941" s="92"/>
    </row>
    <row r="942" spans="3:8" ht="15.75" customHeight="1" x14ac:dyDescent="0.25">
      <c r="C942" s="92"/>
      <c r="E942" s="92"/>
      <c r="F942" s="92"/>
      <c r="G942" s="92"/>
      <c r="H942" s="92"/>
    </row>
    <row r="943" spans="3:8" ht="15.75" customHeight="1" x14ac:dyDescent="0.25">
      <c r="C943" s="92"/>
      <c r="E943" s="92"/>
      <c r="F943" s="92"/>
      <c r="G943" s="92"/>
      <c r="H943" s="92"/>
    </row>
    <row r="944" spans="3:8" ht="15.75" customHeight="1" x14ac:dyDescent="0.25">
      <c r="C944" s="92"/>
      <c r="E944" s="92"/>
      <c r="F944" s="92"/>
      <c r="G944" s="92"/>
      <c r="H944" s="92"/>
    </row>
    <row r="945" spans="3:8" ht="15.75" customHeight="1" x14ac:dyDescent="0.25">
      <c r="C945" s="92"/>
      <c r="E945" s="92"/>
      <c r="F945" s="92"/>
      <c r="G945" s="92"/>
      <c r="H945" s="92"/>
    </row>
    <row r="946" spans="3:8" ht="15.75" customHeight="1" x14ac:dyDescent="0.25">
      <c r="C946" s="92"/>
      <c r="E946" s="92"/>
      <c r="F946" s="92"/>
      <c r="G946" s="92"/>
      <c r="H946" s="92"/>
    </row>
    <row r="947" spans="3:8" ht="15.75" customHeight="1" x14ac:dyDescent="0.25">
      <c r="C947" s="92"/>
      <c r="E947" s="92"/>
      <c r="F947" s="92"/>
      <c r="G947" s="92"/>
      <c r="H947" s="92"/>
    </row>
    <row r="948" spans="3:8" ht="15.75" customHeight="1" x14ac:dyDescent="0.25">
      <c r="C948" s="92"/>
      <c r="E948" s="92"/>
      <c r="F948" s="92"/>
      <c r="G948" s="92"/>
      <c r="H948" s="92"/>
    </row>
    <row r="949" spans="3:8" ht="15.75" customHeight="1" x14ac:dyDescent="0.25">
      <c r="C949" s="92"/>
      <c r="E949" s="92"/>
      <c r="F949" s="92"/>
      <c r="G949" s="92"/>
      <c r="H949" s="92"/>
    </row>
    <row r="950" spans="3:8" ht="15.75" customHeight="1" x14ac:dyDescent="0.25">
      <c r="C950" s="92"/>
      <c r="E950" s="92"/>
      <c r="F950" s="92"/>
      <c r="G950" s="92"/>
      <c r="H950" s="92"/>
    </row>
    <row r="951" spans="3:8" ht="15.75" customHeight="1" x14ac:dyDescent="0.25">
      <c r="C951" s="92"/>
      <c r="E951" s="92"/>
      <c r="F951" s="92"/>
      <c r="G951" s="92"/>
      <c r="H951" s="92"/>
    </row>
    <row r="952" spans="3:8" ht="15.75" customHeight="1" x14ac:dyDescent="0.25">
      <c r="C952" s="92"/>
      <c r="E952" s="92"/>
      <c r="F952" s="92"/>
      <c r="G952" s="92"/>
      <c r="H952" s="92"/>
    </row>
    <row r="953" spans="3:8" ht="15.75" customHeight="1" x14ac:dyDescent="0.25">
      <c r="C953" s="92"/>
      <c r="E953" s="92"/>
      <c r="F953" s="92"/>
      <c r="G953" s="92"/>
      <c r="H953" s="92"/>
    </row>
    <row r="954" spans="3:8" ht="15.75" customHeight="1" x14ac:dyDescent="0.25">
      <c r="C954" s="92"/>
      <c r="E954" s="92"/>
      <c r="F954" s="92"/>
      <c r="G954" s="92"/>
      <c r="H954" s="92"/>
    </row>
    <row r="955" spans="3:8" ht="15.75" customHeight="1" x14ac:dyDescent="0.25">
      <c r="C955" s="92"/>
      <c r="E955" s="92"/>
      <c r="F955" s="92"/>
      <c r="G955" s="92"/>
      <c r="H955" s="92"/>
    </row>
    <row r="956" spans="3:8" ht="15.75" customHeight="1" x14ac:dyDescent="0.25">
      <c r="C956" s="92"/>
      <c r="E956" s="92"/>
      <c r="F956" s="92"/>
      <c r="G956" s="92"/>
      <c r="H956" s="92"/>
    </row>
    <row r="957" spans="3:8" ht="15.75" customHeight="1" x14ac:dyDescent="0.25">
      <c r="C957" s="92"/>
      <c r="E957" s="92"/>
      <c r="F957" s="92"/>
      <c r="G957" s="92"/>
      <c r="H957" s="92"/>
    </row>
    <row r="958" spans="3:8" ht="15.75" customHeight="1" x14ac:dyDescent="0.25">
      <c r="C958" s="92"/>
      <c r="E958" s="92"/>
      <c r="F958" s="92"/>
      <c r="G958" s="92"/>
      <c r="H958" s="92"/>
    </row>
    <row r="959" spans="3:8" ht="15.75" customHeight="1" x14ac:dyDescent="0.25">
      <c r="C959" s="92"/>
      <c r="E959" s="92"/>
      <c r="F959" s="92"/>
      <c r="G959" s="92"/>
      <c r="H959" s="92"/>
    </row>
    <row r="960" spans="3:8" ht="15.75" customHeight="1" x14ac:dyDescent="0.25">
      <c r="C960" s="92"/>
      <c r="E960" s="92"/>
      <c r="F960" s="92"/>
      <c r="G960" s="92"/>
      <c r="H960" s="92"/>
    </row>
    <row r="961" spans="3:8" ht="15.75" customHeight="1" x14ac:dyDescent="0.25">
      <c r="C961" s="92"/>
      <c r="E961" s="92"/>
      <c r="F961" s="92"/>
      <c r="G961" s="92"/>
      <c r="H961" s="92"/>
    </row>
    <row r="962" spans="3:8" ht="15.75" customHeight="1" x14ac:dyDescent="0.25">
      <c r="C962" s="92"/>
      <c r="E962" s="92"/>
      <c r="F962" s="92"/>
      <c r="G962" s="92"/>
      <c r="H962" s="92"/>
    </row>
    <row r="963" spans="3:8" ht="15.75" customHeight="1" x14ac:dyDescent="0.25">
      <c r="C963" s="92"/>
      <c r="E963" s="92"/>
      <c r="F963" s="92"/>
      <c r="G963" s="92"/>
      <c r="H963" s="92"/>
    </row>
    <row r="964" spans="3:8" ht="15.75" customHeight="1" x14ac:dyDescent="0.25">
      <c r="C964" s="92"/>
      <c r="E964" s="92"/>
      <c r="F964" s="92"/>
      <c r="G964" s="92"/>
      <c r="H964" s="92"/>
    </row>
    <row r="965" spans="3:8" ht="15.75" customHeight="1" x14ac:dyDescent="0.25">
      <c r="C965" s="92"/>
      <c r="E965" s="92"/>
      <c r="F965" s="92"/>
      <c r="G965" s="92"/>
      <c r="H965" s="92"/>
    </row>
    <row r="966" spans="3:8" ht="15.75" customHeight="1" x14ac:dyDescent="0.25">
      <c r="C966" s="92"/>
      <c r="E966" s="92"/>
      <c r="F966" s="92"/>
      <c r="G966" s="92"/>
      <c r="H966" s="92"/>
    </row>
    <row r="967" spans="3:8" ht="15.75" customHeight="1" x14ac:dyDescent="0.25">
      <c r="C967" s="92"/>
      <c r="E967" s="92"/>
      <c r="F967" s="92"/>
      <c r="G967" s="92"/>
      <c r="H967" s="92"/>
    </row>
    <row r="968" spans="3:8" ht="15.75" customHeight="1" x14ac:dyDescent="0.25">
      <c r="C968" s="92"/>
      <c r="E968" s="92"/>
      <c r="F968" s="92"/>
      <c r="G968" s="92"/>
      <c r="H968" s="92"/>
    </row>
    <row r="969" spans="3:8" ht="15.75" customHeight="1" x14ac:dyDescent="0.25">
      <c r="C969" s="92"/>
      <c r="E969" s="92"/>
      <c r="F969" s="92"/>
      <c r="G969" s="92"/>
      <c r="H969" s="92"/>
    </row>
    <row r="970" spans="3:8" ht="15.75" customHeight="1" x14ac:dyDescent="0.25">
      <c r="C970" s="92"/>
      <c r="E970" s="92"/>
      <c r="F970" s="92"/>
      <c r="G970" s="92"/>
      <c r="H970" s="92"/>
    </row>
    <row r="971" spans="3:8" ht="15.75" customHeight="1" x14ac:dyDescent="0.25">
      <c r="C971" s="92"/>
      <c r="E971" s="92"/>
      <c r="F971" s="92"/>
      <c r="G971" s="92"/>
      <c r="H971" s="92"/>
    </row>
    <row r="972" spans="3:8" ht="15.75" customHeight="1" x14ac:dyDescent="0.25">
      <c r="C972" s="92"/>
      <c r="E972" s="92"/>
      <c r="F972" s="92"/>
      <c r="G972" s="92"/>
      <c r="H972" s="92"/>
    </row>
    <row r="973" spans="3:8" ht="15.75" customHeight="1" x14ac:dyDescent="0.25">
      <c r="C973" s="92"/>
      <c r="E973" s="92"/>
      <c r="F973" s="92"/>
      <c r="G973" s="92"/>
      <c r="H973" s="92"/>
    </row>
    <row r="974" spans="3:8" ht="15.75" customHeight="1" x14ac:dyDescent="0.25">
      <c r="C974" s="92"/>
      <c r="E974" s="92"/>
      <c r="F974" s="92"/>
      <c r="G974" s="92"/>
      <c r="H974" s="92"/>
    </row>
    <row r="975" spans="3:8" ht="15.75" customHeight="1" x14ac:dyDescent="0.25">
      <c r="C975" s="92"/>
      <c r="E975" s="92"/>
      <c r="F975" s="92"/>
      <c r="G975" s="92"/>
      <c r="H975" s="92"/>
    </row>
    <row r="976" spans="3:8" ht="15.75" customHeight="1" x14ac:dyDescent="0.25">
      <c r="C976" s="92"/>
      <c r="E976" s="92"/>
      <c r="F976" s="92"/>
      <c r="G976" s="92"/>
      <c r="H976" s="92"/>
    </row>
    <row r="977" spans="3:8" ht="15.75" customHeight="1" x14ac:dyDescent="0.25">
      <c r="C977" s="92"/>
      <c r="E977" s="92"/>
      <c r="F977" s="92"/>
      <c r="G977" s="92"/>
      <c r="H977" s="92"/>
    </row>
    <row r="978" spans="3:8" ht="15.75" customHeight="1" x14ac:dyDescent="0.25">
      <c r="C978" s="92"/>
      <c r="E978" s="92"/>
      <c r="F978" s="92"/>
      <c r="G978" s="92"/>
      <c r="H978" s="92"/>
    </row>
    <row r="979" spans="3:8" ht="15.75" customHeight="1" x14ac:dyDescent="0.25">
      <c r="C979" s="92"/>
      <c r="E979" s="92"/>
      <c r="F979" s="92"/>
      <c r="G979" s="92"/>
      <c r="H979" s="92"/>
    </row>
    <row r="980" spans="3:8" ht="15.75" customHeight="1" x14ac:dyDescent="0.25">
      <c r="C980" s="92"/>
      <c r="E980" s="92"/>
      <c r="F980" s="92"/>
      <c r="G980" s="92"/>
      <c r="H980" s="92"/>
    </row>
    <row r="981" spans="3:8" ht="15.75" customHeight="1" x14ac:dyDescent="0.25">
      <c r="C981" s="92"/>
      <c r="E981" s="92"/>
      <c r="F981" s="92"/>
      <c r="G981" s="92"/>
      <c r="H981" s="92"/>
    </row>
    <row r="982" spans="3:8" ht="15.75" customHeight="1" x14ac:dyDescent="0.25">
      <c r="C982" s="92"/>
      <c r="E982" s="92"/>
      <c r="F982" s="92"/>
      <c r="G982" s="92"/>
      <c r="H982" s="92"/>
    </row>
    <row r="983" spans="3:8" ht="15.75" customHeight="1" x14ac:dyDescent="0.25">
      <c r="C983" s="92"/>
      <c r="E983" s="92"/>
      <c r="F983" s="92"/>
      <c r="G983" s="92"/>
      <c r="H983" s="92"/>
    </row>
    <row r="984" spans="3:8" ht="15.75" customHeight="1" x14ac:dyDescent="0.25">
      <c r="C984" s="92"/>
      <c r="E984" s="92"/>
      <c r="F984" s="92"/>
      <c r="G984" s="92"/>
      <c r="H984" s="92"/>
    </row>
    <row r="985" spans="3:8" ht="15.75" customHeight="1" x14ac:dyDescent="0.25">
      <c r="C985" s="92"/>
      <c r="E985" s="92"/>
      <c r="F985" s="92"/>
      <c r="G985" s="92"/>
      <c r="H985" s="92"/>
    </row>
    <row r="986" spans="3:8" ht="15.75" customHeight="1" x14ac:dyDescent="0.25">
      <c r="C986" s="92"/>
      <c r="E986" s="92"/>
      <c r="F986" s="92"/>
      <c r="G986" s="92"/>
      <c r="H986" s="92"/>
    </row>
    <row r="987" spans="3:8" ht="15.75" customHeight="1" x14ac:dyDescent="0.25">
      <c r="C987" s="92"/>
      <c r="E987" s="92"/>
      <c r="F987" s="92"/>
      <c r="G987" s="92"/>
      <c r="H987" s="92"/>
    </row>
    <row r="988" spans="3:8" ht="15.75" customHeight="1" x14ac:dyDescent="0.25">
      <c r="C988" s="92"/>
      <c r="E988" s="92"/>
      <c r="F988" s="92"/>
      <c r="G988" s="92"/>
      <c r="H988" s="92"/>
    </row>
    <row r="989" spans="3:8" ht="15.75" customHeight="1" x14ac:dyDescent="0.25">
      <c r="C989" s="92"/>
      <c r="E989" s="92"/>
      <c r="F989" s="92"/>
      <c r="G989" s="92"/>
      <c r="H989" s="92"/>
    </row>
    <row r="990" spans="3:8" ht="15.75" customHeight="1" x14ac:dyDescent="0.25">
      <c r="C990" s="92"/>
      <c r="E990" s="92"/>
      <c r="F990" s="92"/>
      <c r="G990" s="92"/>
      <c r="H990" s="92"/>
    </row>
    <row r="991" spans="3:8" ht="15.75" customHeight="1" x14ac:dyDescent="0.25">
      <c r="C991" s="92"/>
      <c r="E991" s="92"/>
      <c r="F991" s="92"/>
      <c r="G991" s="92"/>
      <c r="H991" s="92"/>
    </row>
    <row r="992" spans="3:8" ht="15.75" customHeight="1" x14ac:dyDescent="0.25">
      <c r="C992" s="92"/>
      <c r="E992" s="92"/>
      <c r="F992" s="92"/>
      <c r="G992" s="92"/>
      <c r="H992" s="92"/>
    </row>
    <row r="993" spans="3:8" ht="15.75" customHeight="1" x14ac:dyDescent="0.25">
      <c r="C993" s="92"/>
      <c r="E993" s="92"/>
      <c r="F993" s="92"/>
      <c r="G993" s="92"/>
      <c r="H993" s="92"/>
    </row>
    <row r="994" spans="3:8" ht="15.75" customHeight="1" x14ac:dyDescent="0.25">
      <c r="C994" s="92"/>
      <c r="E994" s="92"/>
      <c r="F994" s="92"/>
      <c r="G994" s="92"/>
      <c r="H994" s="92"/>
    </row>
    <row r="995" spans="3:8" ht="15.75" customHeight="1" x14ac:dyDescent="0.25">
      <c r="C995" s="92"/>
      <c r="E995" s="92"/>
      <c r="F995" s="92"/>
      <c r="G995" s="92"/>
      <c r="H995" s="92"/>
    </row>
    <row r="996" spans="3:8" ht="15.75" customHeight="1" x14ac:dyDescent="0.25">
      <c r="C996" s="92"/>
      <c r="E996" s="92"/>
      <c r="F996" s="92"/>
      <c r="G996" s="92"/>
      <c r="H996" s="92"/>
    </row>
    <row r="997" spans="3:8" ht="15.75" customHeight="1" x14ac:dyDescent="0.25">
      <c r="C997" s="92"/>
      <c r="E997" s="92"/>
      <c r="F997" s="92"/>
      <c r="G997" s="92"/>
      <c r="H997" s="92"/>
    </row>
    <row r="998" spans="3:8" ht="15.75" customHeight="1" x14ac:dyDescent="0.25">
      <c r="C998" s="92"/>
      <c r="E998" s="92"/>
      <c r="F998" s="92"/>
      <c r="G998" s="92"/>
      <c r="H998" s="92"/>
    </row>
  </sheetData>
  <dataValidations count="1">
    <dataValidation type="list" allowBlank="1" showInputMessage="1" showErrorMessage="1" sqref="E3:E5">
      <formula1>"E,S"</formula1>
    </dataValidation>
  </dataValidations>
  <pageMargins left="0.70866141732283472" right="0.70866141732283472" top="0.74803149606299213" bottom="0.74803149606299213" header="0.39370078740157483" footer="0"/>
  <pageSetup paperSize="8" scale="63" pageOrder="overThenDown" orientation="landscape"/>
  <headerFooter>
    <oddHeader>&amp;R&amp;F - &amp;A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T994"/>
  <sheetViews>
    <sheetView topLeftCell="F1" zoomScaleNormal="100" zoomScaleSheetLayoutView="100" workbookViewId="0">
      <selection activeCell="M46" sqref="M46"/>
    </sheetView>
  </sheetViews>
  <sheetFormatPr defaultColWidth="14.453125" defaultRowHeight="15" customHeight="1" x14ac:dyDescent="0.25"/>
  <cols>
    <col min="1" max="1" width="14.453125" style="179" customWidth="1"/>
    <col min="2" max="2" width="15.453125" style="179" customWidth="1"/>
    <col min="3" max="3" width="15" style="179" customWidth="1"/>
    <col min="4" max="4" width="13.6328125" style="179" customWidth="1"/>
    <col min="5" max="5" width="48.36328125" style="179" customWidth="1"/>
    <col min="6" max="6" width="22" style="179" bestFit="1" customWidth="1"/>
    <col min="7" max="7" width="17.6328125" style="179" customWidth="1"/>
    <col min="8" max="8" width="20.453125" style="179" bestFit="1" customWidth="1"/>
    <col min="9" max="9" width="16.453125" style="179" customWidth="1"/>
    <col min="10" max="10" width="13.36328125" style="179" bestFit="1" customWidth="1"/>
    <col min="11" max="11" width="12.36328125" style="179" customWidth="1"/>
    <col min="12" max="14" width="14.453125" style="179" customWidth="1"/>
    <col min="15" max="15" width="9.453125" style="179" customWidth="1"/>
    <col min="16" max="18" width="14.453125" style="179" customWidth="1"/>
    <col min="19" max="19" width="28.1796875" style="179" customWidth="1"/>
    <col min="20" max="20" width="14.453125" style="179" customWidth="1"/>
    <col min="21" max="16384" width="14.453125" style="179"/>
  </cols>
  <sheetData>
    <row r="1" spans="1:20" ht="15" customHeight="1" x14ac:dyDescent="0.3">
      <c r="A1" s="178" t="s">
        <v>1656</v>
      </c>
      <c r="C1" s="178"/>
      <c r="D1" s="178"/>
      <c r="E1" s="178"/>
      <c r="K1" s="38"/>
      <c r="L1" s="38"/>
      <c r="M1" s="38"/>
      <c r="N1" s="38"/>
      <c r="O1" s="38"/>
      <c r="P1" s="38"/>
      <c r="Q1" s="38"/>
      <c r="R1" s="38"/>
      <c r="S1" s="38"/>
    </row>
    <row r="2" spans="1:20" s="185" customFormat="1" ht="52" x14ac:dyDescent="0.3">
      <c r="A2" s="93" t="s">
        <v>80</v>
      </c>
      <c r="B2" s="93" t="s">
        <v>1576</v>
      </c>
      <c r="C2" s="93" t="s">
        <v>1657</v>
      </c>
      <c r="D2" s="93" t="s">
        <v>1630</v>
      </c>
      <c r="E2" s="93" t="s">
        <v>1658</v>
      </c>
      <c r="F2" s="182" t="s">
        <v>1659</v>
      </c>
      <c r="G2" s="93" t="s">
        <v>357</v>
      </c>
      <c r="H2" s="93" t="s">
        <v>407</v>
      </c>
      <c r="I2" s="93" t="s">
        <v>1581</v>
      </c>
      <c r="J2" s="183" t="s">
        <v>1660</v>
      </c>
      <c r="K2" s="369" t="s">
        <v>1734</v>
      </c>
      <c r="L2" s="239" t="s">
        <v>1749</v>
      </c>
      <c r="M2" s="255" t="s">
        <v>1746</v>
      </c>
      <c r="N2" s="242" t="s">
        <v>1747</v>
      </c>
      <c r="O2" s="255" t="s">
        <v>1737</v>
      </c>
      <c r="P2" s="242" t="s">
        <v>1738</v>
      </c>
      <c r="Q2" s="242" t="s">
        <v>1739</v>
      </c>
      <c r="R2" s="243" t="s">
        <v>1748</v>
      </c>
      <c r="S2" s="256" t="s">
        <v>1698</v>
      </c>
      <c r="T2" s="184"/>
    </row>
    <row r="3" spans="1:20" s="187" customFormat="1" ht="13" x14ac:dyDescent="0.25">
      <c r="A3" s="181" t="s">
        <v>93</v>
      </c>
      <c r="B3" s="181" t="s">
        <v>811</v>
      </c>
      <c r="C3" s="95" t="s">
        <v>173</v>
      </c>
      <c r="D3" s="181" t="s">
        <v>514</v>
      </c>
      <c r="E3" s="181" t="s">
        <v>513</v>
      </c>
      <c r="F3" s="181" t="s">
        <v>688</v>
      </c>
      <c r="G3" s="181" t="s">
        <v>361</v>
      </c>
      <c r="H3" s="94" t="s">
        <v>411</v>
      </c>
      <c r="I3" s="181">
        <v>45</v>
      </c>
      <c r="J3" s="186" t="s">
        <v>1661</v>
      </c>
      <c r="K3" s="371">
        <v>2021</v>
      </c>
      <c r="L3" s="198">
        <v>58</v>
      </c>
      <c r="M3" s="372">
        <v>0.45</v>
      </c>
      <c r="N3" s="402">
        <f>ROUNDUP(M3*L3,0)</f>
        <v>27</v>
      </c>
      <c r="O3" s="305">
        <v>27</v>
      </c>
      <c r="P3" s="403">
        <f>O3/(N3)</f>
        <v>1</v>
      </c>
      <c r="Q3" s="405">
        <f>O3/L3</f>
        <v>0.46551724137931033</v>
      </c>
      <c r="R3" s="406">
        <f>M3/I3*100</f>
        <v>1</v>
      </c>
      <c r="S3" s="245"/>
    </row>
    <row r="4" spans="1:20" ht="12.5" x14ac:dyDescent="0.25">
      <c r="A4" s="181" t="s">
        <v>93</v>
      </c>
      <c r="B4" s="181" t="s">
        <v>811</v>
      </c>
      <c r="C4" s="95" t="s">
        <v>173</v>
      </c>
      <c r="D4" s="94" t="s">
        <v>514</v>
      </c>
      <c r="E4" s="94" t="s">
        <v>518</v>
      </c>
      <c r="F4" s="181" t="s">
        <v>688</v>
      </c>
      <c r="G4" s="181" t="s">
        <v>361</v>
      </c>
      <c r="H4" s="94" t="s">
        <v>411</v>
      </c>
      <c r="I4" s="181">
        <v>45</v>
      </c>
      <c r="J4" s="186" t="s">
        <v>1661</v>
      </c>
      <c r="K4" s="370">
        <v>2021</v>
      </c>
      <c r="L4" s="232">
        <v>58</v>
      </c>
      <c r="M4" s="351">
        <v>0.45</v>
      </c>
      <c r="N4" s="402">
        <f t="shared" ref="N4:N41" si="0">ROUNDUP(M4*L4,0)</f>
        <v>27</v>
      </c>
      <c r="O4" s="232">
        <v>27</v>
      </c>
      <c r="P4" s="403">
        <f t="shared" ref="P4:P41" si="1">O4/(N4)</f>
        <v>1</v>
      </c>
      <c r="Q4" s="403">
        <f t="shared" ref="Q4:Q41" si="2">O4/L4</f>
        <v>0.46551724137931033</v>
      </c>
      <c r="R4" s="404">
        <f t="shared" ref="R4:R41" si="3">M4/I4*100</f>
        <v>1</v>
      </c>
      <c r="S4" s="216"/>
    </row>
    <row r="5" spans="1:20" ht="12.5" x14ac:dyDescent="0.25">
      <c r="A5" s="181" t="s">
        <v>93</v>
      </c>
      <c r="B5" s="181" t="s">
        <v>811</v>
      </c>
      <c r="C5" s="95" t="s">
        <v>173</v>
      </c>
      <c r="D5" s="94" t="s">
        <v>514</v>
      </c>
      <c r="E5" s="94" t="s">
        <v>555</v>
      </c>
      <c r="F5" s="181" t="s">
        <v>688</v>
      </c>
      <c r="G5" s="181" t="s">
        <v>361</v>
      </c>
      <c r="H5" s="94" t="s">
        <v>411</v>
      </c>
      <c r="I5" s="181">
        <v>45</v>
      </c>
      <c r="J5" s="186" t="s">
        <v>1661</v>
      </c>
      <c r="K5" s="370">
        <v>2021</v>
      </c>
      <c r="L5" s="232">
        <v>58</v>
      </c>
      <c r="M5" s="351">
        <v>0.45</v>
      </c>
      <c r="N5" s="402">
        <f t="shared" si="0"/>
        <v>27</v>
      </c>
      <c r="O5" s="232">
        <v>27</v>
      </c>
      <c r="P5" s="403">
        <f t="shared" si="1"/>
        <v>1</v>
      </c>
      <c r="Q5" s="403">
        <f t="shared" si="2"/>
        <v>0.46551724137931033</v>
      </c>
      <c r="R5" s="404">
        <f t="shared" si="3"/>
        <v>1</v>
      </c>
      <c r="S5" s="216"/>
    </row>
    <row r="6" spans="1:20" ht="12.5" x14ac:dyDescent="0.25">
      <c r="A6" s="181" t="s">
        <v>93</v>
      </c>
      <c r="B6" s="181" t="s">
        <v>811</v>
      </c>
      <c r="C6" s="95" t="s">
        <v>173</v>
      </c>
      <c r="D6" s="94" t="s">
        <v>514</v>
      </c>
      <c r="E6" s="94" t="s">
        <v>556</v>
      </c>
      <c r="F6" s="181" t="s">
        <v>688</v>
      </c>
      <c r="G6" s="94" t="s">
        <v>361</v>
      </c>
      <c r="H6" s="94" t="s">
        <v>411</v>
      </c>
      <c r="I6" s="94">
        <v>20</v>
      </c>
      <c r="J6" s="186" t="s">
        <v>1662</v>
      </c>
      <c r="K6" s="370">
        <v>2021</v>
      </c>
      <c r="L6" s="232">
        <v>210</v>
      </c>
      <c r="M6" s="351">
        <v>0.2</v>
      </c>
      <c r="N6" s="402">
        <f t="shared" si="0"/>
        <v>42</v>
      </c>
      <c r="O6" s="232">
        <v>42</v>
      </c>
      <c r="P6" s="403">
        <f t="shared" si="1"/>
        <v>1</v>
      </c>
      <c r="Q6" s="403">
        <f t="shared" si="2"/>
        <v>0.2</v>
      </c>
      <c r="R6" s="404">
        <f t="shared" si="3"/>
        <v>1</v>
      </c>
      <c r="S6" s="216"/>
    </row>
    <row r="7" spans="1:20" ht="12.5" x14ac:dyDescent="0.25">
      <c r="A7" s="181" t="s">
        <v>93</v>
      </c>
      <c r="B7" s="181" t="s">
        <v>811</v>
      </c>
      <c r="C7" s="95" t="s">
        <v>173</v>
      </c>
      <c r="D7" s="94" t="s">
        <v>514</v>
      </c>
      <c r="E7" s="94" t="s">
        <v>1633</v>
      </c>
      <c r="F7" s="181" t="s">
        <v>688</v>
      </c>
      <c r="G7" s="94" t="s">
        <v>375</v>
      </c>
      <c r="H7" s="94" t="s">
        <v>409</v>
      </c>
      <c r="I7" s="94">
        <v>100</v>
      </c>
      <c r="J7" s="186" t="s">
        <v>1662</v>
      </c>
      <c r="K7" s="370">
        <v>2021</v>
      </c>
      <c r="L7" s="232">
        <v>210</v>
      </c>
      <c r="M7" s="351">
        <v>1</v>
      </c>
      <c r="N7" s="402">
        <f t="shared" si="0"/>
        <v>210</v>
      </c>
      <c r="O7" s="232">
        <v>210</v>
      </c>
      <c r="P7" s="403">
        <f t="shared" si="1"/>
        <v>1</v>
      </c>
      <c r="Q7" s="403">
        <f t="shared" si="2"/>
        <v>1</v>
      </c>
      <c r="R7" s="404">
        <f t="shared" si="3"/>
        <v>1</v>
      </c>
      <c r="S7" s="216"/>
    </row>
    <row r="8" spans="1:20" ht="50" x14ac:dyDescent="0.25">
      <c r="A8" s="181" t="s">
        <v>93</v>
      </c>
      <c r="B8" s="181" t="s">
        <v>811</v>
      </c>
      <c r="C8" s="95" t="s">
        <v>173</v>
      </c>
      <c r="D8" s="94" t="s">
        <v>514</v>
      </c>
      <c r="E8" s="94" t="s">
        <v>520</v>
      </c>
      <c r="F8" s="181" t="s">
        <v>688</v>
      </c>
      <c r="G8" s="94" t="s">
        <v>359</v>
      </c>
      <c r="H8" s="94" t="s">
        <v>411</v>
      </c>
      <c r="I8" s="94">
        <v>20</v>
      </c>
      <c r="J8" s="186" t="s">
        <v>1661</v>
      </c>
      <c r="K8" s="370">
        <v>2021</v>
      </c>
      <c r="L8" s="232">
        <v>58</v>
      </c>
      <c r="M8" s="351">
        <v>0.17</v>
      </c>
      <c r="N8" s="402">
        <f t="shared" si="0"/>
        <v>10</v>
      </c>
      <c r="O8" s="232">
        <v>10</v>
      </c>
      <c r="P8" s="403">
        <f t="shared" si="1"/>
        <v>1</v>
      </c>
      <c r="Q8" s="403">
        <f t="shared" si="2"/>
        <v>0.17241379310344829</v>
      </c>
      <c r="R8" s="404">
        <f t="shared" si="3"/>
        <v>0.85000000000000009</v>
      </c>
      <c r="S8" s="211" t="s">
        <v>1899</v>
      </c>
    </row>
    <row r="9" spans="1:20" ht="12.5" x14ac:dyDescent="0.25">
      <c r="A9" s="181" t="s">
        <v>93</v>
      </c>
      <c r="B9" s="181" t="s">
        <v>811</v>
      </c>
      <c r="C9" s="95" t="s">
        <v>173</v>
      </c>
      <c r="D9" s="94" t="s">
        <v>514</v>
      </c>
      <c r="E9" s="94" t="s">
        <v>568</v>
      </c>
      <c r="F9" s="181" t="s">
        <v>688</v>
      </c>
      <c r="G9" s="94" t="s">
        <v>361</v>
      </c>
      <c r="H9" s="94" t="s">
        <v>411</v>
      </c>
      <c r="I9" s="94">
        <v>45</v>
      </c>
      <c r="J9" s="186" t="s">
        <v>1661</v>
      </c>
      <c r="K9" s="370">
        <v>2021</v>
      </c>
      <c r="L9" s="232">
        <v>58</v>
      </c>
      <c r="M9" s="351">
        <v>0.45</v>
      </c>
      <c r="N9" s="402">
        <f t="shared" si="0"/>
        <v>27</v>
      </c>
      <c r="O9" s="232">
        <v>27</v>
      </c>
      <c r="P9" s="403">
        <f t="shared" si="1"/>
        <v>1</v>
      </c>
      <c r="Q9" s="403">
        <f t="shared" si="2"/>
        <v>0.46551724137931033</v>
      </c>
      <c r="R9" s="404">
        <f t="shared" si="3"/>
        <v>1</v>
      </c>
      <c r="S9" s="216"/>
    </row>
    <row r="10" spans="1:20" ht="12.5" x14ac:dyDescent="0.25">
      <c r="A10" s="181" t="s">
        <v>93</v>
      </c>
      <c r="B10" s="181" t="s">
        <v>811</v>
      </c>
      <c r="C10" s="95" t="s">
        <v>173</v>
      </c>
      <c r="D10" s="94" t="s">
        <v>514</v>
      </c>
      <c r="E10" s="94" t="s">
        <v>569</v>
      </c>
      <c r="F10" s="181" t="s">
        <v>688</v>
      </c>
      <c r="G10" s="94" t="s">
        <v>375</v>
      </c>
      <c r="H10" s="94" t="s">
        <v>409</v>
      </c>
      <c r="I10" s="94">
        <v>100</v>
      </c>
      <c r="J10" s="186" t="s">
        <v>1662</v>
      </c>
      <c r="K10" s="370">
        <v>2021</v>
      </c>
      <c r="L10" s="232">
        <v>210</v>
      </c>
      <c r="M10" s="351">
        <v>1</v>
      </c>
      <c r="N10" s="402">
        <f t="shared" si="0"/>
        <v>210</v>
      </c>
      <c r="O10" s="232">
        <v>210</v>
      </c>
      <c r="P10" s="403">
        <f t="shared" si="1"/>
        <v>1</v>
      </c>
      <c r="Q10" s="403">
        <f t="shared" si="2"/>
        <v>1</v>
      </c>
      <c r="R10" s="404">
        <f t="shared" si="3"/>
        <v>1</v>
      </c>
      <c r="S10" s="216"/>
    </row>
    <row r="11" spans="1:20" ht="12.5" x14ac:dyDescent="0.25">
      <c r="A11" s="181" t="s">
        <v>93</v>
      </c>
      <c r="B11" s="181" t="s">
        <v>811</v>
      </c>
      <c r="C11" s="95" t="s">
        <v>173</v>
      </c>
      <c r="D11" s="94" t="s">
        <v>514</v>
      </c>
      <c r="E11" s="94" t="s">
        <v>560</v>
      </c>
      <c r="F11" s="181" t="s">
        <v>688</v>
      </c>
      <c r="G11" s="94" t="s">
        <v>375</v>
      </c>
      <c r="H11" s="94" t="s">
        <v>409</v>
      </c>
      <c r="I11" s="94">
        <v>100</v>
      </c>
      <c r="J11" s="186" t="s">
        <v>1662</v>
      </c>
      <c r="K11" s="370">
        <v>2021</v>
      </c>
      <c r="L11" s="232">
        <v>210</v>
      </c>
      <c r="M11" s="351">
        <v>1</v>
      </c>
      <c r="N11" s="402">
        <f t="shared" si="0"/>
        <v>210</v>
      </c>
      <c r="O11" s="232">
        <v>210</v>
      </c>
      <c r="P11" s="403">
        <f t="shared" si="1"/>
        <v>1</v>
      </c>
      <c r="Q11" s="403">
        <f t="shared" si="2"/>
        <v>1</v>
      </c>
      <c r="R11" s="404">
        <f t="shared" si="3"/>
        <v>1</v>
      </c>
      <c r="S11" s="216"/>
    </row>
    <row r="12" spans="1:20" ht="25" x14ac:dyDescent="0.25">
      <c r="A12" s="181" t="s">
        <v>93</v>
      </c>
      <c r="B12" s="181" t="s">
        <v>811</v>
      </c>
      <c r="C12" s="95" t="s">
        <v>173</v>
      </c>
      <c r="D12" s="94" t="s">
        <v>514</v>
      </c>
      <c r="E12" s="94" t="s">
        <v>561</v>
      </c>
      <c r="F12" s="181" t="s">
        <v>173</v>
      </c>
      <c r="G12" s="94" t="s">
        <v>173</v>
      </c>
      <c r="H12" s="94" t="s">
        <v>173</v>
      </c>
      <c r="I12" s="94">
        <v>0</v>
      </c>
      <c r="J12" s="186" t="s">
        <v>1663</v>
      </c>
      <c r="K12" s="401">
        <v>2021</v>
      </c>
      <c r="L12" s="399">
        <v>0</v>
      </c>
      <c r="M12" s="414">
        <v>0</v>
      </c>
      <c r="N12" s="407">
        <f t="shared" si="0"/>
        <v>0</v>
      </c>
      <c r="O12" s="397">
        <v>0</v>
      </c>
      <c r="P12" s="403" t="e">
        <f t="shared" si="1"/>
        <v>#DIV/0!</v>
      </c>
      <c r="Q12" s="403" t="e">
        <f t="shared" si="2"/>
        <v>#DIV/0!</v>
      </c>
      <c r="R12" s="404" t="e">
        <f t="shared" si="3"/>
        <v>#DIV/0!</v>
      </c>
      <c r="S12" s="216"/>
    </row>
    <row r="13" spans="1:20" ht="12.5" x14ac:dyDescent="0.25">
      <c r="A13" s="181" t="s">
        <v>93</v>
      </c>
      <c r="B13" s="181" t="s">
        <v>811</v>
      </c>
      <c r="C13" s="95" t="s">
        <v>173</v>
      </c>
      <c r="D13" s="94" t="s">
        <v>514</v>
      </c>
      <c r="E13" s="94" t="s">
        <v>570</v>
      </c>
      <c r="F13" s="181" t="s">
        <v>688</v>
      </c>
      <c r="G13" s="94" t="s">
        <v>375</v>
      </c>
      <c r="H13" s="94" t="s">
        <v>409</v>
      </c>
      <c r="I13" s="94">
        <v>100</v>
      </c>
      <c r="J13" s="186" t="s">
        <v>1662</v>
      </c>
      <c r="K13" s="370">
        <v>2021</v>
      </c>
      <c r="L13" s="232">
        <v>210</v>
      </c>
      <c r="M13" s="351">
        <v>1</v>
      </c>
      <c r="N13" s="402">
        <f t="shared" si="0"/>
        <v>210</v>
      </c>
      <c r="O13" s="232">
        <v>210</v>
      </c>
      <c r="P13" s="403">
        <f t="shared" si="1"/>
        <v>1</v>
      </c>
      <c r="Q13" s="403">
        <f t="shared" si="2"/>
        <v>1</v>
      </c>
      <c r="R13" s="404">
        <f t="shared" si="3"/>
        <v>1</v>
      </c>
      <c r="S13" s="216"/>
    </row>
    <row r="14" spans="1:20" ht="12.5" x14ac:dyDescent="0.25">
      <c r="A14" s="181" t="s">
        <v>93</v>
      </c>
      <c r="B14" s="181" t="s">
        <v>811</v>
      </c>
      <c r="C14" s="95" t="s">
        <v>173</v>
      </c>
      <c r="D14" s="94" t="s">
        <v>514</v>
      </c>
      <c r="E14" s="94" t="s">
        <v>528</v>
      </c>
      <c r="F14" s="181" t="s">
        <v>688</v>
      </c>
      <c r="G14" s="181" t="s">
        <v>361</v>
      </c>
      <c r="H14" s="94" t="s">
        <v>411</v>
      </c>
      <c r="I14" s="181">
        <v>45</v>
      </c>
      <c r="J14" s="186" t="s">
        <v>1661</v>
      </c>
      <c r="K14" s="370">
        <v>2021</v>
      </c>
      <c r="L14" s="232">
        <v>58</v>
      </c>
      <c r="M14" s="351">
        <v>0.45</v>
      </c>
      <c r="N14" s="402">
        <f t="shared" si="0"/>
        <v>27</v>
      </c>
      <c r="O14" s="232">
        <v>27</v>
      </c>
      <c r="P14" s="403">
        <f t="shared" si="1"/>
        <v>1</v>
      </c>
      <c r="Q14" s="403">
        <f t="shared" si="2"/>
        <v>0.46551724137931033</v>
      </c>
      <c r="R14" s="404">
        <f t="shared" si="3"/>
        <v>1</v>
      </c>
      <c r="S14" s="216"/>
    </row>
    <row r="15" spans="1:20" ht="12.5" x14ac:dyDescent="0.25">
      <c r="A15" s="181" t="s">
        <v>93</v>
      </c>
      <c r="B15" s="181" t="s">
        <v>811</v>
      </c>
      <c r="C15" s="95" t="s">
        <v>173</v>
      </c>
      <c r="D15" s="94" t="s">
        <v>514</v>
      </c>
      <c r="E15" s="94" t="s">
        <v>529</v>
      </c>
      <c r="F15" s="181" t="s">
        <v>688</v>
      </c>
      <c r="G15" s="181" t="s">
        <v>361</v>
      </c>
      <c r="H15" s="94" t="s">
        <v>411</v>
      </c>
      <c r="I15" s="181">
        <v>45</v>
      </c>
      <c r="J15" s="186" t="s">
        <v>1661</v>
      </c>
      <c r="K15" s="370">
        <v>2021</v>
      </c>
      <c r="L15" s="232">
        <v>58</v>
      </c>
      <c r="M15" s="351">
        <v>0.45</v>
      </c>
      <c r="N15" s="402">
        <f t="shared" si="0"/>
        <v>27</v>
      </c>
      <c r="O15" s="232">
        <v>27</v>
      </c>
      <c r="P15" s="403">
        <f t="shared" si="1"/>
        <v>1</v>
      </c>
      <c r="Q15" s="403">
        <f t="shared" si="2"/>
        <v>0.46551724137931033</v>
      </c>
      <c r="R15" s="404">
        <f t="shared" si="3"/>
        <v>1</v>
      </c>
      <c r="S15" s="216"/>
    </row>
    <row r="16" spans="1:20" ht="12.5" x14ac:dyDescent="0.25">
      <c r="A16" s="181" t="s">
        <v>93</v>
      </c>
      <c r="B16" s="181" t="s">
        <v>811</v>
      </c>
      <c r="C16" s="95" t="s">
        <v>173</v>
      </c>
      <c r="D16" s="94" t="s">
        <v>514</v>
      </c>
      <c r="E16" s="94" t="s">
        <v>562</v>
      </c>
      <c r="F16" s="181" t="s">
        <v>688</v>
      </c>
      <c r="G16" s="181" t="s">
        <v>361</v>
      </c>
      <c r="H16" s="94" t="s">
        <v>411</v>
      </c>
      <c r="I16" s="181">
        <v>45</v>
      </c>
      <c r="J16" s="186" t="s">
        <v>1661</v>
      </c>
      <c r="K16" s="370">
        <v>2021</v>
      </c>
      <c r="L16" s="232">
        <v>58</v>
      </c>
      <c r="M16" s="351">
        <v>0.45</v>
      </c>
      <c r="N16" s="402">
        <f t="shared" si="0"/>
        <v>27</v>
      </c>
      <c r="O16" s="232">
        <v>27</v>
      </c>
      <c r="P16" s="403">
        <f t="shared" si="1"/>
        <v>1</v>
      </c>
      <c r="Q16" s="403">
        <f t="shared" si="2"/>
        <v>0.46551724137931033</v>
      </c>
      <c r="R16" s="404">
        <f t="shared" si="3"/>
        <v>1</v>
      </c>
      <c r="S16" s="216"/>
    </row>
    <row r="17" spans="1:19" ht="12.5" x14ac:dyDescent="0.25">
      <c r="A17" s="181" t="s">
        <v>93</v>
      </c>
      <c r="B17" s="181" t="s">
        <v>811</v>
      </c>
      <c r="C17" s="95" t="s">
        <v>173</v>
      </c>
      <c r="D17" s="95" t="s">
        <v>514</v>
      </c>
      <c r="E17" s="94" t="s">
        <v>1637</v>
      </c>
      <c r="F17" s="181" t="s">
        <v>173</v>
      </c>
      <c r="G17" s="181" t="s">
        <v>173</v>
      </c>
      <c r="H17" s="94" t="s">
        <v>173</v>
      </c>
      <c r="I17" s="181">
        <v>0</v>
      </c>
      <c r="J17" s="186" t="s">
        <v>1663</v>
      </c>
      <c r="K17" s="401">
        <v>2021</v>
      </c>
      <c r="L17" s="399">
        <v>0</v>
      </c>
      <c r="M17" s="414">
        <v>0</v>
      </c>
      <c r="N17" s="407">
        <f t="shared" si="0"/>
        <v>0</v>
      </c>
      <c r="O17" s="397">
        <v>0</v>
      </c>
      <c r="P17" s="403" t="e">
        <f t="shared" si="1"/>
        <v>#DIV/0!</v>
      </c>
      <c r="Q17" s="403" t="e">
        <f t="shared" si="2"/>
        <v>#DIV/0!</v>
      </c>
      <c r="R17" s="404" t="e">
        <f t="shared" si="3"/>
        <v>#DIV/0!</v>
      </c>
      <c r="S17" s="216"/>
    </row>
    <row r="18" spans="1:19" ht="12.5" x14ac:dyDescent="0.25">
      <c r="A18" s="181" t="s">
        <v>93</v>
      </c>
      <c r="B18" s="181" t="s">
        <v>811</v>
      </c>
      <c r="C18" s="95" t="s">
        <v>173</v>
      </c>
      <c r="D18" s="94" t="s">
        <v>514</v>
      </c>
      <c r="E18" s="94" t="s">
        <v>1638</v>
      </c>
      <c r="F18" s="181" t="s">
        <v>173</v>
      </c>
      <c r="G18" s="181" t="s">
        <v>173</v>
      </c>
      <c r="H18" s="94" t="s">
        <v>173</v>
      </c>
      <c r="I18" s="181">
        <v>0</v>
      </c>
      <c r="J18" s="186" t="s">
        <v>1663</v>
      </c>
      <c r="K18" s="401">
        <v>2021</v>
      </c>
      <c r="L18" s="399">
        <v>0</v>
      </c>
      <c r="M18" s="414">
        <v>0</v>
      </c>
      <c r="N18" s="407">
        <f t="shared" si="0"/>
        <v>0</v>
      </c>
      <c r="O18" s="397">
        <v>0</v>
      </c>
      <c r="P18" s="403" t="e">
        <f t="shared" si="1"/>
        <v>#DIV/0!</v>
      </c>
      <c r="Q18" s="403" t="e">
        <f t="shared" si="2"/>
        <v>#DIV/0!</v>
      </c>
      <c r="R18" s="404" t="e">
        <f t="shared" si="3"/>
        <v>#DIV/0!</v>
      </c>
      <c r="S18" s="216"/>
    </row>
    <row r="19" spans="1:19" ht="12.5" x14ac:dyDescent="0.25">
      <c r="A19" s="181" t="s">
        <v>93</v>
      </c>
      <c r="B19" s="181" t="s">
        <v>811</v>
      </c>
      <c r="C19" s="95" t="s">
        <v>173</v>
      </c>
      <c r="D19" s="94" t="s">
        <v>514</v>
      </c>
      <c r="E19" s="94" t="s">
        <v>571</v>
      </c>
      <c r="F19" s="181" t="s">
        <v>688</v>
      </c>
      <c r="G19" s="181" t="s">
        <v>361</v>
      </c>
      <c r="H19" s="94" t="s">
        <v>411</v>
      </c>
      <c r="I19" s="181">
        <v>45</v>
      </c>
      <c r="J19" s="186" t="s">
        <v>1661</v>
      </c>
      <c r="K19" s="370">
        <v>2021</v>
      </c>
      <c r="L19" s="232">
        <v>58</v>
      </c>
      <c r="M19" s="351">
        <v>0.45</v>
      </c>
      <c r="N19" s="402">
        <f t="shared" si="0"/>
        <v>27</v>
      </c>
      <c r="O19" s="232">
        <v>27</v>
      </c>
      <c r="P19" s="403">
        <f t="shared" si="1"/>
        <v>1</v>
      </c>
      <c r="Q19" s="403">
        <f t="shared" si="2"/>
        <v>0.46551724137931033</v>
      </c>
      <c r="R19" s="404">
        <f t="shared" si="3"/>
        <v>1</v>
      </c>
      <c r="S19" s="216"/>
    </row>
    <row r="20" spans="1:19" ht="12.5" x14ac:dyDescent="0.25">
      <c r="A20" s="181" t="s">
        <v>93</v>
      </c>
      <c r="B20" s="181" t="s">
        <v>811</v>
      </c>
      <c r="C20" s="95" t="s">
        <v>173</v>
      </c>
      <c r="D20" s="94" t="s">
        <v>514</v>
      </c>
      <c r="E20" s="94" t="s">
        <v>533</v>
      </c>
      <c r="F20" s="181" t="s">
        <v>688</v>
      </c>
      <c r="G20" s="181" t="s">
        <v>361</v>
      </c>
      <c r="H20" s="94" t="s">
        <v>411</v>
      </c>
      <c r="I20" s="181">
        <v>45</v>
      </c>
      <c r="J20" s="186" t="s">
        <v>1661</v>
      </c>
      <c r="K20" s="370">
        <v>2021</v>
      </c>
      <c r="L20" s="232">
        <v>58</v>
      </c>
      <c r="M20" s="351">
        <v>0.45</v>
      </c>
      <c r="N20" s="402">
        <f t="shared" si="0"/>
        <v>27</v>
      </c>
      <c r="O20" s="232">
        <v>27</v>
      </c>
      <c r="P20" s="403">
        <f t="shared" si="1"/>
        <v>1</v>
      </c>
      <c r="Q20" s="403">
        <f t="shared" si="2"/>
        <v>0.46551724137931033</v>
      </c>
      <c r="R20" s="404">
        <f t="shared" si="3"/>
        <v>1</v>
      </c>
      <c r="S20" s="216"/>
    </row>
    <row r="21" spans="1:19" ht="12.5" x14ac:dyDescent="0.25">
      <c r="A21" s="181" t="s">
        <v>93</v>
      </c>
      <c r="B21" s="181" t="s">
        <v>811</v>
      </c>
      <c r="C21" s="95" t="s">
        <v>173</v>
      </c>
      <c r="D21" s="94" t="s">
        <v>514</v>
      </c>
      <c r="E21" s="94" t="s">
        <v>572</v>
      </c>
      <c r="F21" s="181" t="s">
        <v>688</v>
      </c>
      <c r="G21" s="181" t="s">
        <v>361</v>
      </c>
      <c r="H21" s="94" t="s">
        <v>411</v>
      </c>
      <c r="I21" s="181">
        <v>45</v>
      </c>
      <c r="J21" s="186" t="s">
        <v>1661</v>
      </c>
      <c r="K21" s="370">
        <v>2021</v>
      </c>
      <c r="L21" s="232">
        <v>58</v>
      </c>
      <c r="M21" s="351">
        <v>0.45</v>
      </c>
      <c r="N21" s="402">
        <f t="shared" si="0"/>
        <v>27</v>
      </c>
      <c r="O21" s="232">
        <v>27</v>
      </c>
      <c r="P21" s="403">
        <f t="shared" si="1"/>
        <v>1</v>
      </c>
      <c r="Q21" s="403">
        <f t="shared" si="2"/>
        <v>0.46551724137931033</v>
      </c>
      <c r="R21" s="404">
        <f t="shared" si="3"/>
        <v>1</v>
      </c>
      <c r="S21" s="216"/>
    </row>
    <row r="22" spans="1:19" ht="12.5" x14ac:dyDescent="0.25">
      <c r="A22" s="181" t="s">
        <v>93</v>
      </c>
      <c r="B22" s="181" t="s">
        <v>811</v>
      </c>
      <c r="C22" s="95" t="s">
        <v>173</v>
      </c>
      <c r="D22" s="94" t="s">
        <v>514</v>
      </c>
      <c r="E22" s="94" t="s">
        <v>535</v>
      </c>
      <c r="F22" s="181" t="s">
        <v>688</v>
      </c>
      <c r="G22" s="94" t="s">
        <v>361</v>
      </c>
      <c r="H22" s="94" t="s">
        <v>411</v>
      </c>
      <c r="I22" s="94">
        <v>20</v>
      </c>
      <c r="J22" s="186" t="s">
        <v>1662</v>
      </c>
      <c r="K22" s="370">
        <v>2021</v>
      </c>
      <c r="L22" s="232">
        <v>210</v>
      </c>
      <c r="M22" s="351">
        <v>0.2</v>
      </c>
      <c r="N22" s="402">
        <f t="shared" si="0"/>
        <v>42</v>
      </c>
      <c r="O22" s="232">
        <v>42</v>
      </c>
      <c r="P22" s="403">
        <f t="shared" si="1"/>
        <v>1</v>
      </c>
      <c r="Q22" s="403">
        <f t="shared" si="2"/>
        <v>0.2</v>
      </c>
      <c r="R22" s="404">
        <f t="shared" si="3"/>
        <v>1</v>
      </c>
      <c r="S22" s="216"/>
    </row>
    <row r="23" spans="1:19" ht="50" x14ac:dyDescent="0.25">
      <c r="A23" s="181" t="s">
        <v>93</v>
      </c>
      <c r="B23" s="181" t="s">
        <v>811</v>
      </c>
      <c r="C23" s="95" t="s">
        <v>173</v>
      </c>
      <c r="D23" s="94" t="s">
        <v>514</v>
      </c>
      <c r="E23" s="94" t="s">
        <v>537</v>
      </c>
      <c r="F23" s="181" t="s">
        <v>688</v>
      </c>
      <c r="G23" s="94" t="s">
        <v>359</v>
      </c>
      <c r="H23" s="94" t="s">
        <v>411</v>
      </c>
      <c r="I23" s="94">
        <v>20</v>
      </c>
      <c r="J23" s="186" t="s">
        <v>1661</v>
      </c>
      <c r="K23" s="370">
        <v>2021</v>
      </c>
      <c r="L23" s="232">
        <v>58</v>
      </c>
      <c r="M23" s="351">
        <v>0.17</v>
      </c>
      <c r="N23" s="402">
        <f t="shared" si="0"/>
        <v>10</v>
      </c>
      <c r="O23" s="232">
        <v>10</v>
      </c>
      <c r="P23" s="403">
        <f t="shared" si="1"/>
        <v>1</v>
      </c>
      <c r="Q23" s="403">
        <f t="shared" si="2"/>
        <v>0.17241379310344829</v>
      </c>
      <c r="R23" s="404">
        <f t="shared" si="3"/>
        <v>0.85000000000000009</v>
      </c>
      <c r="S23" s="211" t="s">
        <v>1899</v>
      </c>
    </row>
    <row r="24" spans="1:19" ht="12.5" x14ac:dyDescent="0.25">
      <c r="A24" s="181" t="s">
        <v>93</v>
      </c>
      <c r="B24" s="181" t="s">
        <v>811</v>
      </c>
      <c r="C24" s="95" t="s">
        <v>173</v>
      </c>
      <c r="D24" s="94" t="s">
        <v>514</v>
      </c>
      <c r="E24" s="94" t="s">
        <v>573</v>
      </c>
      <c r="F24" s="181" t="s">
        <v>688</v>
      </c>
      <c r="G24" s="181" t="s">
        <v>361</v>
      </c>
      <c r="H24" s="94" t="s">
        <v>411</v>
      </c>
      <c r="I24" s="181">
        <v>45</v>
      </c>
      <c r="J24" s="186" t="s">
        <v>1661</v>
      </c>
      <c r="K24" s="370">
        <v>2021</v>
      </c>
      <c r="L24" s="232">
        <v>58</v>
      </c>
      <c r="M24" s="351">
        <v>0.45</v>
      </c>
      <c r="N24" s="402">
        <f t="shared" si="0"/>
        <v>27</v>
      </c>
      <c r="O24" s="232">
        <v>27</v>
      </c>
      <c r="P24" s="403">
        <f t="shared" si="1"/>
        <v>1</v>
      </c>
      <c r="Q24" s="403">
        <f t="shared" si="2"/>
        <v>0.46551724137931033</v>
      </c>
      <c r="R24" s="404">
        <f t="shared" si="3"/>
        <v>1</v>
      </c>
      <c r="S24" s="216"/>
    </row>
    <row r="25" spans="1:19" ht="62.5" x14ac:dyDescent="0.25">
      <c r="A25" s="181" t="s">
        <v>93</v>
      </c>
      <c r="B25" s="181" t="s">
        <v>811</v>
      </c>
      <c r="C25" s="95" t="s">
        <v>173</v>
      </c>
      <c r="D25" s="94" t="s">
        <v>514</v>
      </c>
      <c r="E25" s="94" t="s">
        <v>540</v>
      </c>
      <c r="F25" s="94" t="s">
        <v>688</v>
      </c>
      <c r="G25" s="94" t="s">
        <v>361</v>
      </c>
      <c r="H25" s="94" t="s">
        <v>411</v>
      </c>
      <c r="I25" s="94">
        <v>20</v>
      </c>
      <c r="J25" s="181" t="s">
        <v>1662</v>
      </c>
      <c r="K25" s="370">
        <v>2021</v>
      </c>
      <c r="L25" s="232">
        <v>210</v>
      </c>
      <c r="M25" s="408">
        <v>1</v>
      </c>
      <c r="N25" s="407">
        <f t="shared" si="0"/>
        <v>210</v>
      </c>
      <c r="O25" s="397">
        <v>100</v>
      </c>
      <c r="P25" s="405">
        <f t="shared" si="1"/>
        <v>0.47619047619047616</v>
      </c>
      <c r="Q25" s="403">
        <f t="shared" si="2"/>
        <v>0.47619047619047616</v>
      </c>
      <c r="R25" s="406">
        <f t="shared" si="3"/>
        <v>5</v>
      </c>
      <c r="S25" s="216" t="s">
        <v>1927</v>
      </c>
    </row>
    <row r="26" spans="1:19" ht="25" x14ac:dyDescent="0.25">
      <c r="A26" s="181" t="s">
        <v>93</v>
      </c>
      <c r="B26" s="181" t="s">
        <v>811</v>
      </c>
      <c r="C26" s="95" t="s">
        <v>173</v>
      </c>
      <c r="D26" s="94" t="s">
        <v>514</v>
      </c>
      <c r="E26" s="94" t="s">
        <v>1664</v>
      </c>
      <c r="F26" s="94" t="s">
        <v>173</v>
      </c>
      <c r="G26" s="94" t="s">
        <v>173</v>
      </c>
      <c r="H26" s="94" t="s">
        <v>173</v>
      </c>
      <c r="I26" s="94">
        <v>0</v>
      </c>
      <c r="J26" s="181" t="s">
        <v>1663</v>
      </c>
      <c r="K26" s="401">
        <v>2021</v>
      </c>
      <c r="L26" s="399">
        <v>0</v>
      </c>
      <c r="M26" s="414">
        <v>0</v>
      </c>
      <c r="N26" s="407">
        <f t="shared" si="0"/>
        <v>0</v>
      </c>
      <c r="O26" s="397">
        <v>0</v>
      </c>
      <c r="P26" s="403" t="e">
        <f t="shared" si="1"/>
        <v>#DIV/0!</v>
      </c>
      <c r="Q26" s="403" t="e">
        <f t="shared" si="2"/>
        <v>#DIV/0!</v>
      </c>
      <c r="R26" s="404" t="e">
        <f t="shared" si="3"/>
        <v>#DIV/0!</v>
      </c>
      <c r="S26" s="216"/>
    </row>
    <row r="27" spans="1:19" ht="25" x14ac:dyDescent="0.25">
      <c r="A27" s="181" t="s">
        <v>93</v>
      </c>
      <c r="B27" s="181" t="s">
        <v>811</v>
      </c>
      <c r="C27" s="95" t="s">
        <v>173</v>
      </c>
      <c r="D27" s="94" t="s">
        <v>514</v>
      </c>
      <c r="E27" s="94" t="s">
        <v>1665</v>
      </c>
      <c r="F27" s="94" t="s">
        <v>173</v>
      </c>
      <c r="G27" s="94" t="s">
        <v>173</v>
      </c>
      <c r="H27" s="94" t="s">
        <v>173</v>
      </c>
      <c r="I27" s="94">
        <v>0</v>
      </c>
      <c r="J27" s="181" t="s">
        <v>1663</v>
      </c>
      <c r="K27" s="401">
        <v>2021</v>
      </c>
      <c r="L27" s="399">
        <v>0</v>
      </c>
      <c r="M27" s="414">
        <v>0</v>
      </c>
      <c r="N27" s="407">
        <f t="shared" si="0"/>
        <v>0</v>
      </c>
      <c r="O27" s="397">
        <v>0</v>
      </c>
      <c r="P27" s="403" t="e">
        <f t="shared" si="1"/>
        <v>#DIV/0!</v>
      </c>
      <c r="Q27" s="403" t="e">
        <f t="shared" si="2"/>
        <v>#DIV/0!</v>
      </c>
      <c r="R27" s="404" t="e">
        <f t="shared" si="3"/>
        <v>#DIV/0!</v>
      </c>
      <c r="S27" s="216"/>
    </row>
    <row r="28" spans="1:19" ht="12.5" x14ac:dyDescent="0.25">
      <c r="A28" s="181" t="s">
        <v>93</v>
      </c>
      <c r="B28" s="181" t="s">
        <v>811</v>
      </c>
      <c r="C28" s="95" t="s">
        <v>173</v>
      </c>
      <c r="D28" s="94" t="s">
        <v>514</v>
      </c>
      <c r="E28" s="94" t="s">
        <v>576</v>
      </c>
      <c r="F28" s="94" t="s">
        <v>173</v>
      </c>
      <c r="G28" s="94" t="s">
        <v>173</v>
      </c>
      <c r="H28" s="94" t="s">
        <v>173</v>
      </c>
      <c r="I28" s="94">
        <v>0</v>
      </c>
      <c r="J28" s="181" t="s">
        <v>1663</v>
      </c>
      <c r="K28" s="401">
        <v>2021</v>
      </c>
      <c r="L28" s="399">
        <v>0</v>
      </c>
      <c r="M28" s="414">
        <v>0</v>
      </c>
      <c r="N28" s="407">
        <f t="shared" si="0"/>
        <v>0</v>
      </c>
      <c r="O28" s="397">
        <v>0</v>
      </c>
      <c r="P28" s="403" t="e">
        <f t="shared" si="1"/>
        <v>#DIV/0!</v>
      </c>
      <c r="Q28" s="403" t="e">
        <f t="shared" si="2"/>
        <v>#DIV/0!</v>
      </c>
      <c r="R28" s="404" t="e">
        <f t="shared" si="3"/>
        <v>#DIV/0!</v>
      </c>
      <c r="S28" s="216"/>
    </row>
    <row r="29" spans="1:19" ht="25" x14ac:dyDescent="0.25">
      <c r="A29" s="181" t="s">
        <v>93</v>
      </c>
      <c r="B29" s="181" t="s">
        <v>811</v>
      </c>
      <c r="C29" s="95" t="s">
        <v>173</v>
      </c>
      <c r="D29" s="94" t="s">
        <v>514</v>
      </c>
      <c r="E29" s="94" t="s">
        <v>1666</v>
      </c>
      <c r="F29" s="94" t="s">
        <v>173</v>
      </c>
      <c r="G29" s="94" t="s">
        <v>173</v>
      </c>
      <c r="H29" s="94" t="s">
        <v>173</v>
      </c>
      <c r="I29" s="94">
        <v>0</v>
      </c>
      <c r="J29" s="181" t="s">
        <v>1663</v>
      </c>
      <c r="K29" s="401">
        <v>2021</v>
      </c>
      <c r="L29" s="399">
        <v>0</v>
      </c>
      <c r="M29" s="414">
        <v>0</v>
      </c>
      <c r="N29" s="407">
        <f t="shared" si="0"/>
        <v>0</v>
      </c>
      <c r="O29" s="397">
        <v>0</v>
      </c>
      <c r="P29" s="403" t="e">
        <f t="shared" si="1"/>
        <v>#DIV/0!</v>
      </c>
      <c r="Q29" s="403" t="e">
        <f t="shared" si="2"/>
        <v>#DIV/0!</v>
      </c>
      <c r="R29" s="404" t="e">
        <f t="shared" si="3"/>
        <v>#DIV/0!</v>
      </c>
      <c r="S29" s="216"/>
    </row>
    <row r="30" spans="1:19" ht="12.5" x14ac:dyDescent="0.25">
      <c r="A30" s="181" t="s">
        <v>93</v>
      </c>
      <c r="B30" s="181" t="s">
        <v>811</v>
      </c>
      <c r="C30" s="95" t="s">
        <v>173</v>
      </c>
      <c r="D30" s="94" t="s">
        <v>514</v>
      </c>
      <c r="E30" s="94" t="s">
        <v>543</v>
      </c>
      <c r="F30" s="94" t="s">
        <v>173</v>
      </c>
      <c r="G30" s="94" t="s">
        <v>173</v>
      </c>
      <c r="H30" s="94" t="s">
        <v>173</v>
      </c>
      <c r="I30" s="94">
        <v>0</v>
      </c>
      <c r="J30" s="181" t="s">
        <v>1663</v>
      </c>
      <c r="K30" s="401">
        <v>2021</v>
      </c>
      <c r="L30" s="399">
        <v>0</v>
      </c>
      <c r="M30" s="414">
        <v>0</v>
      </c>
      <c r="N30" s="407">
        <f t="shared" si="0"/>
        <v>0</v>
      </c>
      <c r="O30" s="397">
        <v>0</v>
      </c>
      <c r="P30" s="403" t="e">
        <f t="shared" si="1"/>
        <v>#DIV/0!</v>
      </c>
      <c r="Q30" s="403" t="e">
        <f t="shared" si="2"/>
        <v>#DIV/0!</v>
      </c>
      <c r="R30" s="404" t="e">
        <f t="shared" si="3"/>
        <v>#DIV/0!</v>
      </c>
      <c r="S30" s="216"/>
    </row>
    <row r="31" spans="1:19" ht="25" x14ac:dyDescent="0.25">
      <c r="A31" s="181" t="s">
        <v>93</v>
      </c>
      <c r="B31" s="181" t="s">
        <v>811</v>
      </c>
      <c r="C31" s="95" t="s">
        <v>173</v>
      </c>
      <c r="D31" s="94" t="s">
        <v>514</v>
      </c>
      <c r="E31" s="94" t="s">
        <v>1667</v>
      </c>
      <c r="F31" s="181" t="s">
        <v>688</v>
      </c>
      <c r="G31" s="94" t="s">
        <v>361</v>
      </c>
      <c r="H31" s="94" t="s">
        <v>411</v>
      </c>
      <c r="I31" s="94">
        <v>20</v>
      </c>
      <c r="J31" s="186" t="s">
        <v>1661</v>
      </c>
      <c r="K31" s="370">
        <v>2021</v>
      </c>
      <c r="L31" s="232">
        <v>58</v>
      </c>
      <c r="M31" s="351">
        <v>0.2</v>
      </c>
      <c r="N31" s="402">
        <f t="shared" si="0"/>
        <v>12</v>
      </c>
      <c r="O31" s="232">
        <v>12</v>
      </c>
      <c r="P31" s="403">
        <f t="shared" si="1"/>
        <v>1</v>
      </c>
      <c r="Q31" s="403">
        <f t="shared" si="2"/>
        <v>0.20689655172413793</v>
      </c>
      <c r="R31" s="404">
        <f t="shared" si="3"/>
        <v>1</v>
      </c>
      <c r="S31" s="216"/>
    </row>
    <row r="32" spans="1:19" ht="25" x14ac:dyDescent="0.25">
      <c r="A32" s="181" t="s">
        <v>93</v>
      </c>
      <c r="B32" s="181" t="s">
        <v>811</v>
      </c>
      <c r="C32" s="95" t="s">
        <v>173</v>
      </c>
      <c r="D32" s="94" t="s">
        <v>514</v>
      </c>
      <c r="E32" s="94" t="s">
        <v>1668</v>
      </c>
      <c r="F32" s="181" t="s">
        <v>688</v>
      </c>
      <c r="G32" s="94" t="s">
        <v>361</v>
      </c>
      <c r="H32" s="94" t="s">
        <v>411</v>
      </c>
      <c r="I32" s="94">
        <v>20</v>
      </c>
      <c r="J32" s="186" t="s">
        <v>1661</v>
      </c>
      <c r="K32" s="370">
        <v>2021</v>
      </c>
      <c r="L32" s="232">
        <v>58</v>
      </c>
      <c r="M32" s="351">
        <v>0.2</v>
      </c>
      <c r="N32" s="402">
        <f t="shared" si="0"/>
        <v>12</v>
      </c>
      <c r="O32" s="232">
        <v>12</v>
      </c>
      <c r="P32" s="403">
        <f t="shared" si="1"/>
        <v>1</v>
      </c>
      <c r="Q32" s="403">
        <f t="shared" si="2"/>
        <v>0.20689655172413793</v>
      </c>
      <c r="R32" s="404">
        <f t="shared" si="3"/>
        <v>1</v>
      </c>
      <c r="S32" s="216"/>
    </row>
    <row r="33" spans="1:19" ht="12.5" x14ac:dyDescent="0.25">
      <c r="A33" s="181" t="s">
        <v>93</v>
      </c>
      <c r="B33" s="181" t="s">
        <v>811</v>
      </c>
      <c r="C33" s="95" t="s">
        <v>173</v>
      </c>
      <c r="D33" s="94" t="s">
        <v>514</v>
      </c>
      <c r="E33" s="94" t="s">
        <v>580</v>
      </c>
      <c r="F33" s="181" t="s">
        <v>688</v>
      </c>
      <c r="G33" s="94" t="s">
        <v>361</v>
      </c>
      <c r="H33" s="94" t="s">
        <v>411</v>
      </c>
      <c r="I33" s="94">
        <v>20</v>
      </c>
      <c r="J33" s="186" t="s">
        <v>1661</v>
      </c>
      <c r="K33" s="370">
        <v>2021</v>
      </c>
      <c r="L33" s="232">
        <v>58</v>
      </c>
      <c r="M33" s="351">
        <v>0.2</v>
      </c>
      <c r="N33" s="402">
        <f t="shared" si="0"/>
        <v>12</v>
      </c>
      <c r="O33" s="232">
        <v>12</v>
      </c>
      <c r="P33" s="403">
        <f t="shared" si="1"/>
        <v>1</v>
      </c>
      <c r="Q33" s="403">
        <f t="shared" si="2"/>
        <v>0.20689655172413793</v>
      </c>
      <c r="R33" s="404">
        <f t="shared" si="3"/>
        <v>1</v>
      </c>
      <c r="S33" s="216"/>
    </row>
    <row r="34" spans="1:19" ht="25" x14ac:dyDescent="0.25">
      <c r="A34" s="181" t="s">
        <v>93</v>
      </c>
      <c r="B34" s="181" t="s">
        <v>811</v>
      </c>
      <c r="C34" s="95" t="s">
        <v>173</v>
      </c>
      <c r="D34" s="94" t="s">
        <v>514</v>
      </c>
      <c r="E34" s="94" t="s">
        <v>581</v>
      </c>
      <c r="F34" s="181" t="s">
        <v>688</v>
      </c>
      <c r="G34" s="94" t="s">
        <v>361</v>
      </c>
      <c r="H34" s="94" t="s">
        <v>411</v>
      </c>
      <c r="I34" s="94">
        <v>20</v>
      </c>
      <c r="J34" s="186" t="s">
        <v>1661</v>
      </c>
      <c r="K34" s="370">
        <v>2021</v>
      </c>
      <c r="L34" s="232">
        <v>58</v>
      </c>
      <c r="M34" s="351">
        <v>0.2</v>
      </c>
      <c r="N34" s="402">
        <f t="shared" si="0"/>
        <v>12</v>
      </c>
      <c r="O34" s="232">
        <v>12</v>
      </c>
      <c r="P34" s="403">
        <f t="shared" si="1"/>
        <v>1</v>
      </c>
      <c r="Q34" s="403">
        <f t="shared" si="2"/>
        <v>0.20689655172413793</v>
      </c>
      <c r="R34" s="404">
        <f t="shared" si="3"/>
        <v>1</v>
      </c>
      <c r="S34" s="216"/>
    </row>
    <row r="35" spans="1:19" ht="25" x14ac:dyDescent="0.25">
      <c r="A35" s="181" t="s">
        <v>93</v>
      </c>
      <c r="B35" s="181" t="s">
        <v>811</v>
      </c>
      <c r="C35" s="95" t="s">
        <v>173</v>
      </c>
      <c r="D35" s="94" t="s">
        <v>546</v>
      </c>
      <c r="E35" s="94" t="s">
        <v>545</v>
      </c>
      <c r="F35" s="181" t="s">
        <v>688</v>
      </c>
      <c r="G35" s="94" t="s">
        <v>361</v>
      </c>
      <c r="H35" s="94" t="s">
        <v>411</v>
      </c>
      <c r="I35" s="94">
        <v>20</v>
      </c>
      <c r="J35" s="186" t="s">
        <v>1662</v>
      </c>
      <c r="K35" s="370">
        <v>2021</v>
      </c>
      <c r="L35" s="232">
        <v>210</v>
      </c>
      <c r="M35" s="351">
        <v>0</v>
      </c>
      <c r="N35" s="402">
        <f t="shared" si="0"/>
        <v>0</v>
      </c>
      <c r="O35" s="397">
        <v>0</v>
      </c>
      <c r="P35" s="403" t="e">
        <f t="shared" si="1"/>
        <v>#DIV/0!</v>
      </c>
      <c r="Q35" s="403">
        <f t="shared" si="2"/>
        <v>0</v>
      </c>
      <c r="R35" s="404">
        <f t="shared" si="3"/>
        <v>0</v>
      </c>
      <c r="S35" s="216" t="s">
        <v>1832</v>
      </c>
    </row>
    <row r="36" spans="1:19" ht="12.5" x14ac:dyDescent="0.25">
      <c r="A36" s="181" t="s">
        <v>93</v>
      </c>
      <c r="B36" s="181" t="s">
        <v>811</v>
      </c>
      <c r="C36" s="95" t="s">
        <v>173</v>
      </c>
      <c r="D36" s="94" t="s">
        <v>546</v>
      </c>
      <c r="E36" s="94" t="s">
        <v>547</v>
      </c>
      <c r="F36" s="181" t="s">
        <v>173</v>
      </c>
      <c r="G36" s="94" t="s">
        <v>173</v>
      </c>
      <c r="H36" s="94" t="s">
        <v>173</v>
      </c>
      <c r="I36" s="94">
        <v>0</v>
      </c>
      <c r="J36" s="186" t="s">
        <v>1663</v>
      </c>
      <c r="K36" s="401">
        <v>2021</v>
      </c>
      <c r="L36" s="399">
        <v>0</v>
      </c>
      <c r="M36" s="414">
        <v>0</v>
      </c>
      <c r="N36" s="407">
        <f t="shared" si="0"/>
        <v>0</v>
      </c>
      <c r="O36" s="397">
        <v>0</v>
      </c>
      <c r="P36" s="403" t="e">
        <f t="shared" si="1"/>
        <v>#DIV/0!</v>
      </c>
      <c r="Q36" s="403" t="e">
        <f t="shared" si="2"/>
        <v>#DIV/0!</v>
      </c>
      <c r="R36" s="404" t="e">
        <f t="shared" si="3"/>
        <v>#DIV/0!</v>
      </c>
      <c r="S36" s="216"/>
    </row>
    <row r="37" spans="1:19" ht="25" x14ac:dyDescent="0.25">
      <c r="A37" s="181" t="s">
        <v>93</v>
      </c>
      <c r="B37" s="181" t="s">
        <v>811</v>
      </c>
      <c r="C37" s="95" t="s">
        <v>173</v>
      </c>
      <c r="D37" s="94" t="s">
        <v>546</v>
      </c>
      <c r="E37" s="94" t="s">
        <v>548</v>
      </c>
      <c r="F37" s="181" t="s">
        <v>688</v>
      </c>
      <c r="G37" s="94" t="s">
        <v>375</v>
      </c>
      <c r="H37" s="94" t="s">
        <v>409</v>
      </c>
      <c r="I37" s="94">
        <v>100</v>
      </c>
      <c r="J37" s="186" t="s">
        <v>1662</v>
      </c>
      <c r="K37" s="370">
        <v>2021</v>
      </c>
      <c r="L37" s="232">
        <v>210</v>
      </c>
      <c r="M37" s="351">
        <v>1</v>
      </c>
      <c r="N37" s="402">
        <f t="shared" si="0"/>
        <v>210</v>
      </c>
      <c r="O37" s="397">
        <v>0</v>
      </c>
      <c r="P37" s="403">
        <f t="shared" si="1"/>
        <v>0</v>
      </c>
      <c r="Q37" s="403">
        <f t="shared" si="2"/>
        <v>0</v>
      </c>
      <c r="R37" s="404">
        <f t="shared" si="3"/>
        <v>1</v>
      </c>
      <c r="S37" s="216" t="s">
        <v>1832</v>
      </c>
    </row>
    <row r="38" spans="1:19" ht="25" x14ac:dyDescent="0.25">
      <c r="A38" s="181" t="s">
        <v>93</v>
      </c>
      <c r="B38" s="181" t="s">
        <v>811</v>
      </c>
      <c r="C38" s="95" t="s">
        <v>173</v>
      </c>
      <c r="D38" s="94" t="s">
        <v>546</v>
      </c>
      <c r="E38" s="94" t="s">
        <v>549</v>
      </c>
      <c r="F38" s="181" t="s">
        <v>688</v>
      </c>
      <c r="G38" s="94" t="s">
        <v>361</v>
      </c>
      <c r="H38" s="94" t="s">
        <v>411</v>
      </c>
      <c r="I38" s="94">
        <v>20</v>
      </c>
      <c r="J38" s="186" t="s">
        <v>1662</v>
      </c>
      <c r="K38" s="370">
        <v>2021</v>
      </c>
      <c r="L38" s="232">
        <v>210</v>
      </c>
      <c r="M38" s="351">
        <v>0.2</v>
      </c>
      <c r="N38" s="402">
        <f t="shared" si="0"/>
        <v>42</v>
      </c>
      <c r="O38" s="397">
        <v>0</v>
      </c>
      <c r="P38" s="403">
        <f t="shared" si="1"/>
        <v>0</v>
      </c>
      <c r="Q38" s="403">
        <f t="shared" si="2"/>
        <v>0</v>
      </c>
      <c r="R38" s="404">
        <f t="shared" si="3"/>
        <v>1</v>
      </c>
      <c r="S38" s="216" t="s">
        <v>1832</v>
      </c>
    </row>
    <row r="39" spans="1:19" ht="25" x14ac:dyDescent="0.25">
      <c r="A39" s="181" t="s">
        <v>93</v>
      </c>
      <c r="B39" s="181" t="s">
        <v>811</v>
      </c>
      <c r="C39" s="95" t="s">
        <v>173</v>
      </c>
      <c r="D39" s="94" t="s">
        <v>546</v>
      </c>
      <c r="E39" s="94" t="s">
        <v>550</v>
      </c>
      <c r="F39" s="181" t="s">
        <v>688</v>
      </c>
      <c r="G39" s="94" t="s">
        <v>375</v>
      </c>
      <c r="H39" s="94" t="s">
        <v>409</v>
      </c>
      <c r="I39" s="94">
        <v>100</v>
      </c>
      <c r="J39" s="186" t="s">
        <v>1662</v>
      </c>
      <c r="K39" s="400">
        <v>2021</v>
      </c>
      <c r="L39" s="232">
        <v>210</v>
      </c>
      <c r="M39" s="351">
        <v>1</v>
      </c>
      <c r="N39" s="402">
        <f t="shared" si="0"/>
        <v>210</v>
      </c>
      <c r="O39" s="397">
        <v>0</v>
      </c>
      <c r="P39" s="403">
        <f t="shared" si="1"/>
        <v>0</v>
      </c>
      <c r="Q39" s="403">
        <f t="shared" si="2"/>
        <v>0</v>
      </c>
      <c r="R39" s="404">
        <f t="shared" si="3"/>
        <v>1</v>
      </c>
      <c r="S39" s="216" t="s">
        <v>1832</v>
      </c>
    </row>
    <row r="40" spans="1:19" ht="12.5" x14ac:dyDescent="0.25">
      <c r="A40" s="94" t="s">
        <v>93</v>
      </c>
      <c r="B40" s="94" t="s">
        <v>811</v>
      </c>
      <c r="C40" s="95" t="s">
        <v>173</v>
      </c>
      <c r="D40" s="188" t="s">
        <v>546</v>
      </c>
      <c r="E40" s="94" t="s">
        <v>551</v>
      </c>
      <c r="F40" s="94" t="s">
        <v>173</v>
      </c>
      <c r="G40" s="94" t="s">
        <v>173</v>
      </c>
      <c r="H40" s="94" t="s">
        <v>173</v>
      </c>
      <c r="I40" s="94">
        <v>0</v>
      </c>
      <c r="J40" s="398" t="s">
        <v>1663</v>
      </c>
      <c r="K40" s="401">
        <v>2021</v>
      </c>
      <c r="L40" s="399">
        <v>0</v>
      </c>
      <c r="M40" s="414">
        <v>0</v>
      </c>
      <c r="N40" s="407">
        <f t="shared" si="0"/>
        <v>0</v>
      </c>
      <c r="O40" s="397">
        <v>0</v>
      </c>
      <c r="P40" s="403" t="e">
        <f t="shared" si="1"/>
        <v>#DIV/0!</v>
      </c>
      <c r="Q40" s="403" t="e">
        <f t="shared" si="2"/>
        <v>#DIV/0!</v>
      </c>
      <c r="R40" s="404" t="e">
        <f t="shared" si="3"/>
        <v>#DIV/0!</v>
      </c>
      <c r="S40" s="216"/>
    </row>
    <row r="41" spans="1:19" ht="12.5" x14ac:dyDescent="0.25">
      <c r="A41" s="94" t="s">
        <v>93</v>
      </c>
      <c r="B41" s="94" t="s">
        <v>811</v>
      </c>
      <c r="C41" s="95" t="s">
        <v>173</v>
      </c>
      <c r="D41" s="94" t="s">
        <v>546</v>
      </c>
      <c r="E41" s="94" t="s">
        <v>552</v>
      </c>
      <c r="F41" s="94" t="s">
        <v>173</v>
      </c>
      <c r="G41" s="94" t="s">
        <v>173</v>
      </c>
      <c r="H41" s="94" t="s">
        <v>173</v>
      </c>
      <c r="I41" s="94">
        <v>0</v>
      </c>
      <c r="J41" s="398" t="s">
        <v>1663</v>
      </c>
      <c r="K41" s="401">
        <v>2021</v>
      </c>
      <c r="L41" s="399">
        <v>0</v>
      </c>
      <c r="M41" s="414">
        <v>0</v>
      </c>
      <c r="N41" s="407">
        <f t="shared" si="0"/>
        <v>0</v>
      </c>
      <c r="O41" s="397">
        <v>0</v>
      </c>
      <c r="P41" s="403" t="e">
        <f t="shared" si="1"/>
        <v>#DIV/0!</v>
      </c>
      <c r="Q41" s="403" t="e">
        <f t="shared" si="2"/>
        <v>#DIV/0!</v>
      </c>
      <c r="R41" s="404" t="e">
        <f t="shared" si="3"/>
        <v>#DIV/0!</v>
      </c>
      <c r="S41" s="216"/>
    </row>
    <row r="42" spans="1:19" ht="15.75" customHeight="1" x14ac:dyDescent="0.25">
      <c r="A42" s="92"/>
      <c r="B42" s="92"/>
      <c r="C42" s="92"/>
      <c r="D42" s="92"/>
      <c r="E42" s="92"/>
      <c r="F42" s="92"/>
      <c r="G42" s="92"/>
      <c r="H42" s="92"/>
      <c r="I42" s="92"/>
    </row>
    <row r="43" spans="1:19" ht="15.75" customHeight="1" x14ac:dyDescent="0.25">
      <c r="A43" s="92"/>
      <c r="B43" s="92"/>
      <c r="C43" s="92"/>
      <c r="D43" s="92"/>
      <c r="E43" s="92"/>
      <c r="F43" s="92"/>
      <c r="G43" s="92"/>
      <c r="H43" s="92"/>
      <c r="I43" s="92"/>
    </row>
    <row r="44" spans="1:19" ht="15.75" customHeight="1" x14ac:dyDescent="0.25">
      <c r="A44" s="92"/>
      <c r="B44" s="92"/>
      <c r="C44" s="92"/>
      <c r="D44" s="92"/>
      <c r="E44" s="92"/>
      <c r="F44" s="92"/>
      <c r="G44" s="92"/>
      <c r="H44" s="92"/>
      <c r="I44" s="92"/>
    </row>
    <row r="45" spans="1:19" ht="15.75" customHeight="1" x14ac:dyDescent="0.25">
      <c r="A45" s="92"/>
      <c r="B45" s="92"/>
      <c r="C45" s="92"/>
      <c r="D45" s="92"/>
      <c r="E45" s="92"/>
      <c r="F45" s="92"/>
      <c r="G45" s="92"/>
      <c r="H45" s="92"/>
      <c r="I45" s="92"/>
    </row>
    <row r="46" spans="1:19" ht="15.75" customHeight="1" x14ac:dyDescent="0.25">
      <c r="A46" s="92"/>
      <c r="B46" s="92"/>
      <c r="C46" s="92"/>
      <c r="D46" s="92"/>
      <c r="E46" s="92"/>
      <c r="F46" s="92"/>
      <c r="G46" s="92"/>
      <c r="H46" s="92"/>
      <c r="I46" s="92"/>
    </row>
    <row r="47" spans="1:19" ht="15.75" customHeight="1" x14ac:dyDescent="0.25">
      <c r="A47" s="92"/>
      <c r="B47" s="92"/>
      <c r="C47" s="92"/>
      <c r="D47" s="92"/>
      <c r="E47" s="92"/>
      <c r="F47" s="92"/>
      <c r="G47" s="92"/>
      <c r="H47" s="92"/>
      <c r="I47" s="92"/>
    </row>
    <row r="48" spans="1:19" ht="15.75" customHeight="1" x14ac:dyDescent="0.25">
      <c r="A48" s="92"/>
      <c r="B48" s="92"/>
      <c r="C48" s="92"/>
      <c r="D48" s="92"/>
      <c r="E48" s="92"/>
      <c r="F48" s="92"/>
      <c r="G48" s="92"/>
      <c r="H48" s="92"/>
      <c r="I48" s="92"/>
    </row>
    <row r="49" spans="1:9" ht="15.75" customHeight="1" x14ac:dyDescent="0.25">
      <c r="A49" s="92"/>
      <c r="B49" s="92"/>
      <c r="C49" s="92"/>
      <c r="D49" s="92"/>
      <c r="E49" s="92"/>
      <c r="F49" s="92"/>
      <c r="G49" s="92"/>
      <c r="H49" s="92"/>
      <c r="I49" s="92"/>
    </row>
    <row r="50" spans="1:9" ht="15.75" customHeight="1" x14ac:dyDescent="0.25">
      <c r="A50" s="92"/>
      <c r="B50" s="92"/>
      <c r="C50" s="92"/>
      <c r="D50" s="92"/>
      <c r="E50" s="92"/>
      <c r="F50" s="92"/>
      <c r="G50" s="92"/>
      <c r="H50" s="92"/>
      <c r="I50" s="92"/>
    </row>
    <row r="51" spans="1:9" ht="15.75" customHeight="1" x14ac:dyDescent="0.25">
      <c r="A51" s="92"/>
      <c r="B51" s="92"/>
      <c r="C51" s="92"/>
      <c r="D51" s="92"/>
      <c r="E51" s="92"/>
      <c r="F51" s="92"/>
      <c r="G51" s="92"/>
      <c r="H51" s="92"/>
      <c r="I51" s="92"/>
    </row>
    <row r="52" spans="1:9" ht="15.75" customHeight="1" x14ac:dyDescent="0.25">
      <c r="A52" s="92"/>
      <c r="B52" s="92"/>
      <c r="C52" s="92"/>
      <c r="D52" s="92"/>
      <c r="E52" s="92"/>
      <c r="F52" s="92"/>
      <c r="G52" s="92"/>
      <c r="H52" s="92"/>
      <c r="I52" s="92"/>
    </row>
    <row r="53" spans="1:9" ht="15.75" customHeight="1" x14ac:dyDescent="0.25">
      <c r="A53" s="92"/>
      <c r="B53" s="92"/>
      <c r="C53" s="92"/>
      <c r="D53" s="92"/>
      <c r="E53" s="92"/>
      <c r="F53" s="92"/>
      <c r="G53" s="92"/>
      <c r="H53" s="92"/>
      <c r="I53" s="92"/>
    </row>
    <row r="54" spans="1:9" ht="15.75" customHeight="1" x14ac:dyDescent="0.25">
      <c r="A54" s="92"/>
      <c r="B54" s="92"/>
      <c r="C54" s="92"/>
      <c r="D54" s="92"/>
      <c r="E54" s="92"/>
      <c r="F54" s="92"/>
      <c r="G54" s="92"/>
      <c r="H54" s="92"/>
      <c r="I54" s="92"/>
    </row>
    <row r="55" spans="1:9" ht="15.75" customHeight="1" x14ac:dyDescent="0.25">
      <c r="A55" s="92"/>
      <c r="B55" s="92"/>
      <c r="C55" s="92"/>
      <c r="D55" s="92"/>
      <c r="E55" s="92"/>
      <c r="F55" s="92"/>
      <c r="G55" s="92"/>
      <c r="H55" s="92"/>
      <c r="I55" s="92"/>
    </row>
    <row r="56" spans="1:9" ht="15.75" customHeight="1" x14ac:dyDescent="0.25">
      <c r="A56" s="92"/>
      <c r="B56" s="92"/>
      <c r="C56" s="92"/>
      <c r="D56" s="92"/>
      <c r="E56" s="92"/>
      <c r="F56" s="92"/>
      <c r="G56" s="92"/>
      <c r="H56" s="92"/>
      <c r="I56" s="92"/>
    </row>
    <row r="57" spans="1:9" ht="15.75" customHeight="1" x14ac:dyDescent="0.25">
      <c r="A57" s="92"/>
      <c r="B57" s="92"/>
      <c r="C57" s="92"/>
      <c r="D57" s="92"/>
      <c r="E57" s="92"/>
      <c r="F57" s="92"/>
      <c r="G57" s="92"/>
      <c r="H57" s="92"/>
      <c r="I57" s="92"/>
    </row>
    <row r="58" spans="1:9" ht="15.75" customHeight="1" x14ac:dyDescent="0.25">
      <c r="A58" s="92"/>
      <c r="B58" s="92"/>
      <c r="C58" s="92"/>
      <c r="D58" s="92"/>
      <c r="E58" s="92"/>
      <c r="F58" s="92"/>
      <c r="G58" s="92"/>
      <c r="H58" s="92"/>
      <c r="I58" s="92"/>
    </row>
    <row r="59" spans="1:9" ht="15.75" customHeight="1" x14ac:dyDescent="0.25">
      <c r="A59" s="92"/>
      <c r="B59" s="92"/>
      <c r="C59" s="92"/>
      <c r="D59" s="92"/>
      <c r="E59" s="92"/>
      <c r="F59" s="92"/>
      <c r="G59" s="92"/>
      <c r="H59" s="92"/>
      <c r="I59" s="92"/>
    </row>
    <row r="60" spans="1:9" ht="15.75" customHeight="1" x14ac:dyDescent="0.25">
      <c r="A60" s="92"/>
      <c r="B60" s="92"/>
      <c r="C60" s="92"/>
      <c r="D60" s="92"/>
      <c r="E60" s="92"/>
      <c r="F60" s="92"/>
      <c r="G60" s="92"/>
      <c r="H60" s="92"/>
      <c r="I60" s="92"/>
    </row>
    <row r="61" spans="1:9" ht="15.75" customHeight="1" x14ac:dyDescent="0.25">
      <c r="A61" s="92"/>
      <c r="B61" s="92"/>
      <c r="C61" s="92"/>
      <c r="D61" s="92"/>
      <c r="E61" s="92"/>
      <c r="F61" s="92"/>
      <c r="G61" s="92"/>
      <c r="H61" s="92"/>
      <c r="I61" s="92"/>
    </row>
    <row r="62" spans="1:9" ht="15.75" customHeight="1" x14ac:dyDescent="0.25">
      <c r="A62" s="92"/>
      <c r="B62" s="92"/>
      <c r="C62" s="92"/>
      <c r="D62" s="92"/>
      <c r="E62" s="92"/>
      <c r="F62" s="92"/>
      <c r="G62" s="92"/>
      <c r="H62" s="92"/>
      <c r="I62" s="92"/>
    </row>
    <row r="63" spans="1:9" ht="15.75" customHeight="1" x14ac:dyDescent="0.25">
      <c r="A63" s="92"/>
      <c r="B63" s="92"/>
      <c r="C63" s="92"/>
      <c r="D63" s="92"/>
      <c r="E63" s="92"/>
      <c r="F63" s="92"/>
      <c r="G63" s="92"/>
      <c r="H63" s="92"/>
      <c r="I63" s="92"/>
    </row>
    <row r="64" spans="1:9" ht="15.75" customHeight="1" x14ac:dyDescent="0.25">
      <c r="A64" s="92"/>
      <c r="B64" s="92"/>
      <c r="C64" s="92"/>
      <c r="D64" s="92"/>
      <c r="E64" s="92"/>
      <c r="F64" s="92"/>
      <c r="G64" s="92"/>
      <c r="H64" s="92"/>
      <c r="I64" s="92"/>
    </row>
    <row r="65" spans="1:9" ht="15.75" customHeight="1" x14ac:dyDescent="0.25">
      <c r="A65" s="92"/>
      <c r="B65" s="92"/>
      <c r="C65" s="92"/>
      <c r="D65" s="92"/>
      <c r="E65" s="92"/>
      <c r="F65" s="92"/>
      <c r="G65" s="92"/>
      <c r="H65" s="92"/>
      <c r="I65" s="92"/>
    </row>
    <row r="66" spans="1:9" ht="15.75" customHeight="1" x14ac:dyDescent="0.25">
      <c r="A66" s="92"/>
      <c r="B66" s="92"/>
      <c r="C66" s="92"/>
      <c r="D66" s="92"/>
      <c r="E66" s="92"/>
      <c r="F66" s="92"/>
      <c r="G66" s="92"/>
      <c r="H66" s="92"/>
      <c r="I66" s="92"/>
    </row>
    <row r="67" spans="1:9" ht="15.75" customHeight="1" x14ac:dyDescent="0.25">
      <c r="A67" s="92"/>
      <c r="B67" s="92"/>
      <c r="C67" s="92"/>
      <c r="D67" s="92"/>
      <c r="E67" s="92"/>
      <c r="F67" s="92"/>
      <c r="G67" s="92"/>
      <c r="H67" s="92"/>
      <c r="I67" s="92"/>
    </row>
    <row r="68" spans="1:9" ht="15.75" customHeight="1" x14ac:dyDescent="0.25">
      <c r="A68" s="92"/>
      <c r="B68" s="92"/>
      <c r="C68" s="92"/>
      <c r="D68" s="92"/>
      <c r="E68" s="92"/>
      <c r="F68" s="92"/>
      <c r="G68" s="92"/>
      <c r="H68" s="92"/>
      <c r="I68" s="92"/>
    </row>
    <row r="69" spans="1:9" ht="15.75" customHeight="1" x14ac:dyDescent="0.25">
      <c r="A69" s="92"/>
      <c r="B69" s="92"/>
      <c r="C69" s="92"/>
      <c r="D69" s="92"/>
      <c r="E69" s="92"/>
      <c r="F69" s="92"/>
      <c r="G69" s="92"/>
      <c r="H69" s="92"/>
      <c r="I69" s="92"/>
    </row>
    <row r="70" spans="1:9" ht="15.75" customHeight="1" x14ac:dyDescent="0.25">
      <c r="A70" s="92"/>
      <c r="B70" s="92"/>
      <c r="C70" s="92"/>
      <c r="D70" s="92"/>
      <c r="E70" s="92"/>
      <c r="F70" s="92"/>
      <c r="G70" s="92"/>
      <c r="H70" s="92"/>
      <c r="I70" s="92"/>
    </row>
    <row r="71" spans="1:9" ht="15.75" customHeight="1" x14ac:dyDescent="0.25">
      <c r="A71" s="92"/>
      <c r="B71" s="92"/>
      <c r="C71" s="92"/>
      <c r="D71" s="92"/>
      <c r="E71" s="92"/>
      <c r="F71" s="92"/>
      <c r="G71" s="92"/>
      <c r="H71" s="92"/>
      <c r="I71" s="92"/>
    </row>
    <row r="72" spans="1:9" ht="15.75" customHeight="1" x14ac:dyDescent="0.25">
      <c r="A72" s="92"/>
      <c r="B72" s="92"/>
      <c r="C72" s="92"/>
      <c r="D72" s="92"/>
      <c r="E72" s="92"/>
      <c r="F72" s="92"/>
      <c r="G72" s="92"/>
      <c r="H72" s="92"/>
      <c r="I72" s="92"/>
    </row>
    <row r="73" spans="1:9" ht="15.75" customHeight="1" x14ac:dyDescent="0.25">
      <c r="A73" s="92"/>
      <c r="B73" s="92"/>
      <c r="C73" s="92"/>
      <c r="D73" s="92"/>
      <c r="E73" s="92"/>
      <c r="F73" s="92"/>
      <c r="G73" s="92"/>
      <c r="H73" s="92"/>
      <c r="I73" s="92"/>
    </row>
    <row r="74" spans="1:9" ht="15.75" customHeight="1" x14ac:dyDescent="0.25">
      <c r="A74" s="92"/>
      <c r="B74" s="92"/>
      <c r="C74" s="92"/>
      <c r="D74" s="92"/>
      <c r="E74" s="92"/>
      <c r="F74" s="92"/>
      <c r="G74" s="92"/>
      <c r="H74" s="92"/>
      <c r="I74" s="92"/>
    </row>
    <row r="75" spans="1:9" ht="15.75" customHeight="1" x14ac:dyDescent="0.25">
      <c r="A75" s="92"/>
      <c r="B75" s="92"/>
      <c r="C75" s="92"/>
      <c r="D75" s="92"/>
      <c r="E75" s="92"/>
      <c r="F75" s="92"/>
      <c r="G75" s="92"/>
      <c r="H75" s="92"/>
      <c r="I75" s="92"/>
    </row>
    <row r="76" spans="1:9" ht="15.75" customHeight="1" x14ac:dyDescent="0.25">
      <c r="A76" s="92"/>
      <c r="B76" s="92"/>
      <c r="C76" s="92"/>
      <c r="D76" s="92"/>
      <c r="E76" s="92"/>
      <c r="F76" s="92"/>
      <c r="G76" s="92"/>
      <c r="H76" s="92"/>
      <c r="I76" s="92"/>
    </row>
    <row r="77" spans="1:9" ht="15.75" customHeight="1" x14ac:dyDescent="0.25">
      <c r="A77" s="92"/>
      <c r="B77" s="92"/>
      <c r="C77" s="92"/>
      <c r="D77" s="92"/>
      <c r="E77" s="92"/>
      <c r="F77" s="92"/>
      <c r="G77" s="92"/>
      <c r="H77" s="92"/>
      <c r="I77" s="92"/>
    </row>
    <row r="78" spans="1:9" ht="15.75" customHeight="1" x14ac:dyDescent="0.25">
      <c r="A78" s="92"/>
      <c r="B78" s="92"/>
      <c r="C78" s="92"/>
      <c r="D78" s="92"/>
      <c r="E78" s="92"/>
      <c r="F78" s="92"/>
      <c r="G78" s="92"/>
      <c r="H78" s="92"/>
      <c r="I78" s="92"/>
    </row>
    <row r="79" spans="1:9" ht="15.75" customHeight="1" x14ac:dyDescent="0.25">
      <c r="A79" s="92"/>
      <c r="B79" s="92"/>
      <c r="C79" s="92"/>
      <c r="D79" s="92"/>
      <c r="E79" s="92"/>
      <c r="F79" s="92"/>
      <c r="G79" s="92"/>
      <c r="H79" s="92"/>
      <c r="I79" s="92"/>
    </row>
    <row r="80" spans="1:9" ht="15.75" customHeight="1" x14ac:dyDescent="0.25">
      <c r="A80" s="92"/>
      <c r="B80" s="92"/>
      <c r="C80" s="92"/>
      <c r="D80" s="92"/>
      <c r="E80" s="92"/>
      <c r="F80" s="92"/>
      <c r="G80" s="92"/>
      <c r="H80" s="92"/>
      <c r="I80" s="92"/>
    </row>
    <row r="81" spans="1:9" ht="15.75" customHeight="1" x14ac:dyDescent="0.25">
      <c r="A81" s="92"/>
      <c r="B81" s="92"/>
      <c r="C81" s="92"/>
      <c r="D81" s="92"/>
      <c r="E81" s="92"/>
      <c r="F81" s="92"/>
      <c r="G81" s="92"/>
      <c r="H81" s="92"/>
      <c r="I81" s="92"/>
    </row>
    <row r="82" spans="1:9" ht="15.75" customHeight="1" x14ac:dyDescent="0.25">
      <c r="A82" s="92"/>
      <c r="B82" s="92"/>
      <c r="C82" s="92"/>
      <c r="D82" s="92"/>
      <c r="E82" s="92"/>
      <c r="F82" s="92"/>
      <c r="G82" s="92"/>
      <c r="H82" s="92"/>
      <c r="I82" s="92"/>
    </row>
    <row r="83" spans="1:9" ht="15.75" customHeight="1" x14ac:dyDescent="0.25">
      <c r="A83" s="92"/>
      <c r="B83" s="92"/>
      <c r="C83" s="92"/>
      <c r="D83" s="92"/>
      <c r="E83" s="92"/>
      <c r="F83" s="92"/>
      <c r="G83" s="92"/>
      <c r="H83" s="92"/>
      <c r="I83" s="92"/>
    </row>
    <row r="84" spans="1:9" ht="15.75" customHeight="1" x14ac:dyDescent="0.25">
      <c r="A84" s="92"/>
      <c r="B84" s="92"/>
      <c r="C84" s="92"/>
      <c r="D84" s="92"/>
      <c r="E84" s="92"/>
      <c r="F84" s="92"/>
      <c r="G84" s="92"/>
      <c r="H84" s="92"/>
      <c r="I84" s="92"/>
    </row>
    <row r="85" spans="1:9" ht="15.75" customHeight="1" x14ac:dyDescent="0.25">
      <c r="A85" s="92"/>
      <c r="B85" s="92"/>
      <c r="C85" s="92"/>
      <c r="D85" s="92"/>
      <c r="E85" s="92"/>
      <c r="F85" s="92"/>
      <c r="G85" s="92"/>
      <c r="H85" s="92"/>
      <c r="I85" s="92"/>
    </row>
    <row r="86" spans="1:9" ht="15.75" customHeight="1" x14ac:dyDescent="0.25">
      <c r="A86" s="92"/>
      <c r="B86" s="92"/>
      <c r="C86" s="92"/>
      <c r="D86" s="92"/>
      <c r="E86" s="92"/>
      <c r="F86" s="92"/>
      <c r="G86" s="92"/>
      <c r="H86" s="92"/>
      <c r="I86" s="92"/>
    </row>
    <row r="87" spans="1:9" ht="15.75" customHeight="1" x14ac:dyDescent="0.25">
      <c r="A87" s="92"/>
      <c r="B87" s="92"/>
      <c r="C87" s="92"/>
      <c r="D87" s="92"/>
      <c r="E87" s="92"/>
      <c r="F87" s="92"/>
      <c r="G87" s="92"/>
      <c r="H87" s="92"/>
      <c r="I87" s="92"/>
    </row>
    <row r="88" spans="1:9" ht="15.75" customHeight="1" x14ac:dyDescent="0.25">
      <c r="A88" s="92"/>
      <c r="B88" s="92"/>
      <c r="C88" s="92"/>
      <c r="D88" s="92"/>
      <c r="E88" s="92"/>
      <c r="F88" s="92"/>
      <c r="G88" s="92"/>
      <c r="H88" s="92"/>
      <c r="I88" s="92"/>
    </row>
    <row r="89" spans="1:9" ht="15.75" customHeight="1" x14ac:dyDescent="0.25">
      <c r="A89" s="92"/>
      <c r="B89" s="92"/>
      <c r="C89" s="92"/>
      <c r="D89" s="92"/>
      <c r="E89" s="92"/>
      <c r="F89" s="92"/>
      <c r="G89" s="92"/>
      <c r="H89" s="92"/>
      <c r="I89" s="92"/>
    </row>
    <row r="90" spans="1:9" ht="15.75" customHeight="1" x14ac:dyDescent="0.25">
      <c r="A90" s="92"/>
      <c r="B90" s="92"/>
      <c r="C90" s="92"/>
      <c r="D90" s="92"/>
      <c r="E90" s="92"/>
      <c r="F90" s="92"/>
      <c r="G90" s="92"/>
      <c r="H90" s="92"/>
      <c r="I90" s="92"/>
    </row>
    <row r="91" spans="1:9" ht="15.75" customHeight="1" x14ac:dyDescent="0.25">
      <c r="A91" s="92"/>
      <c r="B91" s="92"/>
      <c r="C91" s="92"/>
      <c r="D91" s="92"/>
      <c r="E91" s="92"/>
      <c r="F91" s="92"/>
      <c r="G91" s="92"/>
      <c r="H91" s="92"/>
      <c r="I91" s="92"/>
    </row>
    <row r="92" spans="1:9" ht="15.75" customHeight="1" x14ac:dyDescent="0.25">
      <c r="A92" s="92"/>
      <c r="B92" s="92"/>
      <c r="C92" s="92"/>
      <c r="D92" s="92"/>
      <c r="E92" s="92"/>
      <c r="F92" s="92"/>
      <c r="G92" s="92"/>
      <c r="H92" s="92"/>
      <c r="I92" s="92"/>
    </row>
    <row r="93" spans="1:9" ht="15.75" customHeight="1" x14ac:dyDescent="0.25">
      <c r="A93" s="92"/>
      <c r="B93" s="92"/>
      <c r="C93" s="92"/>
      <c r="D93" s="92"/>
      <c r="E93" s="92"/>
      <c r="F93" s="92"/>
      <c r="G93" s="92"/>
      <c r="H93" s="92"/>
      <c r="I93" s="92"/>
    </row>
    <row r="94" spans="1:9" ht="15.75" customHeight="1" x14ac:dyDescent="0.25">
      <c r="A94" s="92"/>
      <c r="B94" s="92"/>
      <c r="C94" s="92"/>
      <c r="D94" s="92"/>
      <c r="E94" s="92"/>
      <c r="F94" s="92"/>
      <c r="G94" s="92"/>
      <c r="H94" s="92"/>
      <c r="I94" s="92"/>
    </row>
    <row r="95" spans="1:9" ht="15.75" customHeight="1" x14ac:dyDescent="0.25">
      <c r="A95" s="92"/>
      <c r="B95" s="92"/>
      <c r="C95" s="92"/>
      <c r="D95" s="92"/>
      <c r="E95" s="92"/>
      <c r="F95" s="92"/>
      <c r="G95" s="92"/>
      <c r="H95" s="92"/>
      <c r="I95" s="92"/>
    </row>
    <row r="96" spans="1:9" ht="15.75" customHeight="1" x14ac:dyDescent="0.25">
      <c r="A96" s="92"/>
      <c r="B96" s="92"/>
      <c r="C96" s="92"/>
      <c r="D96" s="92"/>
      <c r="E96" s="92"/>
      <c r="F96" s="92"/>
      <c r="G96" s="92"/>
      <c r="H96" s="92"/>
      <c r="I96" s="92"/>
    </row>
    <row r="97" spans="1:9" ht="15.75" customHeight="1" x14ac:dyDescent="0.25">
      <c r="A97" s="92"/>
      <c r="B97" s="92"/>
      <c r="C97" s="92"/>
      <c r="D97" s="92"/>
      <c r="E97" s="92"/>
      <c r="F97" s="92"/>
      <c r="G97" s="92"/>
      <c r="H97" s="92"/>
      <c r="I97" s="92"/>
    </row>
    <row r="98" spans="1:9" ht="15.75" customHeight="1" x14ac:dyDescent="0.25">
      <c r="A98" s="92"/>
      <c r="B98" s="92"/>
      <c r="C98" s="92"/>
      <c r="D98" s="92"/>
      <c r="E98" s="92"/>
      <c r="F98" s="92"/>
      <c r="G98" s="92"/>
      <c r="H98" s="92"/>
      <c r="I98" s="92"/>
    </row>
    <row r="99" spans="1:9" ht="15.75" customHeight="1" x14ac:dyDescent="0.25">
      <c r="A99" s="92"/>
      <c r="B99" s="92"/>
      <c r="C99" s="92"/>
      <c r="D99" s="92"/>
      <c r="E99" s="92"/>
      <c r="F99" s="92"/>
      <c r="G99" s="92"/>
      <c r="H99" s="92"/>
      <c r="I99" s="92"/>
    </row>
    <row r="100" spans="1:9" ht="15.75" customHeight="1" x14ac:dyDescent="0.25">
      <c r="A100" s="92"/>
      <c r="B100" s="92"/>
      <c r="C100" s="92"/>
      <c r="D100" s="92"/>
      <c r="E100" s="92"/>
      <c r="F100" s="92"/>
      <c r="G100" s="92"/>
      <c r="H100" s="92"/>
      <c r="I100" s="92"/>
    </row>
    <row r="101" spans="1:9" ht="15.75" customHeight="1" x14ac:dyDescent="0.25">
      <c r="A101" s="92"/>
      <c r="B101" s="92"/>
      <c r="C101" s="92"/>
      <c r="D101" s="92"/>
      <c r="E101" s="92"/>
      <c r="F101" s="92"/>
      <c r="G101" s="92"/>
      <c r="H101" s="92"/>
      <c r="I101" s="92"/>
    </row>
    <row r="102" spans="1:9" ht="15.75" customHeight="1" x14ac:dyDescent="0.25">
      <c r="A102" s="92"/>
      <c r="B102" s="92"/>
      <c r="C102" s="92"/>
      <c r="D102" s="92"/>
      <c r="E102" s="92"/>
      <c r="F102" s="92"/>
      <c r="G102" s="92"/>
      <c r="H102" s="92"/>
      <c r="I102" s="92"/>
    </row>
    <row r="103" spans="1:9" ht="15.75" customHeight="1" x14ac:dyDescent="0.25">
      <c r="A103" s="92"/>
      <c r="B103" s="92"/>
      <c r="C103" s="92"/>
      <c r="D103" s="92"/>
      <c r="E103" s="92"/>
      <c r="F103" s="92"/>
      <c r="G103" s="92"/>
      <c r="H103" s="92"/>
      <c r="I103" s="92"/>
    </row>
    <row r="104" spans="1:9" ht="15.75" customHeight="1" x14ac:dyDescent="0.25">
      <c r="A104" s="92"/>
      <c r="B104" s="92"/>
      <c r="C104" s="92"/>
      <c r="D104" s="92"/>
      <c r="E104" s="92"/>
      <c r="F104" s="92"/>
      <c r="G104" s="92"/>
      <c r="H104" s="92"/>
      <c r="I104" s="92"/>
    </row>
    <row r="105" spans="1:9" ht="15.75" customHeight="1" x14ac:dyDescent="0.25">
      <c r="A105" s="92"/>
      <c r="B105" s="92"/>
      <c r="C105" s="92"/>
      <c r="D105" s="92"/>
      <c r="E105" s="92"/>
      <c r="F105" s="92"/>
      <c r="G105" s="92"/>
      <c r="H105" s="92"/>
      <c r="I105" s="92"/>
    </row>
    <row r="106" spans="1:9" ht="15.75" customHeight="1" x14ac:dyDescent="0.25">
      <c r="A106" s="92"/>
      <c r="B106" s="92"/>
      <c r="C106" s="92"/>
      <c r="D106" s="92"/>
      <c r="E106" s="92"/>
      <c r="F106" s="92"/>
      <c r="G106" s="92"/>
      <c r="H106" s="92"/>
      <c r="I106" s="92"/>
    </row>
    <row r="107" spans="1:9" ht="15.75" customHeight="1" x14ac:dyDescent="0.25">
      <c r="A107" s="92"/>
      <c r="B107" s="92"/>
      <c r="C107" s="92"/>
      <c r="D107" s="92"/>
      <c r="E107" s="92"/>
      <c r="F107" s="92"/>
      <c r="G107" s="92"/>
      <c r="H107" s="92"/>
      <c r="I107" s="92"/>
    </row>
    <row r="108" spans="1:9" ht="15.75" customHeight="1" x14ac:dyDescent="0.25">
      <c r="A108" s="92"/>
      <c r="B108" s="92"/>
      <c r="C108" s="92"/>
      <c r="D108" s="92"/>
      <c r="E108" s="92"/>
      <c r="F108" s="92"/>
      <c r="G108" s="92"/>
      <c r="H108" s="92"/>
      <c r="I108" s="92"/>
    </row>
    <row r="109" spans="1:9" ht="15.75" customHeight="1" x14ac:dyDescent="0.25">
      <c r="A109" s="92"/>
      <c r="B109" s="92"/>
      <c r="C109" s="92"/>
      <c r="D109" s="92"/>
      <c r="E109" s="92"/>
      <c r="F109" s="92"/>
      <c r="G109" s="92"/>
      <c r="H109" s="92"/>
      <c r="I109" s="92"/>
    </row>
    <row r="110" spans="1:9" ht="15.75" customHeight="1" x14ac:dyDescent="0.25">
      <c r="A110" s="92"/>
      <c r="B110" s="92"/>
      <c r="C110" s="92"/>
      <c r="D110" s="92"/>
      <c r="E110" s="92"/>
      <c r="F110" s="92"/>
      <c r="G110" s="92"/>
      <c r="H110" s="92"/>
      <c r="I110" s="92"/>
    </row>
    <row r="111" spans="1:9" ht="15.75" customHeight="1" x14ac:dyDescent="0.25">
      <c r="A111" s="92"/>
      <c r="B111" s="92"/>
      <c r="C111" s="92"/>
      <c r="D111" s="92"/>
      <c r="E111" s="92"/>
      <c r="F111" s="92"/>
      <c r="G111" s="92"/>
      <c r="H111" s="92"/>
      <c r="I111" s="92"/>
    </row>
    <row r="112" spans="1:9" ht="15.75" customHeight="1" x14ac:dyDescent="0.25">
      <c r="A112" s="92"/>
      <c r="B112" s="92"/>
      <c r="C112" s="92"/>
      <c r="D112" s="92"/>
      <c r="E112" s="92"/>
      <c r="F112" s="92"/>
      <c r="G112" s="92"/>
      <c r="H112" s="92"/>
      <c r="I112" s="92"/>
    </row>
    <row r="113" spans="1:9" ht="15.75" customHeight="1" x14ac:dyDescent="0.25">
      <c r="A113" s="92"/>
      <c r="B113" s="92"/>
      <c r="C113" s="92"/>
      <c r="D113" s="92"/>
      <c r="E113" s="92"/>
      <c r="F113" s="92"/>
      <c r="G113" s="92"/>
      <c r="H113" s="92"/>
      <c r="I113" s="92"/>
    </row>
    <row r="114" spans="1:9" ht="15.75" customHeight="1" x14ac:dyDescent="0.25">
      <c r="A114" s="92"/>
      <c r="B114" s="92"/>
      <c r="C114" s="92"/>
      <c r="D114" s="92"/>
      <c r="E114" s="92"/>
      <c r="F114" s="92"/>
      <c r="G114" s="92"/>
      <c r="H114" s="92"/>
      <c r="I114" s="92"/>
    </row>
    <row r="115" spans="1:9" ht="15.75" customHeight="1" x14ac:dyDescent="0.25">
      <c r="A115" s="92"/>
      <c r="B115" s="92"/>
      <c r="C115" s="92"/>
      <c r="D115" s="92"/>
      <c r="E115" s="92"/>
      <c r="F115" s="92"/>
      <c r="G115" s="92"/>
      <c r="H115" s="92"/>
      <c r="I115" s="92"/>
    </row>
    <row r="116" spans="1:9" ht="15.75" customHeight="1" x14ac:dyDescent="0.25">
      <c r="A116" s="92"/>
      <c r="B116" s="92"/>
      <c r="C116" s="92"/>
      <c r="D116" s="92"/>
      <c r="E116" s="92"/>
      <c r="F116" s="92"/>
      <c r="G116" s="92"/>
      <c r="H116" s="92"/>
      <c r="I116" s="92"/>
    </row>
    <row r="117" spans="1:9" ht="15.75" customHeight="1" x14ac:dyDescent="0.25">
      <c r="A117" s="92"/>
      <c r="B117" s="92"/>
      <c r="C117" s="92"/>
      <c r="D117" s="92"/>
      <c r="E117" s="92"/>
      <c r="F117" s="92"/>
      <c r="G117" s="92"/>
      <c r="H117" s="92"/>
      <c r="I117" s="92"/>
    </row>
    <row r="118" spans="1:9" ht="15.75" customHeight="1" x14ac:dyDescent="0.25">
      <c r="A118" s="92"/>
      <c r="B118" s="92"/>
      <c r="C118" s="92"/>
      <c r="D118" s="92"/>
      <c r="E118" s="92"/>
      <c r="F118" s="92"/>
      <c r="G118" s="92"/>
      <c r="H118" s="92"/>
      <c r="I118" s="92"/>
    </row>
    <row r="119" spans="1:9" ht="15.75" customHeight="1" x14ac:dyDescent="0.25">
      <c r="A119" s="92"/>
      <c r="B119" s="92"/>
      <c r="C119" s="92"/>
      <c r="D119" s="92"/>
      <c r="E119" s="92"/>
      <c r="F119" s="92"/>
      <c r="G119" s="92"/>
      <c r="H119" s="92"/>
      <c r="I119" s="92"/>
    </row>
    <row r="120" spans="1:9" ht="15.75" customHeight="1" x14ac:dyDescent="0.25">
      <c r="A120" s="92"/>
      <c r="B120" s="92"/>
      <c r="C120" s="92"/>
      <c r="D120" s="92"/>
      <c r="E120" s="92"/>
      <c r="F120" s="92"/>
      <c r="G120" s="92"/>
      <c r="H120" s="92"/>
      <c r="I120" s="92"/>
    </row>
    <row r="121" spans="1:9" ht="15.75" customHeight="1" x14ac:dyDescent="0.25">
      <c r="A121" s="92"/>
      <c r="B121" s="92"/>
      <c r="C121" s="92"/>
      <c r="D121" s="92"/>
      <c r="E121" s="92"/>
      <c r="F121" s="92"/>
      <c r="G121" s="92"/>
      <c r="H121" s="92"/>
      <c r="I121" s="92"/>
    </row>
    <row r="122" spans="1:9" ht="15.75" customHeight="1" x14ac:dyDescent="0.25">
      <c r="A122" s="92"/>
      <c r="B122" s="92"/>
      <c r="C122" s="92"/>
      <c r="D122" s="92"/>
      <c r="E122" s="92"/>
      <c r="F122" s="92"/>
      <c r="G122" s="92"/>
      <c r="H122" s="92"/>
      <c r="I122" s="92"/>
    </row>
    <row r="123" spans="1:9" ht="15.75" customHeight="1" x14ac:dyDescent="0.25">
      <c r="A123" s="92"/>
      <c r="B123" s="92"/>
      <c r="C123" s="92"/>
      <c r="D123" s="92"/>
      <c r="E123" s="92"/>
      <c r="F123" s="92"/>
      <c r="G123" s="92"/>
      <c r="H123" s="92"/>
      <c r="I123" s="92"/>
    </row>
    <row r="124" spans="1:9" ht="15.75" customHeight="1" x14ac:dyDescent="0.25">
      <c r="A124" s="92"/>
      <c r="B124" s="92"/>
      <c r="C124" s="92"/>
      <c r="D124" s="92"/>
      <c r="E124" s="92"/>
      <c r="F124" s="92"/>
      <c r="G124" s="92"/>
      <c r="H124" s="92"/>
      <c r="I124" s="92"/>
    </row>
    <row r="125" spans="1:9" ht="15.75" customHeight="1" x14ac:dyDescent="0.25">
      <c r="A125" s="92"/>
      <c r="B125" s="92"/>
      <c r="C125" s="92"/>
      <c r="D125" s="92"/>
      <c r="E125" s="92"/>
      <c r="F125" s="92"/>
      <c r="G125" s="92"/>
      <c r="H125" s="92"/>
      <c r="I125" s="92"/>
    </row>
    <row r="126" spans="1:9" ht="15.75" customHeight="1" x14ac:dyDescent="0.25">
      <c r="A126" s="92"/>
      <c r="B126" s="92"/>
      <c r="C126" s="92"/>
      <c r="D126" s="92"/>
      <c r="E126" s="92"/>
      <c r="F126" s="92"/>
      <c r="G126" s="92"/>
      <c r="H126" s="92"/>
      <c r="I126" s="92"/>
    </row>
    <row r="127" spans="1:9" ht="15.75" customHeight="1" x14ac:dyDescent="0.25">
      <c r="A127" s="92"/>
      <c r="B127" s="92"/>
      <c r="C127" s="92"/>
      <c r="D127" s="92"/>
      <c r="E127" s="92"/>
      <c r="F127" s="92"/>
      <c r="G127" s="92"/>
      <c r="H127" s="92"/>
      <c r="I127" s="92"/>
    </row>
    <row r="128" spans="1:9" ht="15.75" customHeight="1" x14ac:dyDescent="0.25">
      <c r="A128" s="92"/>
      <c r="B128" s="92"/>
      <c r="C128" s="92"/>
      <c r="D128" s="92"/>
      <c r="E128" s="92"/>
      <c r="F128" s="92"/>
      <c r="G128" s="92"/>
      <c r="H128" s="92"/>
      <c r="I128" s="92"/>
    </row>
    <row r="129" spans="1:9" ht="15.75" customHeight="1" x14ac:dyDescent="0.25">
      <c r="A129" s="92"/>
      <c r="B129" s="92"/>
      <c r="C129" s="92"/>
      <c r="D129" s="92"/>
      <c r="E129" s="92"/>
      <c r="F129" s="92"/>
      <c r="G129" s="92"/>
      <c r="H129" s="92"/>
      <c r="I129" s="92"/>
    </row>
    <row r="130" spans="1:9" ht="15.75" customHeight="1" x14ac:dyDescent="0.25">
      <c r="A130" s="92"/>
      <c r="B130" s="92"/>
      <c r="C130" s="92"/>
      <c r="D130" s="92"/>
      <c r="E130" s="92"/>
      <c r="F130" s="92"/>
      <c r="G130" s="92"/>
      <c r="H130" s="92"/>
      <c r="I130" s="92"/>
    </row>
    <row r="131" spans="1:9" ht="15.75" customHeight="1" x14ac:dyDescent="0.25">
      <c r="A131" s="92"/>
      <c r="B131" s="92"/>
      <c r="C131" s="92"/>
      <c r="D131" s="92"/>
      <c r="E131" s="92"/>
      <c r="F131" s="92"/>
      <c r="G131" s="92"/>
      <c r="H131" s="92"/>
      <c r="I131" s="92"/>
    </row>
    <row r="132" spans="1:9" ht="15.75" customHeight="1" x14ac:dyDescent="0.25">
      <c r="A132" s="92"/>
      <c r="B132" s="92"/>
      <c r="C132" s="92"/>
      <c r="D132" s="92"/>
      <c r="E132" s="92"/>
      <c r="F132" s="92"/>
      <c r="G132" s="92"/>
      <c r="H132" s="92"/>
      <c r="I132" s="92"/>
    </row>
    <row r="133" spans="1:9" ht="15.75" customHeight="1" x14ac:dyDescent="0.25">
      <c r="A133" s="92"/>
      <c r="B133" s="92"/>
      <c r="C133" s="92"/>
      <c r="D133" s="92"/>
      <c r="E133" s="92"/>
      <c r="F133" s="92"/>
      <c r="G133" s="92"/>
      <c r="H133" s="92"/>
      <c r="I133" s="92"/>
    </row>
    <row r="134" spans="1:9" ht="15.75" customHeight="1" x14ac:dyDescent="0.25">
      <c r="A134" s="92"/>
      <c r="B134" s="92"/>
      <c r="C134" s="92"/>
      <c r="D134" s="92"/>
      <c r="E134" s="92"/>
      <c r="F134" s="92"/>
      <c r="G134" s="92"/>
      <c r="H134" s="92"/>
      <c r="I134" s="92"/>
    </row>
    <row r="135" spans="1:9" ht="15.75" customHeight="1" x14ac:dyDescent="0.25">
      <c r="A135" s="92"/>
      <c r="B135" s="92"/>
      <c r="C135" s="92"/>
      <c r="D135" s="92"/>
      <c r="E135" s="92"/>
      <c r="F135" s="92"/>
      <c r="G135" s="92"/>
      <c r="H135" s="92"/>
      <c r="I135" s="92"/>
    </row>
    <row r="136" spans="1:9" ht="15.75" customHeight="1" x14ac:dyDescent="0.25">
      <c r="A136" s="92"/>
      <c r="B136" s="92"/>
      <c r="C136" s="92"/>
      <c r="D136" s="92"/>
      <c r="E136" s="92"/>
      <c r="F136" s="92"/>
      <c r="G136" s="92"/>
      <c r="H136" s="92"/>
      <c r="I136" s="92"/>
    </row>
    <row r="137" spans="1:9" ht="15.75" customHeight="1" x14ac:dyDescent="0.25">
      <c r="A137" s="92"/>
      <c r="B137" s="92"/>
      <c r="C137" s="92"/>
      <c r="D137" s="92"/>
      <c r="E137" s="92"/>
      <c r="F137" s="92"/>
      <c r="G137" s="92"/>
      <c r="H137" s="92"/>
      <c r="I137" s="92"/>
    </row>
    <row r="138" spans="1:9" ht="15.75" customHeight="1" x14ac:dyDescent="0.25">
      <c r="A138" s="92"/>
      <c r="B138" s="92"/>
      <c r="C138" s="92"/>
      <c r="D138" s="92"/>
      <c r="E138" s="92"/>
      <c r="F138" s="92"/>
      <c r="G138" s="92"/>
      <c r="H138" s="92"/>
      <c r="I138" s="92"/>
    </row>
    <row r="139" spans="1:9" ht="15.75" customHeight="1" x14ac:dyDescent="0.25">
      <c r="A139" s="92"/>
      <c r="B139" s="92"/>
      <c r="C139" s="92"/>
      <c r="D139" s="92"/>
      <c r="E139" s="92"/>
      <c r="F139" s="92"/>
      <c r="G139" s="92"/>
      <c r="H139" s="92"/>
      <c r="I139" s="92"/>
    </row>
    <row r="140" spans="1:9" ht="15.75" customHeight="1" x14ac:dyDescent="0.25">
      <c r="A140" s="92"/>
      <c r="B140" s="92"/>
      <c r="C140" s="92"/>
      <c r="D140" s="92"/>
      <c r="E140" s="92"/>
      <c r="F140" s="92"/>
      <c r="G140" s="92"/>
      <c r="H140" s="92"/>
      <c r="I140" s="92"/>
    </row>
    <row r="141" spans="1:9" ht="15.75" customHeight="1" x14ac:dyDescent="0.25">
      <c r="A141" s="92"/>
      <c r="B141" s="92"/>
      <c r="C141" s="92"/>
      <c r="D141" s="92"/>
      <c r="E141" s="92"/>
      <c r="F141" s="92"/>
      <c r="G141" s="92"/>
      <c r="H141" s="92"/>
      <c r="I141" s="92"/>
    </row>
    <row r="142" spans="1:9" ht="15.75" customHeight="1" x14ac:dyDescent="0.25">
      <c r="A142" s="92"/>
      <c r="B142" s="92"/>
      <c r="C142" s="92"/>
      <c r="D142" s="92"/>
      <c r="E142" s="92"/>
      <c r="F142" s="92"/>
      <c r="G142" s="92"/>
      <c r="H142" s="92"/>
      <c r="I142" s="92"/>
    </row>
    <row r="143" spans="1:9" ht="15.75" customHeight="1" x14ac:dyDescent="0.25">
      <c r="A143" s="92"/>
      <c r="B143" s="92"/>
      <c r="C143" s="92"/>
      <c r="D143" s="92"/>
      <c r="E143" s="92"/>
      <c r="F143" s="92"/>
      <c r="G143" s="92"/>
      <c r="H143" s="92"/>
      <c r="I143" s="92"/>
    </row>
    <row r="144" spans="1:9" ht="15.75" customHeight="1" x14ac:dyDescent="0.25">
      <c r="A144" s="92"/>
      <c r="B144" s="92"/>
      <c r="C144" s="92"/>
      <c r="D144" s="92"/>
      <c r="E144" s="92"/>
      <c r="F144" s="92"/>
      <c r="G144" s="92"/>
      <c r="H144" s="92"/>
      <c r="I144" s="92"/>
    </row>
    <row r="145" spans="1:9" ht="15.75" customHeight="1" x14ac:dyDescent="0.25">
      <c r="A145" s="92"/>
      <c r="B145" s="92"/>
      <c r="C145" s="92"/>
      <c r="D145" s="92"/>
      <c r="E145" s="92"/>
      <c r="F145" s="92"/>
      <c r="G145" s="92"/>
      <c r="H145" s="92"/>
      <c r="I145" s="92"/>
    </row>
    <row r="146" spans="1:9" ht="15.75" customHeight="1" x14ac:dyDescent="0.25">
      <c r="A146" s="92"/>
      <c r="B146" s="92"/>
      <c r="C146" s="92"/>
      <c r="D146" s="92"/>
      <c r="E146" s="92"/>
      <c r="F146" s="92"/>
      <c r="G146" s="92"/>
      <c r="H146" s="92"/>
      <c r="I146" s="92"/>
    </row>
    <row r="147" spans="1:9" ht="15.75" customHeight="1" x14ac:dyDescent="0.25">
      <c r="A147" s="92"/>
      <c r="B147" s="92"/>
      <c r="C147" s="92"/>
      <c r="D147" s="92"/>
      <c r="E147" s="92"/>
      <c r="F147" s="92"/>
      <c r="G147" s="92"/>
      <c r="H147" s="92"/>
      <c r="I147" s="92"/>
    </row>
    <row r="148" spans="1:9" ht="15.75" customHeight="1" x14ac:dyDescent="0.25">
      <c r="A148" s="92"/>
      <c r="B148" s="92"/>
      <c r="C148" s="92"/>
      <c r="D148" s="92"/>
      <c r="E148" s="92"/>
      <c r="F148" s="92"/>
      <c r="G148" s="92"/>
      <c r="H148" s="92"/>
      <c r="I148" s="92"/>
    </row>
    <row r="149" spans="1:9" ht="15.75" customHeight="1" x14ac:dyDescent="0.25">
      <c r="A149" s="92"/>
      <c r="B149" s="92"/>
      <c r="C149" s="92"/>
      <c r="D149" s="92"/>
      <c r="E149" s="92"/>
      <c r="F149" s="92"/>
      <c r="G149" s="92"/>
      <c r="H149" s="92"/>
      <c r="I149" s="92"/>
    </row>
    <row r="150" spans="1:9" ht="15.75" customHeight="1" x14ac:dyDescent="0.25">
      <c r="A150" s="92"/>
      <c r="B150" s="92"/>
      <c r="C150" s="92"/>
      <c r="D150" s="92"/>
      <c r="E150" s="92"/>
      <c r="F150" s="92"/>
      <c r="G150" s="92"/>
      <c r="H150" s="92"/>
      <c r="I150" s="92"/>
    </row>
    <row r="151" spans="1:9" ht="15.75" customHeight="1" x14ac:dyDescent="0.25">
      <c r="A151" s="92"/>
      <c r="B151" s="92"/>
      <c r="C151" s="92"/>
      <c r="D151" s="92"/>
      <c r="E151" s="92"/>
      <c r="F151" s="92"/>
      <c r="G151" s="92"/>
      <c r="H151" s="92"/>
      <c r="I151" s="92"/>
    </row>
    <row r="152" spans="1:9" ht="15.75" customHeight="1" x14ac:dyDescent="0.25">
      <c r="A152" s="92"/>
      <c r="B152" s="92"/>
      <c r="C152" s="92"/>
      <c r="D152" s="92"/>
      <c r="E152" s="92"/>
      <c r="F152" s="92"/>
      <c r="G152" s="92"/>
      <c r="H152" s="92"/>
      <c r="I152" s="92"/>
    </row>
    <row r="153" spans="1:9" ht="15.75" customHeight="1" x14ac:dyDescent="0.25">
      <c r="A153" s="92"/>
      <c r="B153" s="92"/>
      <c r="C153" s="92"/>
      <c r="D153" s="92"/>
      <c r="E153" s="92"/>
      <c r="F153" s="92"/>
      <c r="G153" s="92"/>
      <c r="H153" s="92"/>
      <c r="I153" s="92"/>
    </row>
    <row r="154" spans="1:9" ht="15.75" customHeight="1" x14ac:dyDescent="0.25">
      <c r="A154" s="92"/>
      <c r="B154" s="92"/>
      <c r="C154" s="92"/>
      <c r="D154" s="92"/>
      <c r="E154" s="92"/>
      <c r="F154" s="92"/>
      <c r="G154" s="92"/>
      <c r="H154" s="92"/>
      <c r="I154" s="92"/>
    </row>
    <row r="155" spans="1:9" ht="15.75" customHeight="1" x14ac:dyDescent="0.25">
      <c r="A155" s="92"/>
      <c r="B155" s="92"/>
      <c r="C155" s="92"/>
      <c r="D155" s="92"/>
      <c r="E155" s="92"/>
      <c r="F155" s="92"/>
      <c r="G155" s="92"/>
      <c r="H155" s="92"/>
      <c r="I155" s="92"/>
    </row>
    <row r="156" spans="1:9" ht="15.75" customHeight="1" x14ac:dyDescent="0.25">
      <c r="A156" s="92"/>
      <c r="B156" s="92"/>
      <c r="C156" s="92"/>
      <c r="D156" s="92"/>
      <c r="E156" s="92"/>
      <c r="F156" s="92"/>
      <c r="G156" s="92"/>
      <c r="H156" s="92"/>
      <c r="I156" s="92"/>
    </row>
    <row r="157" spans="1:9" ht="15.75" customHeight="1" x14ac:dyDescent="0.25">
      <c r="A157" s="92"/>
      <c r="B157" s="92"/>
      <c r="C157" s="92"/>
      <c r="D157" s="92"/>
      <c r="E157" s="92"/>
      <c r="F157" s="92"/>
      <c r="G157" s="92"/>
      <c r="H157" s="92"/>
      <c r="I157" s="92"/>
    </row>
    <row r="158" spans="1:9" ht="15.75" customHeight="1" x14ac:dyDescent="0.25">
      <c r="A158" s="92"/>
      <c r="B158" s="92"/>
      <c r="C158" s="92"/>
      <c r="D158" s="92"/>
      <c r="E158" s="92"/>
      <c r="F158" s="92"/>
      <c r="G158" s="92"/>
      <c r="H158" s="92"/>
      <c r="I158" s="92"/>
    </row>
    <row r="159" spans="1:9" ht="15.75" customHeight="1" x14ac:dyDescent="0.25">
      <c r="A159" s="92"/>
      <c r="B159" s="92"/>
      <c r="C159" s="92"/>
      <c r="D159" s="92"/>
      <c r="E159" s="92"/>
      <c r="F159" s="92"/>
      <c r="G159" s="92"/>
      <c r="H159" s="92"/>
      <c r="I159" s="92"/>
    </row>
    <row r="160" spans="1:9" ht="15.75" customHeight="1" x14ac:dyDescent="0.25">
      <c r="A160" s="92"/>
      <c r="B160" s="92"/>
      <c r="C160" s="92"/>
      <c r="D160" s="92"/>
      <c r="E160" s="92"/>
      <c r="F160" s="92"/>
      <c r="G160" s="92"/>
      <c r="H160" s="92"/>
      <c r="I160" s="92"/>
    </row>
    <row r="161" spans="1:9" ht="15.75" customHeight="1" x14ac:dyDescent="0.25">
      <c r="A161" s="92"/>
      <c r="B161" s="92"/>
      <c r="C161" s="92"/>
      <c r="D161" s="92"/>
      <c r="E161" s="92"/>
      <c r="F161" s="92"/>
      <c r="G161" s="92"/>
      <c r="H161" s="92"/>
      <c r="I161" s="92"/>
    </row>
    <row r="162" spans="1:9" ht="15.75" customHeight="1" x14ac:dyDescent="0.25">
      <c r="A162" s="92"/>
      <c r="B162" s="92"/>
      <c r="C162" s="92"/>
      <c r="D162" s="92"/>
      <c r="E162" s="92"/>
      <c r="F162" s="92"/>
      <c r="G162" s="92"/>
      <c r="H162" s="92"/>
      <c r="I162" s="92"/>
    </row>
    <row r="163" spans="1:9" ht="15.75" customHeight="1" x14ac:dyDescent="0.25">
      <c r="A163" s="92"/>
      <c r="B163" s="92"/>
      <c r="C163" s="92"/>
      <c r="D163" s="92"/>
      <c r="E163" s="92"/>
      <c r="F163" s="92"/>
      <c r="G163" s="92"/>
      <c r="H163" s="92"/>
      <c r="I163" s="92"/>
    </row>
    <row r="164" spans="1:9" ht="15.75" customHeight="1" x14ac:dyDescent="0.25">
      <c r="A164" s="92"/>
      <c r="B164" s="92"/>
      <c r="C164" s="92"/>
      <c r="D164" s="92"/>
      <c r="E164" s="92"/>
      <c r="F164" s="92"/>
      <c r="G164" s="92"/>
      <c r="H164" s="92"/>
      <c r="I164" s="92"/>
    </row>
    <row r="165" spans="1:9" ht="15.75" customHeight="1" x14ac:dyDescent="0.25">
      <c r="A165" s="92"/>
      <c r="B165" s="92"/>
      <c r="C165" s="92"/>
      <c r="D165" s="92"/>
      <c r="E165" s="92"/>
      <c r="F165" s="92"/>
      <c r="G165" s="92"/>
      <c r="H165" s="92"/>
      <c r="I165" s="92"/>
    </row>
    <row r="166" spans="1:9" ht="15.75" customHeight="1" x14ac:dyDescent="0.25">
      <c r="A166" s="92"/>
      <c r="B166" s="92"/>
      <c r="C166" s="92"/>
      <c r="D166" s="92"/>
      <c r="E166" s="92"/>
      <c r="F166" s="92"/>
      <c r="G166" s="92"/>
      <c r="H166" s="92"/>
      <c r="I166" s="92"/>
    </row>
    <row r="167" spans="1:9" ht="15.75" customHeight="1" x14ac:dyDescent="0.25">
      <c r="A167" s="92"/>
      <c r="B167" s="92"/>
      <c r="C167" s="92"/>
      <c r="D167" s="92"/>
      <c r="E167" s="92"/>
      <c r="F167" s="92"/>
      <c r="G167" s="92"/>
      <c r="H167" s="92"/>
      <c r="I167" s="92"/>
    </row>
    <row r="168" spans="1:9" ht="15.75" customHeight="1" x14ac:dyDescent="0.25">
      <c r="A168" s="92"/>
      <c r="B168" s="92"/>
      <c r="C168" s="92"/>
      <c r="D168" s="92"/>
      <c r="E168" s="92"/>
      <c r="F168" s="92"/>
      <c r="G168" s="92"/>
      <c r="H168" s="92"/>
      <c r="I168" s="92"/>
    </row>
    <row r="169" spans="1:9" ht="15.75" customHeight="1" x14ac:dyDescent="0.25">
      <c r="A169" s="92"/>
      <c r="B169" s="92"/>
      <c r="C169" s="92"/>
      <c r="D169" s="92"/>
      <c r="E169" s="92"/>
      <c r="F169" s="92"/>
      <c r="G169" s="92"/>
      <c r="H169" s="92"/>
      <c r="I169" s="92"/>
    </row>
    <row r="170" spans="1:9" ht="15.75" customHeight="1" x14ac:dyDescent="0.25">
      <c r="A170" s="92"/>
      <c r="B170" s="92"/>
      <c r="C170" s="92"/>
      <c r="D170" s="92"/>
      <c r="E170" s="92"/>
      <c r="F170" s="92"/>
      <c r="G170" s="92"/>
      <c r="H170" s="92"/>
      <c r="I170" s="92"/>
    </row>
    <row r="171" spans="1:9" ht="15.75" customHeight="1" x14ac:dyDescent="0.25">
      <c r="A171" s="92"/>
      <c r="B171" s="92"/>
      <c r="C171" s="92"/>
      <c r="D171" s="92"/>
      <c r="E171" s="92"/>
      <c r="F171" s="92"/>
      <c r="G171" s="92"/>
      <c r="H171" s="92"/>
      <c r="I171" s="92"/>
    </row>
    <row r="172" spans="1:9" ht="15.75" customHeight="1" x14ac:dyDescent="0.25">
      <c r="A172" s="92"/>
      <c r="B172" s="92"/>
      <c r="C172" s="92"/>
      <c r="D172" s="92"/>
      <c r="E172" s="92"/>
      <c r="F172" s="92"/>
      <c r="G172" s="92"/>
      <c r="H172" s="92"/>
      <c r="I172" s="92"/>
    </row>
    <row r="173" spans="1:9" ht="15.75" customHeight="1" x14ac:dyDescent="0.25">
      <c r="A173" s="92"/>
      <c r="B173" s="92"/>
      <c r="C173" s="92"/>
      <c r="D173" s="92"/>
      <c r="E173" s="92"/>
      <c r="F173" s="92"/>
      <c r="G173" s="92"/>
      <c r="H173" s="92"/>
      <c r="I173" s="92"/>
    </row>
    <row r="174" spans="1:9" ht="15.75" customHeight="1" x14ac:dyDescent="0.25">
      <c r="A174" s="92"/>
      <c r="B174" s="92"/>
      <c r="C174" s="92"/>
      <c r="D174" s="92"/>
      <c r="E174" s="92"/>
      <c r="F174" s="92"/>
      <c r="G174" s="92"/>
      <c r="H174" s="92"/>
      <c r="I174" s="92"/>
    </row>
    <row r="175" spans="1:9" ht="15.75" customHeight="1" x14ac:dyDescent="0.25">
      <c r="A175" s="92"/>
      <c r="B175" s="92"/>
      <c r="C175" s="92"/>
      <c r="D175" s="92"/>
      <c r="E175" s="92"/>
      <c r="F175" s="92"/>
      <c r="G175" s="92"/>
      <c r="H175" s="92"/>
      <c r="I175" s="92"/>
    </row>
    <row r="176" spans="1:9" ht="15.75" customHeight="1" x14ac:dyDescent="0.25">
      <c r="A176" s="92"/>
      <c r="B176" s="92"/>
      <c r="C176" s="92"/>
      <c r="D176" s="92"/>
      <c r="E176" s="92"/>
      <c r="F176" s="92"/>
      <c r="G176" s="92"/>
      <c r="H176" s="92"/>
      <c r="I176" s="92"/>
    </row>
    <row r="177" spans="1:9" ht="15.75" customHeight="1" x14ac:dyDescent="0.25">
      <c r="A177" s="92"/>
      <c r="B177" s="92"/>
      <c r="C177" s="92"/>
      <c r="D177" s="92"/>
      <c r="E177" s="92"/>
      <c r="F177" s="92"/>
      <c r="G177" s="92"/>
      <c r="H177" s="92"/>
      <c r="I177" s="92"/>
    </row>
    <row r="178" spans="1:9" ht="15.75" customHeight="1" x14ac:dyDescent="0.25">
      <c r="A178" s="92"/>
      <c r="B178" s="92"/>
      <c r="C178" s="92"/>
      <c r="D178" s="92"/>
      <c r="E178" s="92"/>
      <c r="F178" s="92"/>
      <c r="G178" s="92"/>
      <c r="H178" s="92"/>
      <c r="I178" s="92"/>
    </row>
    <row r="179" spans="1:9" ht="15.75" customHeight="1" x14ac:dyDescent="0.25">
      <c r="A179" s="92"/>
      <c r="B179" s="92"/>
      <c r="C179" s="92"/>
      <c r="D179" s="92"/>
      <c r="E179" s="92"/>
      <c r="F179" s="92"/>
      <c r="G179" s="92"/>
      <c r="H179" s="92"/>
      <c r="I179" s="92"/>
    </row>
    <row r="180" spans="1:9" ht="15.75" customHeight="1" x14ac:dyDescent="0.25">
      <c r="A180" s="92"/>
      <c r="B180" s="92"/>
      <c r="C180" s="92"/>
      <c r="D180" s="92"/>
      <c r="E180" s="92"/>
      <c r="F180" s="92"/>
      <c r="G180" s="92"/>
      <c r="H180" s="92"/>
      <c r="I180" s="92"/>
    </row>
    <row r="181" spans="1:9" ht="15.75" customHeight="1" x14ac:dyDescent="0.25">
      <c r="A181" s="92"/>
      <c r="B181" s="92"/>
      <c r="C181" s="92"/>
      <c r="D181" s="92"/>
      <c r="E181" s="92"/>
      <c r="F181" s="92"/>
      <c r="G181" s="92"/>
      <c r="H181" s="92"/>
      <c r="I181" s="92"/>
    </row>
    <row r="182" spans="1:9" ht="15.75" customHeight="1" x14ac:dyDescent="0.25">
      <c r="A182" s="92"/>
      <c r="B182" s="92"/>
      <c r="C182" s="92"/>
      <c r="D182" s="92"/>
      <c r="E182" s="92"/>
      <c r="F182" s="92"/>
      <c r="G182" s="92"/>
      <c r="H182" s="92"/>
      <c r="I182" s="92"/>
    </row>
    <row r="183" spans="1:9" ht="15.75" customHeight="1" x14ac:dyDescent="0.25">
      <c r="A183" s="92"/>
      <c r="B183" s="92"/>
      <c r="C183" s="92"/>
      <c r="D183" s="92"/>
      <c r="E183" s="92"/>
      <c r="F183" s="92"/>
      <c r="G183" s="92"/>
      <c r="H183" s="92"/>
      <c r="I183" s="92"/>
    </row>
    <row r="184" spans="1:9" ht="15.75" customHeight="1" x14ac:dyDescent="0.25">
      <c r="A184" s="92"/>
      <c r="B184" s="92"/>
      <c r="C184" s="92"/>
      <c r="D184" s="92"/>
      <c r="E184" s="92"/>
      <c r="F184" s="92"/>
      <c r="G184" s="92"/>
      <c r="H184" s="92"/>
      <c r="I184" s="92"/>
    </row>
    <row r="185" spans="1:9" ht="15.75" customHeight="1" x14ac:dyDescent="0.25">
      <c r="A185" s="92"/>
      <c r="B185" s="92"/>
      <c r="C185" s="92"/>
      <c r="D185" s="92"/>
      <c r="E185" s="92"/>
      <c r="F185" s="92"/>
      <c r="G185" s="92"/>
      <c r="H185" s="92"/>
      <c r="I185" s="92"/>
    </row>
    <row r="186" spans="1:9" ht="15.75" customHeight="1" x14ac:dyDescent="0.25">
      <c r="A186" s="92"/>
      <c r="B186" s="92"/>
      <c r="C186" s="92"/>
      <c r="D186" s="92"/>
      <c r="E186" s="92"/>
      <c r="F186" s="92"/>
      <c r="G186" s="92"/>
      <c r="H186" s="92"/>
      <c r="I186" s="92"/>
    </row>
    <row r="187" spans="1:9" ht="15.75" customHeight="1" x14ac:dyDescent="0.25">
      <c r="A187" s="92"/>
      <c r="B187" s="92"/>
      <c r="C187" s="92"/>
      <c r="D187" s="92"/>
      <c r="E187" s="92"/>
      <c r="F187" s="92"/>
      <c r="G187" s="92"/>
      <c r="H187" s="92"/>
      <c r="I187" s="92"/>
    </row>
    <row r="188" spans="1:9" ht="15.75" customHeight="1" x14ac:dyDescent="0.25">
      <c r="A188" s="92"/>
      <c r="B188" s="92"/>
      <c r="C188" s="92"/>
      <c r="D188" s="92"/>
      <c r="E188" s="92"/>
      <c r="F188" s="92"/>
      <c r="G188" s="92"/>
      <c r="H188" s="92"/>
      <c r="I188" s="92"/>
    </row>
    <row r="189" spans="1:9" ht="15.75" customHeight="1" x14ac:dyDescent="0.25">
      <c r="A189" s="92"/>
      <c r="B189" s="92"/>
      <c r="C189" s="92"/>
      <c r="D189" s="92"/>
      <c r="E189" s="92"/>
      <c r="F189" s="92"/>
      <c r="G189" s="92"/>
      <c r="H189" s="92"/>
      <c r="I189" s="92"/>
    </row>
    <row r="190" spans="1:9" ht="15.75" customHeight="1" x14ac:dyDescent="0.25">
      <c r="A190" s="92"/>
      <c r="B190" s="92"/>
      <c r="C190" s="92"/>
      <c r="D190" s="92"/>
      <c r="E190" s="92"/>
      <c r="F190" s="92"/>
      <c r="G190" s="92"/>
      <c r="H190" s="92"/>
      <c r="I190" s="92"/>
    </row>
    <row r="191" spans="1:9" ht="15.75" customHeight="1" x14ac:dyDescent="0.25">
      <c r="A191" s="92"/>
      <c r="B191" s="92"/>
      <c r="C191" s="92"/>
      <c r="D191" s="92"/>
      <c r="E191" s="92"/>
      <c r="F191" s="92"/>
      <c r="G191" s="92"/>
      <c r="H191" s="92"/>
      <c r="I191" s="92"/>
    </row>
    <row r="192" spans="1:9" ht="15.75" customHeight="1" x14ac:dyDescent="0.25">
      <c r="A192" s="92"/>
      <c r="B192" s="92"/>
      <c r="C192" s="92"/>
      <c r="D192" s="92"/>
      <c r="E192" s="92"/>
      <c r="F192" s="92"/>
      <c r="G192" s="92"/>
      <c r="H192" s="92"/>
      <c r="I192" s="92"/>
    </row>
    <row r="193" spans="1:9" ht="15.75" customHeight="1" x14ac:dyDescent="0.25">
      <c r="A193" s="92"/>
      <c r="B193" s="92"/>
      <c r="C193" s="92"/>
      <c r="D193" s="92"/>
      <c r="E193" s="92"/>
      <c r="F193" s="92"/>
      <c r="G193" s="92"/>
      <c r="H193" s="92"/>
      <c r="I193" s="92"/>
    </row>
    <row r="194" spans="1:9" ht="15.75" customHeight="1" x14ac:dyDescent="0.25">
      <c r="A194" s="92"/>
      <c r="B194" s="92"/>
      <c r="C194" s="92"/>
      <c r="D194" s="92"/>
      <c r="E194" s="92"/>
      <c r="F194" s="92"/>
      <c r="G194" s="92"/>
      <c r="H194" s="92"/>
      <c r="I194" s="92"/>
    </row>
    <row r="195" spans="1:9" ht="15.75" customHeight="1" x14ac:dyDescent="0.25">
      <c r="A195" s="92"/>
      <c r="B195" s="92"/>
      <c r="C195" s="92"/>
      <c r="D195" s="92"/>
      <c r="E195" s="92"/>
      <c r="F195" s="92"/>
      <c r="G195" s="92"/>
      <c r="H195" s="92"/>
      <c r="I195" s="92"/>
    </row>
    <row r="196" spans="1:9" ht="15.75" customHeight="1" x14ac:dyDescent="0.25">
      <c r="A196" s="92"/>
      <c r="B196" s="92"/>
      <c r="C196" s="92"/>
      <c r="D196" s="92"/>
      <c r="E196" s="92"/>
      <c r="F196" s="92"/>
      <c r="G196" s="92"/>
      <c r="H196" s="92"/>
      <c r="I196" s="92"/>
    </row>
    <row r="197" spans="1:9" ht="15.75" customHeight="1" x14ac:dyDescent="0.25">
      <c r="A197" s="92"/>
      <c r="B197" s="92"/>
      <c r="C197" s="92"/>
      <c r="D197" s="92"/>
      <c r="E197" s="92"/>
      <c r="F197" s="92"/>
      <c r="G197" s="92"/>
      <c r="H197" s="92"/>
      <c r="I197" s="92"/>
    </row>
    <row r="198" spans="1:9" ht="15.75" customHeight="1" x14ac:dyDescent="0.25">
      <c r="A198" s="92"/>
      <c r="B198" s="92"/>
      <c r="C198" s="92"/>
      <c r="D198" s="92"/>
      <c r="E198" s="92"/>
      <c r="F198" s="92"/>
      <c r="G198" s="92"/>
      <c r="H198" s="92"/>
      <c r="I198" s="92"/>
    </row>
    <row r="199" spans="1:9" ht="15.75" customHeight="1" x14ac:dyDescent="0.25">
      <c r="A199" s="92"/>
      <c r="B199" s="92"/>
      <c r="C199" s="92"/>
      <c r="D199" s="92"/>
      <c r="E199" s="92"/>
      <c r="F199" s="92"/>
      <c r="G199" s="92"/>
      <c r="H199" s="92"/>
      <c r="I199" s="92"/>
    </row>
    <row r="200" spans="1:9" ht="15.75" customHeight="1" x14ac:dyDescent="0.25">
      <c r="A200" s="92"/>
      <c r="B200" s="92"/>
      <c r="C200" s="92"/>
      <c r="D200" s="92"/>
      <c r="E200" s="92"/>
      <c r="F200" s="92"/>
      <c r="G200" s="92"/>
      <c r="H200" s="92"/>
      <c r="I200" s="92"/>
    </row>
    <row r="201" spans="1:9" ht="15.75" customHeight="1" x14ac:dyDescent="0.25">
      <c r="A201" s="92"/>
      <c r="B201" s="92"/>
      <c r="C201" s="92"/>
      <c r="D201" s="92"/>
      <c r="E201" s="92"/>
      <c r="F201" s="92"/>
      <c r="G201" s="92"/>
      <c r="H201" s="92"/>
      <c r="I201" s="92"/>
    </row>
    <row r="202" spans="1:9" ht="15.75" customHeight="1" x14ac:dyDescent="0.25">
      <c r="A202" s="92"/>
      <c r="B202" s="92"/>
      <c r="C202" s="92"/>
      <c r="D202" s="92"/>
      <c r="E202" s="92"/>
      <c r="F202" s="92"/>
      <c r="G202" s="92"/>
      <c r="H202" s="92"/>
      <c r="I202" s="92"/>
    </row>
    <row r="203" spans="1:9" ht="15.75" customHeight="1" x14ac:dyDescent="0.25">
      <c r="A203" s="92"/>
      <c r="B203" s="92"/>
      <c r="C203" s="92"/>
      <c r="D203" s="92"/>
      <c r="E203" s="92"/>
      <c r="F203" s="92"/>
      <c r="G203" s="92"/>
      <c r="H203" s="92"/>
      <c r="I203" s="92"/>
    </row>
    <row r="204" spans="1:9" ht="15.75" customHeight="1" x14ac:dyDescent="0.25">
      <c r="A204" s="92"/>
      <c r="B204" s="92"/>
      <c r="C204" s="92"/>
      <c r="D204" s="92"/>
      <c r="E204" s="92"/>
      <c r="F204" s="92"/>
      <c r="G204" s="92"/>
      <c r="H204" s="92"/>
      <c r="I204" s="92"/>
    </row>
    <row r="205" spans="1:9" ht="15.75" customHeight="1" x14ac:dyDescent="0.25">
      <c r="A205" s="92"/>
      <c r="B205" s="92"/>
      <c r="C205" s="92"/>
      <c r="D205" s="92"/>
      <c r="E205" s="92"/>
      <c r="F205" s="92"/>
      <c r="G205" s="92"/>
      <c r="H205" s="92"/>
      <c r="I205" s="92"/>
    </row>
    <row r="206" spans="1:9" ht="15.75" customHeight="1" x14ac:dyDescent="0.25">
      <c r="A206" s="92"/>
      <c r="B206" s="92"/>
      <c r="C206" s="92"/>
      <c r="D206" s="92"/>
      <c r="E206" s="92"/>
      <c r="F206" s="92"/>
      <c r="G206" s="92"/>
      <c r="H206" s="92"/>
      <c r="I206" s="92"/>
    </row>
    <row r="207" spans="1:9" ht="15.75" customHeight="1" x14ac:dyDescent="0.25">
      <c r="A207" s="92"/>
      <c r="B207" s="92"/>
      <c r="C207" s="92"/>
      <c r="D207" s="92"/>
      <c r="E207" s="92"/>
      <c r="F207" s="92"/>
      <c r="G207" s="92"/>
      <c r="H207" s="92"/>
      <c r="I207" s="92"/>
    </row>
    <row r="208" spans="1:9" ht="15.75" customHeight="1" x14ac:dyDescent="0.25">
      <c r="A208" s="92"/>
      <c r="B208" s="92"/>
      <c r="C208" s="92"/>
      <c r="D208" s="92"/>
      <c r="E208" s="92"/>
      <c r="F208" s="92"/>
      <c r="G208" s="92"/>
      <c r="H208" s="92"/>
      <c r="I208" s="92"/>
    </row>
    <row r="209" spans="1:9" ht="15.75" customHeight="1" x14ac:dyDescent="0.25">
      <c r="A209" s="92"/>
      <c r="B209" s="92"/>
      <c r="C209" s="92"/>
      <c r="D209" s="92"/>
      <c r="E209" s="92"/>
      <c r="F209" s="92"/>
      <c r="G209" s="92"/>
      <c r="H209" s="92"/>
      <c r="I209" s="92"/>
    </row>
    <row r="210" spans="1:9" ht="15.75" customHeight="1" x14ac:dyDescent="0.25">
      <c r="A210" s="92"/>
      <c r="B210" s="92"/>
      <c r="C210" s="92"/>
      <c r="D210" s="92"/>
      <c r="E210" s="92"/>
      <c r="F210" s="92"/>
      <c r="G210" s="92"/>
      <c r="H210" s="92"/>
      <c r="I210" s="92"/>
    </row>
    <row r="211" spans="1:9" ht="15.75" customHeight="1" x14ac:dyDescent="0.25">
      <c r="A211" s="92"/>
      <c r="B211" s="92"/>
      <c r="C211" s="92"/>
      <c r="D211" s="92"/>
      <c r="E211" s="92"/>
      <c r="F211" s="92"/>
      <c r="G211" s="92"/>
      <c r="H211" s="92"/>
      <c r="I211" s="92"/>
    </row>
    <row r="212" spans="1:9" ht="15.75" customHeight="1" x14ac:dyDescent="0.25">
      <c r="A212" s="92"/>
      <c r="B212" s="92"/>
      <c r="C212" s="92"/>
      <c r="D212" s="92"/>
      <c r="E212" s="92"/>
      <c r="F212" s="92"/>
      <c r="G212" s="92"/>
      <c r="H212" s="92"/>
      <c r="I212" s="92"/>
    </row>
    <row r="213" spans="1:9" ht="15.75" customHeight="1" x14ac:dyDescent="0.25">
      <c r="A213" s="92"/>
      <c r="B213" s="92"/>
      <c r="C213" s="92"/>
      <c r="D213" s="92"/>
      <c r="E213" s="92"/>
      <c r="F213" s="92"/>
      <c r="G213" s="92"/>
      <c r="H213" s="92"/>
      <c r="I213" s="92"/>
    </row>
    <row r="214" spans="1:9" ht="15.75" customHeight="1" x14ac:dyDescent="0.25">
      <c r="A214" s="92"/>
      <c r="B214" s="92"/>
      <c r="C214" s="92"/>
      <c r="D214" s="92"/>
      <c r="E214" s="92"/>
      <c r="F214" s="92"/>
      <c r="G214" s="92"/>
      <c r="H214" s="92"/>
      <c r="I214" s="92"/>
    </row>
    <row r="215" spans="1:9" ht="15.75" customHeight="1" x14ac:dyDescent="0.25">
      <c r="A215" s="92"/>
      <c r="B215" s="92"/>
      <c r="C215" s="92"/>
      <c r="D215" s="92"/>
      <c r="E215" s="92"/>
      <c r="F215" s="92"/>
      <c r="G215" s="92"/>
      <c r="H215" s="92"/>
      <c r="I215" s="92"/>
    </row>
    <row r="216" spans="1:9" ht="15.75" customHeight="1" x14ac:dyDescent="0.25">
      <c r="A216" s="92"/>
      <c r="B216" s="92"/>
      <c r="C216" s="92"/>
      <c r="D216" s="92"/>
      <c r="E216" s="92"/>
      <c r="F216" s="92"/>
      <c r="G216" s="92"/>
      <c r="H216" s="92"/>
      <c r="I216" s="92"/>
    </row>
    <row r="217" spans="1:9" ht="15.75" customHeight="1" x14ac:dyDescent="0.25">
      <c r="A217" s="92"/>
      <c r="B217" s="92"/>
      <c r="C217" s="92"/>
      <c r="D217" s="92"/>
      <c r="E217" s="92"/>
      <c r="F217" s="92"/>
      <c r="G217" s="92"/>
      <c r="H217" s="92"/>
      <c r="I217" s="92"/>
    </row>
    <row r="218" spans="1:9" ht="15.75" customHeight="1" x14ac:dyDescent="0.25">
      <c r="A218" s="92"/>
      <c r="B218" s="92"/>
      <c r="C218" s="92"/>
      <c r="D218" s="92"/>
      <c r="E218" s="92"/>
      <c r="F218" s="92"/>
      <c r="G218" s="92"/>
      <c r="H218" s="92"/>
      <c r="I218" s="92"/>
    </row>
    <row r="219" spans="1:9" ht="15.75" customHeight="1" x14ac:dyDescent="0.25">
      <c r="A219" s="92"/>
      <c r="B219" s="92"/>
      <c r="C219" s="92"/>
      <c r="D219" s="92"/>
      <c r="E219" s="92"/>
      <c r="F219" s="92"/>
      <c r="G219" s="92"/>
      <c r="H219" s="92"/>
      <c r="I219" s="92"/>
    </row>
    <row r="220" spans="1:9" ht="15.75" customHeight="1" x14ac:dyDescent="0.25">
      <c r="A220" s="92"/>
      <c r="B220" s="92"/>
      <c r="C220" s="92"/>
      <c r="D220" s="92"/>
      <c r="E220" s="92"/>
      <c r="F220" s="92"/>
      <c r="G220" s="92"/>
      <c r="H220" s="92"/>
      <c r="I220" s="92"/>
    </row>
    <row r="221" spans="1:9" ht="15.75" customHeight="1" x14ac:dyDescent="0.25">
      <c r="A221" s="92"/>
      <c r="B221" s="92"/>
      <c r="C221" s="92"/>
      <c r="D221" s="92"/>
      <c r="E221" s="92"/>
      <c r="F221" s="92"/>
      <c r="G221" s="92"/>
      <c r="H221" s="92"/>
      <c r="I221" s="92"/>
    </row>
    <row r="222" spans="1:9" ht="15.75" customHeight="1" x14ac:dyDescent="0.25">
      <c r="A222" s="92"/>
      <c r="B222" s="92"/>
      <c r="C222" s="92"/>
      <c r="D222" s="92"/>
      <c r="E222" s="92"/>
      <c r="F222" s="92"/>
      <c r="G222" s="92"/>
      <c r="H222" s="92"/>
      <c r="I222" s="92"/>
    </row>
    <row r="223" spans="1:9" ht="15.75" customHeight="1" x14ac:dyDescent="0.25">
      <c r="A223" s="92"/>
      <c r="B223" s="92"/>
      <c r="C223" s="92"/>
      <c r="D223" s="92"/>
      <c r="E223" s="92"/>
      <c r="F223" s="92"/>
      <c r="G223" s="92"/>
      <c r="H223" s="92"/>
      <c r="I223" s="92"/>
    </row>
    <row r="224" spans="1:9" ht="15.75" customHeight="1" x14ac:dyDescent="0.25">
      <c r="A224" s="92"/>
      <c r="B224" s="92"/>
      <c r="C224" s="92"/>
      <c r="D224" s="92"/>
      <c r="E224" s="92"/>
      <c r="F224" s="92"/>
      <c r="G224" s="92"/>
      <c r="H224" s="92"/>
      <c r="I224" s="92"/>
    </row>
    <row r="225" spans="1:9" ht="15.75" customHeight="1" x14ac:dyDescent="0.25">
      <c r="A225" s="92"/>
      <c r="B225" s="92"/>
      <c r="C225" s="92"/>
      <c r="D225" s="92"/>
      <c r="E225" s="92"/>
      <c r="F225" s="92"/>
      <c r="G225" s="92"/>
      <c r="H225" s="92"/>
      <c r="I225" s="92"/>
    </row>
    <row r="226" spans="1:9" ht="15.75" customHeight="1" x14ac:dyDescent="0.25">
      <c r="A226" s="92"/>
      <c r="B226" s="92"/>
      <c r="C226" s="92"/>
      <c r="D226" s="92"/>
      <c r="E226" s="92"/>
      <c r="F226" s="92"/>
      <c r="G226" s="92"/>
      <c r="H226" s="92"/>
      <c r="I226" s="92"/>
    </row>
    <row r="227" spans="1:9" ht="15.75" customHeight="1" x14ac:dyDescent="0.25">
      <c r="A227" s="92"/>
      <c r="B227" s="92"/>
      <c r="C227" s="92"/>
      <c r="D227" s="92"/>
      <c r="E227" s="92"/>
      <c r="F227" s="92"/>
      <c r="G227" s="92"/>
      <c r="H227" s="92"/>
      <c r="I227" s="92"/>
    </row>
    <row r="228" spans="1:9" ht="15.75" customHeight="1" x14ac:dyDescent="0.25">
      <c r="A228" s="92"/>
      <c r="B228" s="92"/>
      <c r="C228" s="92"/>
      <c r="D228" s="92"/>
      <c r="E228" s="92"/>
      <c r="F228" s="92"/>
      <c r="G228" s="92"/>
      <c r="H228" s="92"/>
      <c r="I228" s="92"/>
    </row>
    <row r="229" spans="1:9" ht="15.75" customHeight="1" x14ac:dyDescent="0.25">
      <c r="A229" s="92"/>
      <c r="B229" s="92"/>
      <c r="C229" s="92"/>
      <c r="D229" s="92"/>
      <c r="E229" s="92"/>
      <c r="F229" s="92"/>
      <c r="G229" s="92"/>
      <c r="H229" s="92"/>
      <c r="I229" s="92"/>
    </row>
    <row r="230" spans="1:9" ht="15.75" customHeight="1" x14ac:dyDescent="0.25">
      <c r="A230" s="92"/>
      <c r="B230" s="92"/>
      <c r="C230" s="92"/>
      <c r="D230" s="92"/>
      <c r="E230" s="92"/>
      <c r="F230" s="92"/>
      <c r="G230" s="92"/>
      <c r="H230" s="92"/>
      <c r="I230" s="92"/>
    </row>
    <row r="231" spans="1:9" ht="15.75" customHeight="1" x14ac:dyDescent="0.25">
      <c r="A231" s="92"/>
      <c r="B231" s="92"/>
      <c r="C231" s="92"/>
      <c r="D231" s="92"/>
      <c r="E231" s="92"/>
      <c r="F231" s="92"/>
      <c r="G231" s="92"/>
      <c r="H231" s="92"/>
      <c r="I231" s="92"/>
    </row>
    <row r="232" spans="1:9" ht="15.75" customHeight="1" x14ac:dyDescent="0.25">
      <c r="A232" s="92"/>
      <c r="B232" s="92"/>
      <c r="C232" s="92"/>
      <c r="D232" s="92"/>
      <c r="E232" s="92"/>
      <c r="F232" s="92"/>
      <c r="G232" s="92"/>
      <c r="H232" s="92"/>
      <c r="I232" s="92"/>
    </row>
    <row r="233" spans="1:9" ht="15.75" customHeight="1" x14ac:dyDescent="0.25">
      <c r="A233" s="92"/>
      <c r="B233" s="92"/>
      <c r="C233" s="92"/>
      <c r="D233" s="92"/>
      <c r="E233" s="92"/>
      <c r="F233" s="92"/>
      <c r="G233" s="92"/>
      <c r="H233" s="92"/>
      <c r="I233" s="92"/>
    </row>
    <row r="234" spans="1:9" ht="15.75" customHeight="1" x14ac:dyDescent="0.25">
      <c r="A234" s="92"/>
      <c r="B234" s="92"/>
      <c r="C234" s="92"/>
      <c r="D234" s="92"/>
      <c r="E234" s="92"/>
      <c r="F234" s="92"/>
      <c r="G234" s="92"/>
      <c r="H234" s="92"/>
      <c r="I234" s="92"/>
    </row>
    <row r="235" spans="1:9" ht="15.75" customHeight="1" x14ac:dyDescent="0.25">
      <c r="A235" s="92"/>
      <c r="B235" s="92"/>
      <c r="C235" s="92"/>
      <c r="D235" s="92"/>
      <c r="E235" s="92"/>
      <c r="F235" s="92"/>
      <c r="G235" s="92"/>
      <c r="H235" s="92"/>
      <c r="I235" s="92"/>
    </row>
    <row r="236" spans="1:9" ht="15.75" customHeight="1" x14ac:dyDescent="0.25">
      <c r="A236" s="92"/>
      <c r="B236" s="92"/>
      <c r="C236" s="92"/>
      <c r="D236" s="92"/>
      <c r="E236" s="92"/>
      <c r="F236" s="92"/>
      <c r="G236" s="92"/>
      <c r="H236" s="92"/>
      <c r="I236" s="92"/>
    </row>
    <row r="237" spans="1:9" ht="15.75" customHeight="1" x14ac:dyDescent="0.25">
      <c r="A237" s="92"/>
      <c r="B237" s="92"/>
      <c r="C237" s="92"/>
      <c r="D237" s="92"/>
      <c r="E237" s="92"/>
      <c r="F237" s="92"/>
      <c r="G237" s="92"/>
      <c r="H237" s="92"/>
      <c r="I237" s="92"/>
    </row>
    <row r="238" spans="1:9" ht="15.75" customHeight="1" x14ac:dyDescent="0.25">
      <c r="A238" s="92"/>
      <c r="B238" s="92"/>
      <c r="C238" s="92"/>
      <c r="D238" s="92"/>
      <c r="E238" s="92"/>
      <c r="F238" s="92"/>
      <c r="G238" s="92"/>
      <c r="H238" s="92"/>
      <c r="I238" s="92"/>
    </row>
    <row r="239" spans="1:9" ht="15.75" customHeight="1" x14ac:dyDescent="0.25">
      <c r="A239" s="92"/>
      <c r="B239" s="92"/>
      <c r="C239" s="92"/>
      <c r="D239" s="92"/>
      <c r="E239" s="92"/>
      <c r="F239" s="92"/>
      <c r="G239" s="92"/>
      <c r="H239" s="92"/>
      <c r="I239" s="92"/>
    </row>
    <row r="240" spans="1:9" ht="15.75" customHeight="1" x14ac:dyDescent="0.25">
      <c r="A240" s="92"/>
      <c r="B240" s="92"/>
      <c r="C240" s="92"/>
      <c r="D240" s="92"/>
      <c r="E240" s="92"/>
      <c r="F240" s="92"/>
      <c r="G240" s="92"/>
      <c r="H240" s="92"/>
      <c r="I240" s="92"/>
    </row>
    <row r="241" spans="1:9" ht="15.75" customHeight="1" x14ac:dyDescent="0.25">
      <c r="A241" s="92"/>
      <c r="B241" s="92"/>
      <c r="C241" s="92"/>
      <c r="D241" s="92"/>
      <c r="E241" s="92"/>
      <c r="F241" s="92"/>
      <c r="G241" s="92"/>
      <c r="H241" s="92"/>
      <c r="I241" s="92"/>
    </row>
    <row r="242" spans="1:9" ht="15.75" customHeight="1" x14ac:dyDescent="0.25">
      <c r="A242" s="92"/>
      <c r="B242" s="92"/>
      <c r="C242" s="92"/>
      <c r="D242" s="92"/>
      <c r="E242" s="92"/>
      <c r="F242" s="92"/>
      <c r="G242" s="92"/>
      <c r="H242" s="92"/>
      <c r="I242" s="92"/>
    </row>
    <row r="243" spans="1:9" ht="15.75" customHeight="1" x14ac:dyDescent="0.25">
      <c r="A243" s="92"/>
      <c r="B243" s="92"/>
      <c r="C243" s="92"/>
      <c r="D243" s="92"/>
      <c r="E243" s="92"/>
      <c r="F243" s="92"/>
      <c r="G243" s="92"/>
      <c r="H243" s="92"/>
      <c r="I243" s="92"/>
    </row>
    <row r="244" spans="1:9" ht="15.75" customHeight="1" x14ac:dyDescent="0.25">
      <c r="A244" s="92"/>
      <c r="B244" s="92"/>
      <c r="C244" s="92"/>
      <c r="D244" s="92"/>
      <c r="E244" s="92"/>
      <c r="F244" s="92"/>
      <c r="G244" s="92"/>
      <c r="H244" s="92"/>
      <c r="I244" s="92"/>
    </row>
    <row r="245" spans="1:9" ht="15.75" customHeight="1" x14ac:dyDescent="0.25">
      <c r="A245" s="92"/>
      <c r="B245" s="92"/>
      <c r="C245" s="92"/>
      <c r="D245" s="92"/>
      <c r="E245" s="92"/>
      <c r="F245" s="92"/>
      <c r="G245" s="92"/>
      <c r="H245" s="92"/>
      <c r="I245" s="92"/>
    </row>
    <row r="246" spans="1:9" ht="15.75" customHeight="1" x14ac:dyDescent="0.25">
      <c r="A246" s="92"/>
      <c r="B246" s="92"/>
      <c r="C246" s="92"/>
      <c r="D246" s="92"/>
      <c r="E246" s="92"/>
      <c r="F246" s="92"/>
      <c r="G246" s="92"/>
      <c r="H246" s="92"/>
      <c r="I246" s="92"/>
    </row>
    <row r="247" spans="1:9" ht="15.75" customHeight="1" x14ac:dyDescent="0.25">
      <c r="A247" s="92"/>
      <c r="B247" s="92"/>
      <c r="C247" s="92"/>
      <c r="D247" s="92"/>
      <c r="E247" s="92"/>
      <c r="F247" s="92"/>
      <c r="G247" s="92"/>
      <c r="H247" s="92"/>
      <c r="I247" s="92"/>
    </row>
    <row r="248" spans="1:9" ht="15.75" customHeight="1" x14ac:dyDescent="0.25">
      <c r="A248" s="92"/>
      <c r="B248" s="92"/>
      <c r="C248" s="92"/>
      <c r="D248" s="92"/>
      <c r="E248" s="92"/>
      <c r="F248" s="92"/>
      <c r="G248" s="92"/>
      <c r="H248" s="92"/>
      <c r="I248" s="92"/>
    </row>
    <row r="249" spans="1:9" ht="15.75" customHeight="1" x14ac:dyDescent="0.25">
      <c r="A249" s="92"/>
      <c r="B249" s="92"/>
      <c r="C249" s="92"/>
      <c r="D249" s="92"/>
      <c r="E249" s="92"/>
      <c r="F249" s="92"/>
      <c r="G249" s="92"/>
      <c r="H249" s="92"/>
      <c r="I249" s="92"/>
    </row>
    <row r="250" spans="1:9" ht="15.75" customHeight="1" x14ac:dyDescent="0.25">
      <c r="A250" s="92"/>
      <c r="B250" s="92"/>
      <c r="C250" s="92"/>
      <c r="D250" s="92"/>
      <c r="E250" s="92"/>
      <c r="F250" s="92"/>
      <c r="G250" s="92"/>
      <c r="H250" s="92"/>
      <c r="I250" s="92"/>
    </row>
    <row r="251" spans="1:9" ht="15.75" customHeight="1" x14ac:dyDescent="0.25">
      <c r="A251" s="92"/>
      <c r="B251" s="92"/>
      <c r="C251" s="92"/>
      <c r="D251" s="92"/>
      <c r="E251" s="92"/>
      <c r="F251" s="92"/>
      <c r="G251" s="92"/>
      <c r="H251" s="92"/>
      <c r="I251" s="92"/>
    </row>
    <row r="252" spans="1:9" ht="15.75" customHeight="1" x14ac:dyDescent="0.25">
      <c r="A252" s="92"/>
      <c r="B252" s="92"/>
      <c r="C252" s="92"/>
      <c r="D252" s="92"/>
      <c r="E252" s="92"/>
      <c r="F252" s="92"/>
      <c r="G252" s="92"/>
      <c r="H252" s="92"/>
      <c r="I252" s="92"/>
    </row>
    <row r="253" spans="1:9" ht="15.75" customHeight="1" x14ac:dyDescent="0.25">
      <c r="A253" s="92"/>
      <c r="B253" s="92"/>
      <c r="C253" s="92"/>
      <c r="D253" s="92"/>
      <c r="E253" s="92"/>
      <c r="F253" s="92"/>
      <c r="G253" s="92"/>
      <c r="H253" s="92"/>
      <c r="I253" s="92"/>
    </row>
    <row r="254" spans="1:9" ht="15.75" customHeight="1" x14ac:dyDescent="0.25">
      <c r="A254" s="92"/>
      <c r="B254" s="92"/>
      <c r="C254" s="92"/>
      <c r="D254" s="92"/>
      <c r="E254" s="92"/>
      <c r="F254" s="92"/>
      <c r="G254" s="92"/>
      <c r="H254" s="92"/>
      <c r="I254" s="92"/>
    </row>
    <row r="255" spans="1:9" ht="15.75" customHeight="1" x14ac:dyDescent="0.25">
      <c r="A255" s="92"/>
      <c r="B255" s="92"/>
      <c r="C255" s="92"/>
      <c r="D255" s="92"/>
      <c r="E255" s="92"/>
      <c r="F255" s="92"/>
      <c r="G255" s="92"/>
      <c r="H255" s="92"/>
      <c r="I255" s="92"/>
    </row>
    <row r="256" spans="1:9" ht="15.75" customHeight="1" x14ac:dyDescent="0.25">
      <c r="A256" s="92"/>
      <c r="B256" s="92"/>
      <c r="C256" s="92"/>
      <c r="D256" s="92"/>
      <c r="E256" s="92"/>
      <c r="F256" s="92"/>
      <c r="G256" s="92"/>
      <c r="H256" s="92"/>
      <c r="I256" s="92"/>
    </row>
    <row r="257" spans="1:9" ht="15.75" customHeight="1" x14ac:dyDescent="0.25">
      <c r="A257" s="92"/>
      <c r="B257" s="92"/>
      <c r="C257" s="92"/>
      <c r="D257" s="92"/>
      <c r="E257" s="92"/>
      <c r="F257" s="92"/>
      <c r="G257" s="92"/>
      <c r="H257" s="92"/>
      <c r="I257" s="92"/>
    </row>
    <row r="258" spans="1:9" ht="15.75" customHeight="1" x14ac:dyDescent="0.25">
      <c r="A258" s="92"/>
      <c r="B258" s="92"/>
      <c r="C258" s="92"/>
      <c r="D258" s="92"/>
      <c r="E258" s="92"/>
      <c r="F258" s="92"/>
      <c r="G258" s="92"/>
      <c r="H258" s="92"/>
      <c r="I258" s="92"/>
    </row>
    <row r="259" spans="1:9" ht="15.75" customHeight="1" x14ac:dyDescent="0.25">
      <c r="A259" s="92"/>
      <c r="B259" s="92"/>
      <c r="C259" s="92"/>
      <c r="D259" s="92"/>
      <c r="E259" s="92"/>
      <c r="F259" s="92"/>
      <c r="G259" s="92"/>
      <c r="H259" s="92"/>
      <c r="I259" s="92"/>
    </row>
    <row r="260" spans="1:9" ht="15.75" customHeight="1" x14ac:dyDescent="0.25">
      <c r="A260" s="92"/>
      <c r="B260" s="92"/>
      <c r="C260" s="92"/>
      <c r="D260" s="92"/>
      <c r="E260" s="92"/>
      <c r="F260" s="92"/>
      <c r="G260" s="92"/>
      <c r="H260" s="92"/>
      <c r="I260" s="92"/>
    </row>
    <row r="261" spans="1:9" ht="15.75" customHeight="1" x14ac:dyDescent="0.25">
      <c r="A261" s="92"/>
      <c r="B261" s="92"/>
      <c r="C261" s="92"/>
      <c r="D261" s="92"/>
      <c r="E261" s="92"/>
      <c r="F261" s="92"/>
      <c r="G261" s="92"/>
      <c r="H261" s="92"/>
      <c r="I261" s="92"/>
    </row>
    <row r="262" spans="1:9" ht="15.75" customHeight="1" x14ac:dyDescent="0.25">
      <c r="A262" s="92"/>
      <c r="B262" s="92"/>
      <c r="C262" s="92"/>
      <c r="D262" s="92"/>
      <c r="E262" s="92"/>
      <c r="F262" s="92"/>
      <c r="G262" s="92"/>
      <c r="H262" s="92"/>
      <c r="I262" s="92"/>
    </row>
    <row r="263" spans="1:9" ht="15.75" customHeight="1" x14ac:dyDescent="0.25">
      <c r="A263" s="92"/>
      <c r="B263" s="92"/>
      <c r="C263" s="92"/>
      <c r="D263" s="92"/>
      <c r="E263" s="92"/>
      <c r="F263" s="92"/>
      <c r="G263" s="92"/>
      <c r="H263" s="92"/>
      <c r="I263" s="92"/>
    </row>
    <row r="264" spans="1:9" ht="15.75" customHeight="1" x14ac:dyDescent="0.25">
      <c r="A264" s="92"/>
      <c r="B264" s="92"/>
      <c r="C264" s="92"/>
      <c r="D264" s="92"/>
      <c r="E264" s="92"/>
      <c r="F264" s="92"/>
      <c r="G264" s="92"/>
      <c r="H264" s="92"/>
      <c r="I264" s="92"/>
    </row>
    <row r="265" spans="1:9" ht="15.75" customHeight="1" x14ac:dyDescent="0.25">
      <c r="A265" s="92"/>
      <c r="B265" s="92"/>
      <c r="C265" s="92"/>
      <c r="D265" s="92"/>
      <c r="E265" s="92"/>
      <c r="F265" s="92"/>
      <c r="G265" s="92"/>
      <c r="H265" s="92"/>
      <c r="I265" s="92"/>
    </row>
    <row r="266" spans="1:9" ht="15.75" customHeight="1" x14ac:dyDescent="0.25">
      <c r="A266" s="92"/>
      <c r="B266" s="92"/>
      <c r="C266" s="92"/>
      <c r="D266" s="92"/>
      <c r="E266" s="92"/>
      <c r="F266" s="92"/>
      <c r="G266" s="92"/>
      <c r="H266" s="92"/>
      <c r="I266" s="92"/>
    </row>
    <row r="267" spans="1:9" ht="15.75" customHeight="1" x14ac:dyDescent="0.25">
      <c r="A267" s="92"/>
      <c r="B267" s="92"/>
      <c r="C267" s="92"/>
      <c r="D267" s="92"/>
      <c r="E267" s="92"/>
      <c r="F267" s="92"/>
      <c r="G267" s="92"/>
      <c r="H267" s="92"/>
      <c r="I267" s="92"/>
    </row>
    <row r="268" spans="1:9" ht="15.75" customHeight="1" x14ac:dyDescent="0.25">
      <c r="A268" s="92"/>
      <c r="B268" s="92"/>
      <c r="C268" s="92"/>
      <c r="D268" s="92"/>
      <c r="E268" s="92"/>
      <c r="F268" s="92"/>
      <c r="G268" s="92"/>
      <c r="H268" s="92"/>
      <c r="I268" s="92"/>
    </row>
    <row r="269" spans="1:9" ht="15.75" customHeight="1" x14ac:dyDescent="0.25">
      <c r="A269" s="92"/>
      <c r="B269" s="92"/>
      <c r="C269" s="92"/>
      <c r="D269" s="92"/>
      <c r="E269" s="92"/>
      <c r="F269" s="92"/>
      <c r="G269" s="92"/>
      <c r="H269" s="92"/>
      <c r="I269" s="92"/>
    </row>
    <row r="270" spans="1:9" ht="15.75" customHeight="1" x14ac:dyDescent="0.25">
      <c r="A270" s="92"/>
      <c r="B270" s="92"/>
      <c r="C270" s="92"/>
      <c r="D270" s="92"/>
      <c r="E270" s="92"/>
      <c r="F270" s="92"/>
      <c r="G270" s="92"/>
      <c r="H270" s="92"/>
      <c r="I270" s="92"/>
    </row>
    <row r="271" spans="1:9" ht="15.75" customHeight="1" x14ac:dyDescent="0.25">
      <c r="A271" s="92"/>
      <c r="B271" s="92"/>
      <c r="C271" s="92"/>
      <c r="D271" s="92"/>
      <c r="E271" s="92"/>
      <c r="F271" s="92"/>
      <c r="G271" s="92"/>
      <c r="H271" s="92"/>
      <c r="I271" s="92"/>
    </row>
    <row r="272" spans="1:9" ht="15.75" customHeight="1" x14ac:dyDescent="0.25">
      <c r="A272" s="92"/>
      <c r="B272" s="92"/>
      <c r="C272" s="92"/>
      <c r="D272" s="92"/>
      <c r="E272" s="92"/>
      <c r="F272" s="92"/>
      <c r="G272" s="92"/>
      <c r="H272" s="92"/>
      <c r="I272" s="92"/>
    </row>
    <row r="273" spans="1:9" ht="15.75" customHeight="1" x14ac:dyDescent="0.25">
      <c r="A273" s="92"/>
      <c r="B273" s="92"/>
      <c r="C273" s="92"/>
      <c r="D273" s="92"/>
      <c r="E273" s="92"/>
      <c r="F273" s="92"/>
      <c r="G273" s="92"/>
      <c r="H273" s="92"/>
      <c r="I273" s="92"/>
    </row>
    <row r="274" spans="1:9" ht="15.75" customHeight="1" x14ac:dyDescent="0.25">
      <c r="A274" s="92"/>
      <c r="B274" s="92"/>
      <c r="C274" s="92"/>
      <c r="D274" s="92"/>
      <c r="E274" s="92"/>
      <c r="F274" s="92"/>
      <c r="G274" s="92"/>
      <c r="H274" s="92"/>
      <c r="I274" s="92"/>
    </row>
    <row r="275" spans="1:9" ht="15.75" customHeight="1" x14ac:dyDescent="0.25">
      <c r="A275" s="92"/>
      <c r="B275" s="92"/>
      <c r="C275" s="92"/>
      <c r="D275" s="92"/>
      <c r="E275" s="92"/>
      <c r="F275" s="92"/>
      <c r="G275" s="92"/>
      <c r="H275" s="92"/>
      <c r="I275" s="92"/>
    </row>
    <row r="276" spans="1:9" ht="15.75" customHeight="1" x14ac:dyDescent="0.25">
      <c r="A276" s="92"/>
      <c r="B276" s="92"/>
      <c r="C276" s="92"/>
      <c r="D276" s="92"/>
      <c r="E276" s="92"/>
      <c r="F276" s="92"/>
      <c r="G276" s="92"/>
      <c r="H276" s="92"/>
      <c r="I276" s="92"/>
    </row>
    <row r="277" spans="1:9" ht="15.75" customHeight="1" x14ac:dyDescent="0.25">
      <c r="A277" s="92"/>
      <c r="B277" s="92"/>
      <c r="C277" s="92"/>
      <c r="D277" s="92"/>
      <c r="E277" s="92"/>
      <c r="F277" s="92"/>
      <c r="G277" s="92"/>
      <c r="H277" s="92"/>
      <c r="I277" s="92"/>
    </row>
    <row r="278" spans="1:9" ht="15.75" customHeight="1" x14ac:dyDescent="0.25">
      <c r="A278" s="92"/>
      <c r="B278" s="92"/>
      <c r="C278" s="92"/>
      <c r="D278" s="92"/>
      <c r="E278" s="92"/>
      <c r="F278" s="92"/>
      <c r="G278" s="92"/>
      <c r="H278" s="92"/>
      <c r="I278" s="92"/>
    </row>
    <row r="279" spans="1:9" ht="15.75" customHeight="1" x14ac:dyDescent="0.25">
      <c r="A279" s="92"/>
      <c r="B279" s="92"/>
      <c r="C279" s="92"/>
      <c r="D279" s="92"/>
      <c r="E279" s="92"/>
      <c r="F279" s="92"/>
      <c r="G279" s="92"/>
      <c r="H279" s="92"/>
      <c r="I279" s="92"/>
    </row>
    <row r="280" spans="1:9" ht="15.75" customHeight="1" x14ac:dyDescent="0.25">
      <c r="A280" s="92"/>
      <c r="B280" s="92"/>
      <c r="C280" s="92"/>
      <c r="D280" s="92"/>
      <c r="E280" s="92"/>
      <c r="F280" s="92"/>
      <c r="G280" s="92"/>
      <c r="H280" s="92"/>
      <c r="I280" s="92"/>
    </row>
    <row r="281" spans="1:9" ht="15.75" customHeight="1" x14ac:dyDescent="0.25">
      <c r="A281" s="92"/>
      <c r="B281" s="92"/>
      <c r="C281" s="92"/>
      <c r="D281" s="92"/>
      <c r="E281" s="92"/>
      <c r="F281" s="92"/>
      <c r="G281" s="92"/>
      <c r="H281" s="92"/>
      <c r="I281" s="92"/>
    </row>
    <row r="282" spans="1:9" ht="15.75" customHeight="1" x14ac:dyDescent="0.25">
      <c r="A282" s="92"/>
      <c r="B282" s="92"/>
      <c r="C282" s="92"/>
      <c r="D282" s="92"/>
      <c r="E282" s="92"/>
      <c r="F282" s="92"/>
      <c r="G282" s="92"/>
      <c r="H282" s="92"/>
      <c r="I282" s="92"/>
    </row>
    <row r="283" spans="1:9" ht="15.75" customHeight="1" x14ac:dyDescent="0.25">
      <c r="A283" s="92"/>
      <c r="B283" s="92"/>
      <c r="C283" s="92"/>
      <c r="D283" s="92"/>
      <c r="E283" s="92"/>
      <c r="F283" s="92"/>
      <c r="G283" s="92"/>
      <c r="H283" s="92"/>
      <c r="I283" s="92"/>
    </row>
    <row r="284" spans="1:9" ht="15.75" customHeight="1" x14ac:dyDescent="0.25">
      <c r="A284" s="92"/>
      <c r="B284" s="92"/>
      <c r="C284" s="92"/>
      <c r="D284" s="92"/>
      <c r="E284" s="92"/>
      <c r="F284" s="92"/>
      <c r="G284" s="92"/>
      <c r="H284" s="92"/>
      <c r="I284" s="92"/>
    </row>
    <row r="285" spans="1:9" ht="15.75" customHeight="1" x14ac:dyDescent="0.25">
      <c r="A285" s="92"/>
      <c r="B285" s="92"/>
      <c r="C285" s="92"/>
      <c r="D285" s="92"/>
      <c r="E285" s="92"/>
      <c r="F285" s="92"/>
      <c r="G285" s="92"/>
      <c r="H285" s="92"/>
      <c r="I285" s="92"/>
    </row>
    <row r="286" spans="1:9" ht="15.75" customHeight="1" x14ac:dyDescent="0.25">
      <c r="A286" s="92"/>
      <c r="B286" s="92"/>
      <c r="C286" s="92"/>
      <c r="D286" s="92"/>
      <c r="E286" s="92"/>
      <c r="F286" s="92"/>
      <c r="G286" s="92"/>
      <c r="H286" s="92"/>
      <c r="I286" s="92"/>
    </row>
    <row r="287" spans="1:9" ht="15.75" customHeight="1" x14ac:dyDescent="0.25">
      <c r="A287" s="92"/>
      <c r="B287" s="92"/>
      <c r="C287" s="92"/>
      <c r="D287" s="92"/>
      <c r="E287" s="92"/>
      <c r="F287" s="92"/>
      <c r="G287" s="92"/>
      <c r="H287" s="92"/>
      <c r="I287" s="92"/>
    </row>
    <row r="288" spans="1:9" ht="15.75" customHeight="1" x14ac:dyDescent="0.25">
      <c r="A288" s="92"/>
      <c r="B288" s="92"/>
      <c r="C288" s="92"/>
      <c r="D288" s="92"/>
      <c r="E288" s="92"/>
      <c r="F288" s="92"/>
      <c r="G288" s="92"/>
      <c r="H288" s="92"/>
      <c r="I288" s="92"/>
    </row>
    <row r="289" spans="1:9" ht="15.75" customHeight="1" x14ac:dyDescent="0.25">
      <c r="A289" s="92"/>
      <c r="B289" s="92"/>
      <c r="C289" s="92"/>
      <c r="D289" s="92"/>
      <c r="E289" s="92"/>
      <c r="F289" s="92"/>
      <c r="G289" s="92"/>
      <c r="H289" s="92"/>
      <c r="I289" s="92"/>
    </row>
    <row r="290" spans="1:9" ht="15.75" customHeight="1" x14ac:dyDescent="0.25">
      <c r="A290" s="92"/>
      <c r="B290" s="92"/>
      <c r="C290" s="92"/>
      <c r="D290" s="92"/>
      <c r="E290" s="92"/>
      <c r="F290" s="92"/>
      <c r="G290" s="92"/>
      <c r="H290" s="92"/>
      <c r="I290" s="92"/>
    </row>
    <row r="291" spans="1:9" ht="15.75" customHeight="1" x14ac:dyDescent="0.25">
      <c r="A291" s="92"/>
      <c r="B291" s="92"/>
      <c r="C291" s="92"/>
      <c r="D291" s="92"/>
      <c r="E291" s="92"/>
      <c r="F291" s="92"/>
      <c r="G291" s="92"/>
      <c r="H291" s="92"/>
      <c r="I291" s="92"/>
    </row>
    <row r="292" spans="1:9" ht="15.75" customHeight="1" x14ac:dyDescent="0.25">
      <c r="A292" s="92"/>
      <c r="B292" s="92"/>
      <c r="C292" s="92"/>
      <c r="D292" s="92"/>
      <c r="E292" s="92"/>
      <c r="F292" s="92"/>
      <c r="G292" s="92"/>
      <c r="H292" s="92"/>
      <c r="I292" s="92"/>
    </row>
    <row r="293" spans="1:9" ht="15.75" customHeight="1" x14ac:dyDescent="0.25">
      <c r="A293" s="92"/>
      <c r="B293" s="92"/>
      <c r="C293" s="92"/>
      <c r="D293" s="92"/>
      <c r="E293" s="92"/>
      <c r="F293" s="92"/>
      <c r="G293" s="92"/>
      <c r="H293" s="92"/>
      <c r="I293" s="92"/>
    </row>
    <row r="294" spans="1:9" ht="15.75" customHeight="1" x14ac:dyDescent="0.25">
      <c r="A294" s="92"/>
      <c r="B294" s="92"/>
      <c r="C294" s="92"/>
      <c r="D294" s="92"/>
      <c r="E294" s="92"/>
      <c r="F294" s="92"/>
      <c r="G294" s="92"/>
      <c r="H294" s="92"/>
      <c r="I294" s="92"/>
    </row>
    <row r="295" spans="1:9" ht="15.75" customHeight="1" x14ac:dyDescent="0.25">
      <c r="A295" s="92"/>
      <c r="B295" s="92"/>
      <c r="C295" s="92"/>
      <c r="D295" s="92"/>
      <c r="E295" s="92"/>
      <c r="F295" s="92"/>
      <c r="G295" s="92"/>
      <c r="H295" s="92"/>
      <c r="I295" s="92"/>
    </row>
    <row r="296" spans="1:9" ht="15.75" customHeight="1" x14ac:dyDescent="0.25">
      <c r="A296" s="92"/>
      <c r="B296" s="92"/>
      <c r="C296" s="92"/>
      <c r="D296" s="92"/>
      <c r="E296" s="92"/>
      <c r="F296" s="92"/>
      <c r="G296" s="92"/>
      <c r="H296" s="92"/>
      <c r="I296" s="92"/>
    </row>
    <row r="297" spans="1:9" ht="15.75" customHeight="1" x14ac:dyDescent="0.25">
      <c r="A297" s="92"/>
      <c r="B297" s="92"/>
      <c r="C297" s="92"/>
      <c r="D297" s="92"/>
      <c r="E297" s="92"/>
      <c r="F297" s="92"/>
      <c r="G297" s="92"/>
      <c r="H297" s="92"/>
      <c r="I297" s="92"/>
    </row>
    <row r="298" spans="1:9" ht="15.75" customHeight="1" x14ac:dyDescent="0.25">
      <c r="A298" s="92"/>
      <c r="B298" s="92"/>
      <c r="C298" s="92"/>
      <c r="D298" s="92"/>
      <c r="E298" s="92"/>
      <c r="F298" s="92"/>
      <c r="G298" s="92"/>
      <c r="H298" s="92"/>
      <c r="I298" s="92"/>
    </row>
    <row r="299" spans="1:9" ht="15.75" customHeight="1" x14ac:dyDescent="0.25">
      <c r="A299" s="92"/>
      <c r="B299" s="92"/>
      <c r="C299" s="92"/>
      <c r="D299" s="92"/>
      <c r="E299" s="92"/>
      <c r="F299" s="92"/>
      <c r="G299" s="92"/>
      <c r="H299" s="92"/>
      <c r="I299" s="92"/>
    </row>
    <row r="300" spans="1:9" ht="15.75" customHeight="1" x14ac:dyDescent="0.25">
      <c r="A300" s="92"/>
      <c r="B300" s="92"/>
      <c r="C300" s="92"/>
      <c r="D300" s="92"/>
      <c r="E300" s="92"/>
      <c r="F300" s="92"/>
      <c r="G300" s="92"/>
      <c r="H300" s="92"/>
      <c r="I300" s="92"/>
    </row>
    <row r="301" spans="1:9" ht="15.75" customHeight="1" x14ac:dyDescent="0.25">
      <c r="A301" s="92"/>
      <c r="B301" s="92"/>
      <c r="C301" s="92"/>
      <c r="D301" s="92"/>
      <c r="E301" s="92"/>
      <c r="F301" s="92"/>
      <c r="G301" s="92"/>
      <c r="H301" s="92"/>
      <c r="I301" s="92"/>
    </row>
    <row r="302" spans="1:9" ht="15.75" customHeight="1" x14ac:dyDescent="0.25">
      <c r="A302" s="92"/>
      <c r="B302" s="92"/>
      <c r="C302" s="92"/>
      <c r="D302" s="92"/>
      <c r="E302" s="92"/>
      <c r="F302" s="92"/>
      <c r="G302" s="92"/>
      <c r="H302" s="92"/>
      <c r="I302" s="92"/>
    </row>
    <row r="303" spans="1:9" ht="15.75" customHeight="1" x14ac:dyDescent="0.25">
      <c r="A303" s="92"/>
      <c r="B303" s="92"/>
      <c r="C303" s="92"/>
      <c r="D303" s="92"/>
      <c r="E303" s="92"/>
      <c r="F303" s="92"/>
      <c r="G303" s="92"/>
      <c r="H303" s="92"/>
      <c r="I303" s="92"/>
    </row>
    <row r="304" spans="1:9" ht="15.75" customHeight="1" x14ac:dyDescent="0.25">
      <c r="A304" s="92"/>
      <c r="B304" s="92"/>
      <c r="C304" s="92"/>
      <c r="D304" s="92"/>
      <c r="E304" s="92"/>
      <c r="F304" s="92"/>
      <c r="G304" s="92"/>
      <c r="H304" s="92"/>
      <c r="I304" s="92"/>
    </row>
    <row r="305" spans="1:9" ht="15.75" customHeight="1" x14ac:dyDescent="0.25">
      <c r="A305" s="92"/>
      <c r="B305" s="92"/>
      <c r="C305" s="92"/>
      <c r="D305" s="92"/>
      <c r="E305" s="92"/>
      <c r="F305" s="92"/>
      <c r="G305" s="92"/>
      <c r="H305" s="92"/>
      <c r="I305" s="92"/>
    </row>
    <row r="306" spans="1:9" ht="15.75" customHeight="1" x14ac:dyDescent="0.25">
      <c r="A306" s="92"/>
      <c r="B306" s="92"/>
      <c r="C306" s="92"/>
      <c r="D306" s="92"/>
      <c r="E306" s="92"/>
      <c r="F306" s="92"/>
      <c r="G306" s="92"/>
      <c r="H306" s="92"/>
      <c r="I306" s="92"/>
    </row>
    <row r="307" spans="1:9" ht="15.75" customHeight="1" x14ac:dyDescent="0.25">
      <c r="A307" s="92"/>
      <c r="B307" s="92"/>
      <c r="C307" s="92"/>
      <c r="D307" s="92"/>
      <c r="E307" s="92"/>
      <c r="F307" s="92"/>
      <c r="G307" s="92"/>
      <c r="H307" s="92"/>
      <c r="I307" s="92"/>
    </row>
    <row r="308" spans="1:9" ht="15.75" customHeight="1" x14ac:dyDescent="0.25">
      <c r="A308" s="92"/>
      <c r="B308" s="92"/>
      <c r="C308" s="92"/>
      <c r="D308" s="92"/>
      <c r="E308" s="92"/>
      <c r="F308" s="92"/>
      <c r="G308" s="92"/>
      <c r="H308" s="92"/>
      <c r="I308" s="92"/>
    </row>
    <row r="309" spans="1:9" ht="15.75" customHeight="1" x14ac:dyDescent="0.25">
      <c r="A309" s="92"/>
      <c r="B309" s="92"/>
      <c r="C309" s="92"/>
      <c r="D309" s="92"/>
      <c r="E309" s="92"/>
      <c r="F309" s="92"/>
      <c r="G309" s="92"/>
      <c r="H309" s="92"/>
      <c r="I309" s="92"/>
    </row>
    <row r="310" spans="1:9" ht="15.75" customHeight="1" x14ac:dyDescent="0.25">
      <c r="A310" s="92"/>
      <c r="B310" s="92"/>
      <c r="C310" s="92"/>
      <c r="D310" s="92"/>
      <c r="E310" s="92"/>
      <c r="F310" s="92"/>
      <c r="G310" s="92"/>
      <c r="H310" s="92"/>
      <c r="I310" s="92"/>
    </row>
    <row r="311" spans="1:9" ht="15.75" customHeight="1" x14ac:dyDescent="0.25">
      <c r="A311" s="92"/>
      <c r="B311" s="92"/>
      <c r="C311" s="92"/>
      <c r="D311" s="92"/>
      <c r="E311" s="92"/>
      <c r="F311" s="92"/>
      <c r="G311" s="92"/>
      <c r="H311" s="92"/>
      <c r="I311" s="92"/>
    </row>
    <row r="312" spans="1:9" ht="15.75" customHeight="1" x14ac:dyDescent="0.25">
      <c r="A312" s="92"/>
      <c r="B312" s="92"/>
      <c r="C312" s="92"/>
      <c r="D312" s="92"/>
      <c r="E312" s="92"/>
      <c r="F312" s="92"/>
      <c r="G312" s="92"/>
      <c r="H312" s="92"/>
      <c r="I312" s="92"/>
    </row>
    <row r="313" spans="1:9" ht="15.75" customHeight="1" x14ac:dyDescent="0.25">
      <c r="A313" s="92"/>
      <c r="B313" s="92"/>
      <c r="C313" s="92"/>
      <c r="D313" s="92"/>
      <c r="E313" s="92"/>
      <c r="F313" s="92"/>
      <c r="G313" s="92"/>
      <c r="H313" s="92"/>
      <c r="I313" s="92"/>
    </row>
    <row r="314" spans="1:9" ht="15.75" customHeight="1" x14ac:dyDescent="0.25">
      <c r="A314" s="92"/>
      <c r="B314" s="92"/>
      <c r="C314" s="92"/>
      <c r="D314" s="92"/>
      <c r="E314" s="92"/>
      <c r="F314" s="92"/>
      <c r="G314" s="92"/>
      <c r="H314" s="92"/>
      <c r="I314" s="92"/>
    </row>
    <row r="315" spans="1:9" ht="15.75" customHeight="1" x14ac:dyDescent="0.25">
      <c r="A315" s="92"/>
      <c r="B315" s="92"/>
      <c r="C315" s="92"/>
      <c r="D315" s="92"/>
      <c r="E315" s="92"/>
      <c r="F315" s="92"/>
      <c r="G315" s="92"/>
      <c r="H315" s="92"/>
      <c r="I315" s="92"/>
    </row>
    <row r="316" spans="1:9" ht="15.75" customHeight="1" x14ac:dyDescent="0.25">
      <c r="A316" s="92"/>
      <c r="B316" s="92"/>
      <c r="C316" s="92"/>
      <c r="D316" s="92"/>
      <c r="E316" s="92"/>
      <c r="F316" s="92"/>
      <c r="G316" s="92"/>
      <c r="H316" s="92"/>
      <c r="I316" s="92"/>
    </row>
    <row r="317" spans="1:9" ht="15.75" customHeight="1" x14ac:dyDescent="0.25">
      <c r="A317" s="92"/>
      <c r="B317" s="92"/>
      <c r="C317" s="92"/>
      <c r="D317" s="92"/>
      <c r="E317" s="92"/>
      <c r="F317" s="92"/>
      <c r="G317" s="92"/>
      <c r="H317" s="92"/>
      <c r="I317" s="92"/>
    </row>
    <row r="318" spans="1:9" ht="15.75" customHeight="1" x14ac:dyDescent="0.25">
      <c r="A318" s="92"/>
      <c r="B318" s="92"/>
      <c r="C318" s="92"/>
      <c r="D318" s="92"/>
      <c r="E318" s="92"/>
      <c r="F318" s="92"/>
      <c r="G318" s="92"/>
      <c r="H318" s="92"/>
      <c r="I318" s="92"/>
    </row>
    <row r="319" spans="1:9" ht="15.75" customHeight="1" x14ac:dyDescent="0.25">
      <c r="A319" s="92"/>
      <c r="B319" s="92"/>
      <c r="C319" s="92"/>
      <c r="D319" s="92"/>
      <c r="E319" s="92"/>
      <c r="F319" s="92"/>
      <c r="G319" s="92"/>
      <c r="H319" s="92"/>
      <c r="I319" s="92"/>
    </row>
    <row r="320" spans="1:9" ht="15.75" customHeight="1" x14ac:dyDescent="0.25">
      <c r="A320" s="92"/>
      <c r="B320" s="92"/>
      <c r="C320" s="92"/>
      <c r="D320" s="92"/>
      <c r="E320" s="92"/>
      <c r="F320" s="92"/>
      <c r="G320" s="92"/>
      <c r="H320" s="92"/>
      <c r="I320" s="92"/>
    </row>
    <row r="321" spans="1:9" ht="15.75" customHeight="1" x14ac:dyDescent="0.25">
      <c r="A321" s="92"/>
      <c r="B321" s="92"/>
      <c r="C321" s="92"/>
      <c r="D321" s="92"/>
      <c r="E321" s="92"/>
      <c r="F321" s="92"/>
      <c r="G321" s="92"/>
      <c r="H321" s="92"/>
      <c r="I321" s="92"/>
    </row>
    <row r="322" spans="1:9" ht="15.75" customHeight="1" x14ac:dyDescent="0.25">
      <c r="A322" s="92"/>
      <c r="B322" s="92"/>
      <c r="C322" s="92"/>
      <c r="D322" s="92"/>
      <c r="E322" s="92"/>
      <c r="F322" s="92"/>
      <c r="G322" s="92"/>
      <c r="H322" s="92"/>
      <c r="I322" s="92"/>
    </row>
    <row r="323" spans="1:9" ht="15.75" customHeight="1" x14ac:dyDescent="0.25">
      <c r="A323" s="92"/>
      <c r="B323" s="92"/>
      <c r="C323" s="92"/>
      <c r="D323" s="92"/>
      <c r="E323" s="92"/>
      <c r="F323" s="92"/>
      <c r="G323" s="92"/>
      <c r="H323" s="92"/>
      <c r="I323" s="92"/>
    </row>
    <row r="324" spans="1:9" ht="15.75" customHeight="1" x14ac:dyDescent="0.25">
      <c r="A324" s="92"/>
      <c r="B324" s="92"/>
      <c r="C324" s="92"/>
      <c r="D324" s="92"/>
      <c r="E324" s="92"/>
      <c r="F324" s="92"/>
      <c r="G324" s="92"/>
      <c r="H324" s="92"/>
      <c r="I324" s="92"/>
    </row>
    <row r="325" spans="1:9" ht="15.75" customHeight="1" x14ac:dyDescent="0.25">
      <c r="A325" s="92"/>
      <c r="B325" s="92"/>
      <c r="C325" s="92"/>
      <c r="D325" s="92"/>
      <c r="E325" s="92"/>
      <c r="F325" s="92"/>
      <c r="G325" s="92"/>
      <c r="H325" s="92"/>
      <c r="I325" s="92"/>
    </row>
    <row r="326" spans="1:9" ht="15.75" customHeight="1" x14ac:dyDescent="0.25">
      <c r="A326" s="92"/>
      <c r="B326" s="92"/>
      <c r="C326" s="92"/>
      <c r="D326" s="92"/>
      <c r="E326" s="92"/>
      <c r="F326" s="92"/>
      <c r="G326" s="92"/>
      <c r="H326" s="92"/>
      <c r="I326" s="92"/>
    </row>
    <row r="327" spans="1:9" ht="15.75" customHeight="1" x14ac:dyDescent="0.25">
      <c r="A327" s="92"/>
      <c r="B327" s="92"/>
      <c r="C327" s="92"/>
      <c r="D327" s="92"/>
      <c r="E327" s="92"/>
      <c r="F327" s="92"/>
      <c r="G327" s="92"/>
      <c r="H327" s="92"/>
      <c r="I327" s="92"/>
    </row>
    <row r="328" spans="1:9" ht="15.75" customHeight="1" x14ac:dyDescent="0.25">
      <c r="A328" s="92"/>
      <c r="B328" s="92"/>
      <c r="C328" s="92"/>
      <c r="D328" s="92"/>
      <c r="E328" s="92"/>
      <c r="F328" s="92"/>
      <c r="G328" s="92"/>
      <c r="H328" s="92"/>
      <c r="I328" s="92"/>
    </row>
    <row r="329" spans="1:9" ht="15.75" customHeight="1" x14ac:dyDescent="0.25">
      <c r="A329" s="92"/>
      <c r="B329" s="92"/>
      <c r="C329" s="92"/>
      <c r="D329" s="92"/>
      <c r="E329" s="92"/>
      <c r="F329" s="92"/>
      <c r="G329" s="92"/>
      <c r="H329" s="92"/>
      <c r="I329" s="92"/>
    </row>
    <row r="330" spans="1:9" ht="15.75" customHeight="1" x14ac:dyDescent="0.25">
      <c r="A330" s="92"/>
      <c r="B330" s="92"/>
      <c r="C330" s="92"/>
      <c r="D330" s="92"/>
      <c r="E330" s="92"/>
      <c r="F330" s="92"/>
      <c r="G330" s="92"/>
      <c r="H330" s="92"/>
      <c r="I330" s="92"/>
    </row>
    <row r="331" spans="1:9" ht="15.75" customHeight="1" x14ac:dyDescent="0.25">
      <c r="A331" s="92"/>
      <c r="B331" s="92"/>
      <c r="C331" s="92"/>
      <c r="D331" s="92"/>
      <c r="E331" s="92"/>
      <c r="F331" s="92"/>
      <c r="G331" s="92"/>
      <c r="H331" s="92"/>
      <c r="I331" s="92"/>
    </row>
    <row r="332" spans="1:9" ht="15.75" customHeight="1" x14ac:dyDescent="0.25">
      <c r="A332" s="92"/>
      <c r="B332" s="92"/>
      <c r="C332" s="92"/>
      <c r="D332" s="92"/>
      <c r="E332" s="92"/>
      <c r="F332" s="92"/>
      <c r="G332" s="92"/>
      <c r="H332" s="92"/>
      <c r="I332" s="92"/>
    </row>
    <row r="333" spans="1:9" ht="15.75" customHeight="1" x14ac:dyDescent="0.25">
      <c r="A333" s="92"/>
      <c r="B333" s="92"/>
      <c r="C333" s="92"/>
      <c r="D333" s="92"/>
      <c r="E333" s="92"/>
      <c r="F333" s="92"/>
      <c r="G333" s="92"/>
      <c r="H333" s="92"/>
      <c r="I333" s="92"/>
    </row>
    <row r="334" spans="1:9" ht="15.75" customHeight="1" x14ac:dyDescent="0.25">
      <c r="A334" s="92"/>
      <c r="B334" s="92"/>
      <c r="C334" s="92"/>
      <c r="D334" s="92"/>
      <c r="E334" s="92"/>
      <c r="F334" s="92"/>
      <c r="G334" s="92"/>
      <c r="H334" s="92"/>
      <c r="I334" s="92"/>
    </row>
    <row r="335" spans="1:9" ht="15.75" customHeight="1" x14ac:dyDescent="0.25">
      <c r="A335" s="92"/>
      <c r="B335" s="92"/>
      <c r="C335" s="92"/>
      <c r="D335" s="92"/>
      <c r="E335" s="92"/>
      <c r="F335" s="92"/>
      <c r="G335" s="92"/>
      <c r="H335" s="92"/>
      <c r="I335" s="92"/>
    </row>
    <row r="336" spans="1:9" ht="15.75" customHeight="1" x14ac:dyDescent="0.25">
      <c r="A336" s="92"/>
      <c r="B336" s="92"/>
      <c r="C336" s="92"/>
      <c r="D336" s="92"/>
      <c r="E336" s="92"/>
      <c r="F336" s="92"/>
      <c r="G336" s="92"/>
      <c r="H336" s="92"/>
      <c r="I336" s="92"/>
    </row>
    <row r="337" spans="1:9" ht="15.75" customHeight="1" x14ac:dyDescent="0.25">
      <c r="A337" s="92"/>
      <c r="B337" s="92"/>
      <c r="C337" s="92"/>
      <c r="D337" s="92"/>
      <c r="E337" s="92"/>
      <c r="F337" s="92"/>
      <c r="G337" s="92"/>
      <c r="H337" s="92"/>
      <c r="I337" s="92"/>
    </row>
    <row r="338" spans="1:9" ht="15.75" customHeight="1" x14ac:dyDescent="0.25">
      <c r="A338" s="92"/>
      <c r="B338" s="92"/>
      <c r="C338" s="92"/>
      <c r="D338" s="92"/>
      <c r="E338" s="92"/>
      <c r="F338" s="92"/>
      <c r="G338" s="92"/>
      <c r="H338" s="92"/>
      <c r="I338" s="92"/>
    </row>
    <row r="339" spans="1:9" ht="15.75" customHeight="1" x14ac:dyDescent="0.25">
      <c r="A339" s="92"/>
      <c r="B339" s="92"/>
      <c r="C339" s="92"/>
      <c r="D339" s="92"/>
      <c r="E339" s="92"/>
      <c r="F339" s="92"/>
      <c r="G339" s="92"/>
      <c r="H339" s="92"/>
      <c r="I339" s="92"/>
    </row>
    <row r="340" spans="1:9" ht="15.75" customHeight="1" x14ac:dyDescent="0.25">
      <c r="A340" s="92"/>
      <c r="B340" s="92"/>
      <c r="C340" s="92"/>
      <c r="D340" s="92"/>
      <c r="E340" s="92"/>
      <c r="F340" s="92"/>
      <c r="G340" s="92"/>
      <c r="H340" s="92"/>
      <c r="I340" s="92"/>
    </row>
    <row r="341" spans="1:9" ht="15.75" customHeight="1" x14ac:dyDescent="0.25">
      <c r="A341" s="92"/>
      <c r="B341" s="92"/>
      <c r="C341" s="92"/>
      <c r="D341" s="92"/>
      <c r="E341" s="92"/>
      <c r="F341" s="92"/>
      <c r="G341" s="92"/>
      <c r="H341" s="92"/>
      <c r="I341" s="92"/>
    </row>
    <row r="342" spans="1:9" ht="15.75" customHeight="1" x14ac:dyDescent="0.25">
      <c r="A342" s="92"/>
      <c r="B342" s="92"/>
      <c r="C342" s="92"/>
      <c r="D342" s="92"/>
      <c r="E342" s="92"/>
      <c r="F342" s="92"/>
      <c r="G342" s="92"/>
      <c r="H342" s="92"/>
      <c r="I342" s="92"/>
    </row>
    <row r="343" spans="1:9" ht="15.75" customHeight="1" x14ac:dyDescent="0.25">
      <c r="A343" s="92"/>
      <c r="B343" s="92"/>
      <c r="C343" s="92"/>
      <c r="D343" s="92"/>
      <c r="E343" s="92"/>
      <c r="F343" s="92"/>
      <c r="G343" s="92"/>
      <c r="H343" s="92"/>
      <c r="I343" s="92"/>
    </row>
    <row r="344" spans="1:9" ht="15.75" customHeight="1" x14ac:dyDescent="0.25">
      <c r="A344" s="92"/>
      <c r="B344" s="92"/>
      <c r="C344" s="92"/>
      <c r="D344" s="92"/>
      <c r="E344" s="92"/>
      <c r="F344" s="92"/>
      <c r="G344" s="92"/>
      <c r="H344" s="92"/>
      <c r="I344" s="92"/>
    </row>
    <row r="345" spans="1:9" ht="15.75" customHeight="1" x14ac:dyDescent="0.25">
      <c r="A345" s="92"/>
      <c r="B345" s="92"/>
      <c r="C345" s="92"/>
      <c r="D345" s="92"/>
      <c r="E345" s="92"/>
      <c r="F345" s="92"/>
      <c r="G345" s="92"/>
      <c r="H345" s="92"/>
      <c r="I345" s="92"/>
    </row>
    <row r="346" spans="1:9" ht="15.75" customHeight="1" x14ac:dyDescent="0.25">
      <c r="A346" s="92"/>
      <c r="B346" s="92"/>
      <c r="C346" s="92"/>
      <c r="D346" s="92"/>
      <c r="E346" s="92"/>
      <c r="F346" s="92"/>
      <c r="G346" s="92"/>
      <c r="H346" s="92"/>
      <c r="I346" s="92"/>
    </row>
    <row r="347" spans="1:9" ht="15.75" customHeight="1" x14ac:dyDescent="0.25">
      <c r="A347" s="92"/>
      <c r="B347" s="92"/>
      <c r="C347" s="92"/>
      <c r="D347" s="92"/>
      <c r="E347" s="92"/>
      <c r="F347" s="92"/>
      <c r="G347" s="92"/>
      <c r="H347" s="92"/>
      <c r="I347" s="92"/>
    </row>
    <row r="348" spans="1:9" ht="15.75" customHeight="1" x14ac:dyDescent="0.25">
      <c r="A348" s="92"/>
      <c r="B348" s="92"/>
      <c r="C348" s="92"/>
      <c r="D348" s="92"/>
      <c r="E348" s="92"/>
      <c r="F348" s="92"/>
      <c r="G348" s="92"/>
      <c r="H348" s="92"/>
      <c r="I348" s="92"/>
    </row>
    <row r="349" spans="1:9" ht="15.75" customHeight="1" x14ac:dyDescent="0.25">
      <c r="A349" s="92"/>
      <c r="B349" s="92"/>
      <c r="C349" s="92"/>
      <c r="D349" s="92"/>
      <c r="E349" s="92"/>
      <c r="F349" s="92"/>
      <c r="G349" s="92"/>
      <c r="H349" s="92"/>
      <c r="I349" s="92"/>
    </row>
    <row r="350" spans="1:9" ht="15.75" customHeight="1" x14ac:dyDescent="0.25">
      <c r="A350" s="92"/>
      <c r="B350" s="92"/>
      <c r="C350" s="92"/>
      <c r="D350" s="92"/>
      <c r="E350" s="92"/>
      <c r="F350" s="92"/>
      <c r="G350" s="92"/>
      <c r="H350" s="92"/>
      <c r="I350" s="92"/>
    </row>
    <row r="351" spans="1:9" ht="15.75" customHeight="1" x14ac:dyDescent="0.25">
      <c r="A351" s="92"/>
      <c r="B351" s="92"/>
      <c r="C351" s="92"/>
      <c r="D351" s="92"/>
      <c r="E351" s="92"/>
      <c r="F351" s="92"/>
      <c r="G351" s="92"/>
      <c r="H351" s="92"/>
      <c r="I351" s="92"/>
    </row>
    <row r="352" spans="1:9" ht="15.75" customHeight="1" x14ac:dyDescent="0.25">
      <c r="A352" s="92"/>
      <c r="B352" s="92"/>
      <c r="C352" s="92"/>
      <c r="D352" s="92"/>
      <c r="E352" s="92"/>
      <c r="F352" s="92"/>
      <c r="G352" s="92"/>
      <c r="H352" s="92"/>
      <c r="I352" s="92"/>
    </row>
    <row r="353" spans="1:9" ht="15.75" customHeight="1" x14ac:dyDescent="0.25">
      <c r="A353" s="92"/>
      <c r="B353" s="92"/>
      <c r="C353" s="92"/>
      <c r="D353" s="92"/>
      <c r="E353" s="92"/>
      <c r="F353" s="92"/>
      <c r="G353" s="92"/>
      <c r="H353" s="92"/>
      <c r="I353" s="92"/>
    </row>
    <row r="354" spans="1:9" ht="15.75" customHeight="1" x14ac:dyDescent="0.25">
      <c r="A354" s="92"/>
      <c r="B354" s="92"/>
      <c r="C354" s="92"/>
      <c r="D354" s="92"/>
      <c r="E354" s="92"/>
      <c r="F354" s="92"/>
      <c r="G354" s="92"/>
      <c r="H354" s="92"/>
      <c r="I354" s="92"/>
    </row>
    <row r="355" spans="1:9" ht="15.75" customHeight="1" x14ac:dyDescent="0.25">
      <c r="A355" s="92"/>
      <c r="B355" s="92"/>
      <c r="C355" s="92"/>
      <c r="D355" s="92"/>
      <c r="E355" s="92"/>
      <c r="F355" s="92"/>
      <c r="G355" s="92"/>
      <c r="H355" s="92"/>
      <c r="I355" s="92"/>
    </row>
    <row r="356" spans="1:9" ht="15.75" customHeight="1" x14ac:dyDescent="0.25">
      <c r="A356" s="92"/>
      <c r="B356" s="92"/>
      <c r="C356" s="92"/>
      <c r="D356" s="92"/>
      <c r="E356" s="92"/>
      <c r="F356" s="92"/>
      <c r="G356" s="92"/>
      <c r="H356" s="92"/>
      <c r="I356" s="92"/>
    </row>
    <row r="357" spans="1:9" ht="15.75" customHeight="1" x14ac:dyDescent="0.25">
      <c r="A357" s="92"/>
      <c r="B357" s="92"/>
      <c r="C357" s="92"/>
      <c r="D357" s="92"/>
      <c r="E357" s="92"/>
      <c r="F357" s="92"/>
      <c r="G357" s="92"/>
      <c r="H357" s="92"/>
      <c r="I357" s="92"/>
    </row>
    <row r="358" spans="1:9" ht="15.75" customHeight="1" x14ac:dyDescent="0.25">
      <c r="A358" s="92"/>
      <c r="B358" s="92"/>
      <c r="C358" s="92"/>
      <c r="D358" s="92"/>
      <c r="E358" s="92"/>
      <c r="F358" s="92"/>
      <c r="G358" s="92"/>
      <c r="H358" s="92"/>
      <c r="I358" s="92"/>
    </row>
    <row r="359" spans="1:9" ht="15.75" customHeight="1" x14ac:dyDescent="0.25">
      <c r="A359" s="92"/>
      <c r="B359" s="92"/>
      <c r="C359" s="92"/>
      <c r="D359" s="92"/>
      <c r="E359" s="92"/>
      <c r="F359" s="92"/>
      <c r="G359" s="92"/>
      <c r="H359" s="92"/>
      <c r="I359" s="92"/>
    </row>
    <row r="360" spans="1:9" ht="15.75" customHeight="1" x14ac:dyDescent="0.25">
      <c r="A360" s="92"/>
      <c r="B360" s="92"/>
      <c r="C360" s="92"/>
      <c r="D360" s="92"/>
      <c r="E360" s="92"/>
      <c r="F360" s="92"/>
      <c r="G360" s="92"/>
      <c r="H360" s="92"/>
      <c r="I360" s="92"/>
    </row>
    <row r="361" spans="1:9" ht="15.75" customHeight="1" x14ac:dyDescent="0.25">
      <c r="A361" s="92"/>
      <c r="B361" s="92"/>
      <c r="C361" s="92"/>
      <c r="D361" s="92"/>
      <c r="E361" s="92"/>
      <c r="F361" s="92"/>
      <c r="G361" s="92"/>
      <c r="H361" s="92"/>
      <c r="I361" s="92"/>
    </row>
    <row r="362" spans="1:9" ht="15.75" customHeight="1" x14ac:dyDescent="0.25">
      <c r="A362" s="92"/>
      <c r="B362" s="92"/>
      <c r="C362" s="92"/>
      <c r="D362" s="92"/>
      <c r="E362" s="92"/>
      <c r="F362" s="92"/>
      <c r="G362" s="92"/>
      <c r="H362" s="92"/>
      <c r="I362" s="92"/>
    </row>
    <row r="363" spans="1:9" ht="15.75" customHeight="1" x14ac:dyDescent="0.25">
      <c r="A363" s="92"/>
      <c r="B363" s="92"/>
      <c r="C363" s="92"/>
      <c r="D363" s="92"/>
      <c r="E363" s="92"/>
      <c r="F363" s="92"/>
      <c r="G363" s="92"/>
      <c r="H363" s="92"/>
      <c r="I363" s="92"/>
    </row>
    <row r="364" spans="1:9" ht="15.75" customHeight="1" x14ac:dyDescent="0.25">
      <c r="A364" s="92"/>
      <c r="B364" s="92"/>
      <c r="C364" s="92"/>
      <c r="D364" s="92"/>
      <c r="E364" s="92"/>
      <c r="F364" s="92"/>
      <c r="G364" s="92"/>
      <c r="H364" s="92"/>
      <c r="I364" s="92"/>
    </row>
    <row r="365" spans="1:9" ht="15.75" customHeight="1" x14ac:dyDescent="0.25">
      <c r="A365" s="92"/>
      <c r="B365" s="92"/>
      <c r="C365" s="92"/>
      <c r="D365" s="92"/>
      <c r="E365" s="92"/>
      <c r="F365" s="92"/>
      <c r="G365" s="92"/>
      <c r="H365" s="92"/>
      <c r="I365" s="92"/>
    </row>
    <row r="366" spans="1:9" ht="15.75" customHeight="1" x14ac:dyDescent="0.25">
      <c r="A366" s="92"/>
      <c r="B366" s="92"/>
      <c r="C366" s="92"/>
      <c r="D366" s="92"/>
      <c r="E366" s="92"/>
      <c r="F366" s="92"/>
      <c r="G366" s="92"/>
      <c r="H366" s="92"/>
      <c r="I366" s="92"/>
    </row>
    <row r="367" spans="1:9" ht="15.75" customHeight="1" x14ac:dyDescent="0.25">
      <c r="A367" s="92"/>
      <c r="B367" s="92"/>
      <c r="C367" s="92"/>
      <c r="D367" s="92"/>
      <c r="E367" s="92"/>
      <c r="F367" s="92"/>
      <c r="G367" s="92"/>
      <c r="H367" s="92"/>
      <c r="I367" s="92"/>
    </row>
    <row r="368" spans="1:9" ht="15.75" customHeight="1" x14ac:dyDescent="0.25">
      <c r="A368" s="92"/>
      <c r="B368" s="92"/>
      <c r="C368" s="92"/>
      <c r="D368" s="92"/>
      <c r="E368" s="92"/>
      <c r="F368" s="92"/>
      <c r="G368" s="92"/>
      <c r="H368" s="92"/>
      <c r="I368" s="92"/>
    </row>
    <row r="369" spans="1:9" ht="15.75" customHeight="1" x14ac:dyDescent="0.25">
      <c r="A369" s="92"/>
      <c r="B369" s="92"/>
      <c r="C369" s="92"/>
      <c r="D369" s="92"/>
      <c r="E369" s="92"/>
      <c r="F369" s="92"/>
      <c r="G369" s="92"/>
      <c r="H369" s="92"/>
      <c r="I369" s="92"/>
    </row>
    <row r="370" spans="1:9" ht="15.75" customHeight="1" x14ac:dyDescent="0.25">
      <c r="A370" s="92"/>
      <c r="B370" s="92"/>
      <c r="C370" s="92"/>
      <c r="D370" s="92"/>
      <c r="E370" s="92"/>
      <c r="F370" s="92"/>
      <c r="G370" s="92"/>
      <c r="H370" s="92"/>
      <c r="I370" s="92"/>
    </row>
    <row r="371" spans="1:9" ht="15.75" customHeight="1" x14ac:dyDescent="0.25">
      <c r="A371" s="92"/>
      <c r="B371" s="92"/>
      <c r="C371" s="92"/>
      <c r="D371" s="92"/>
      <c r="E371" s="92"/>
      <c r="F371" s="92"/>
      <c r="G371" s="92"/>
      <c r="H371" s="92"/>
      <c r="I371" s="92"/>
    </row>
    <row r="372" spans="1:9" ht="15.75" customHeight="1" x14ac:dyDescent="0.25">
      <c r="A372" s="92"/>
      <c r="B372" s="92"/>
      <c r="C372" s="92"/>
      <c r="D372" s="92"/>
      <c r="E372" s="92"/>
      <c r="F372" s="92"/>
      <c r="G372" s="92"/>
      <c r="H372" s="92"/>
      <c r="I372" s="92"/>
    </row>
    <row r="373" spans="1:9" ht="15.75" customHeight="1" x14ac:dyDescent="0.25">
      <c r="A373" s="92"/>
      <c r="B373" s="92"/>
      <c r="C373" s="92"/>
      <c r="D373" s="92"/>
      <c r="E373" s="92"/>
      <c r="F373" s="92"/>
      <c r="G373" s="92"/>
      <c r="H373" s="92"/>
      <c r="I373" s="92"/>
    </row>
    <row r="374" spans="1:9" ht="15.75" customHeight="1" x14ac:dyDescent="0.25">
      <c r="A374" s="92"/>
      <c r="B374" s="92"/>
      <c r="C374" s="92"/>
      <c r="D374" s="92"/>
      <c r="E374" s="92"/>
      <c r="F374" s="92"/>
      <c r="G374" s="92"/>
      <c r="H374" s="92"/>
      <c r="I374" s="92"/>
    </row>
    <row r="375" spans="1:9" ht="15.75" customHeight="1" x14ac:dyDescent="0.25">
      <c r="A375" s="92"/>
      <c r="B375" s="92"/>
      <c r="C375" s="92"/>
      <c r="D375" s="92"/>
      <c r="E375" s="92"/>
      <c r="F375" s="92"/>
      <c r="G375" s="92"/>
      <c r="H375" s="92"/>
      <c r="I375" s="92"/>
    </row>
    <row r="376" spans="1:9" ht="15.75" customHeight="1" x14ac:dyDescent="0.25">
      <c r="A376" s="92"/>
      <c r="B376" s="92"/>
      <c r="C376" s="92"/>
      <c r="D376" s="92"/>
      <c r="E376" s="92"/>
      <c r="F376" s="92"/>
      <c r="G376" s="92"/>
      <c r="H376" s="92"/>
      <c r="I376" s="92"/>
    </row>
    <row r="377" spans="1:9" ht="15.75" customHeight="1" x14ac:dyDescent="0.25">
      <c r="A377" s="92"/>
      <c r="B377" s="92"/>
      <c r="C377" s="92"/>
      <c r="D377" s="92"/>
      <c r="E377" s="92"/>
      <c r="F377" s="92"/>
      <c r="G377" s="92"/>
      <c r="H377" s="92"/>
      <c r="I377" s="92"/>
    </row>
    <row r="378" spans="1:9" ht="15.75" customHeight="1" x14ac:dyDescent="0.25">
      <c r="A378" s="92"/>
      <c r="B378" s="92"/>
      <c r="C378" s="92"/>
      <c r="D378" s="92"/>
      <c r="E378" s="92"/>
      <c r="F378" s="92"/>
      <c r="G378" s="92"/>
      <c r="H378" s="92"/>
      <c r="I378" s="92"/>
    </row>
    <row r="379" spans="1:9" ht="15.75" customHeight="1" x14ac:dyDescent="0.25">
      <c r="A379" s="92"/>
      <c r="B379" s="92"/>
      <c r="C379" s="92"/>
      <c r="D379" s="92"/>
      <c r="E379" s="92"/>
      <c r="F379" s="92"/>
      <c r="G379" s="92"/>
      <c r="H379" s="92"/>
      <c r="I379" s="92"/>
    </row>
    <row r="380" spans="1:9" ht="15.75" customHeight="1" x14ac:dyDescent="0.25">
      <c r="A380" s="92"/>
      <c r="B380" s="92"/>
      <c r="C380" s="92"/>
      <c r="D380" s="92"/>
      <c r="E380" s="92"/>
      <c r="F380" s="92"/>
      <c r="G380" s="92"/>
      <c r="H380" s="92"/>
      <c r="I380" s="92"/>
    </row>
    <row r="381" spans="1:9" ht="15.75" customHeight="1" x14ac:dyDescent="0.25">
      <c r="A381" s="92"/>
      <c r="B381" s="92"/>
      <c r="C381" s="92"/>
      <c r="D381" s="92"/>
      <c r="E381" s="92"/>
      <c r="F381" s="92"/>
      <c r="G381" s="92"/>
      <c r="H381" s="92"/>
      <c r="I381" s="92"/>
    </row>
    <row r="382" spans="1:9" ht="15.75" customHeight="1" x14ac:dyDescent="0.25">
      <c r="A382" s="92"/>
      <c r="B382" s="92"/>
      <c r="C382" s="92"/>
      <c r="D382" s="92"/>
      <c r="E382" s="92"/>
      <c r="F382" s="92"/>
      <c r="G382" s="92"/>
      <c r="H382" s="92"/>
      <c r="I382" s="92"/>
    </row>
    <row r="383" spans="1:9" ht="15.75" customHeight="1" x14ac:dyDescent="0.25">
      <c r="A383" s="92"/>
      <c r="B383" s="92"/>
      <c r="C383" s="92"/>
      <c r="D383" s="92"/>
      <c r="E383" s="92"/>
      <c r="F383" s="92"/>
      <c r="G383" s="92"/>
      <c r="H383" s="92"/>
      <c r="I383" s="92"/>
    </row>
    <row r="384" spans="1:9" ht="15.75" customHeight="1" x14ac:dyDescent="0.25">
      <c r="A384" s="92"/>
      <c r="B384" s="92"/>
      <c r="C384" s="92"/>
      <c r="D384" s="92"/>
      <c r="E384" s="92"/>
      <c r="F384" s="92"/>
      <c r="G384" s="92"/>
      <c r="H384" s="92"/>
      <c r="I384" s="92"/>
    </row>
    <row r="385" spans="1:9" ht="15.75" customHeight="1" x14ac:dyDescent="0.25">
      <c r="A385" s="92"/>
      <c r="B385" s="92"/>
      <c r="C385" s="92"/>
      <c r="D385" s="92"/>
      <c r="E385" s="92"/>
      <c r="F385" s="92"/>
      <c r="G385" s="92"/>
      <c r="H385" s="92"/>
      <c r="I385" s="92"/>
    </row>
    <row r="386" spans="1:9" ht="15.75" customHeight="1" x14ac:dyDescent="0.25">
      <c r="A386" s="92"/>
      <c r="B386" s="92"/>
      <c r="C386" s="92"/>
      <c r="D386" s="92"/>
      <c r="E386" s="92"/>
      <c r="F386" s="92"/>
      <c r="G386" s="92"/>
      <c r="H386" s="92"/>
      <c r="I386" s="92"/>
    </row>
    <row r="387" spans="1:9" ht="15.75" customHeight="1" x14ac:dyDescent="0.25">
      <c r="A387" s="92"/>
      <c r="B387" s="92"/>
      <c r="C387" s="92"/>
      <c r="D387" s="92"/>
      <c r="E387" s="92"/>
      <c r="F387" s="92"/>
      <c r="G387" s="92"/>
      <c r="H387" s="92"/>
      <c r="I387" s="92"/>
    </row>
    <row r="388" spans="1:9" ht="15.75" customHeight="1" x14ac:dyDescent="0.25">
      <c r="A388" s="92"/>
      <c r="B388" s="92"/>
      <c r="C388" s="92"/>
      <c r="D388" s="92"/>
      <c r="E388" s="92"/>
      <c r="F388" s="92"/>
      <c r="G388" s="92"/>
      <c r="H388" s="92"/>
      <c r="I388" s="92"/>
    </row>
    <row r="389" spans="1:9" ht="15.75" customHeight="1" x14ac:dyDescent="0.25">
      <c r="A389" s="92"/>
      <c r="B389" s="92"/>
      <c r="C389" s="92"/>
      <c r="D389" s="92"/>
      <c r="E389" s="92"/>
      <c r="F389" s="92"/>
      <c r="G389" s="92"/>
      <c r="H389" s="92"/>
      <c r="I389" s="92"/>
    </row>
    <row r="390" spans="1:9" ht="15.75" customHeight="1" x14ac:dyDescent="0.25">
      <c r="A390" s="92"/>
      <c r="B390" s="92"/>
      <c r="C390" s="92"/>
      <c r="D390" s="92"/>
      <c r="E390" s="92"/>
      <c r="F390" s="92"/>
      <c r="G390" s="92"/>
      <c r="H390" s="92"/>
      <c r="I390" s="92"/>
    </row>
    <row r="391" spans="1:9" ht="15.75" customHeight="1" x14ac:dyDescent="0.25">
      <c r="A391" s="92"/>
      <c r="B391" s="92"/>
      <c r="C391" s="92"/>
      <c r="D391" s="92"/>
      <c r="E391" s="92"/>
      <c r="F391" s="92"/>
      <c r="G391" s="92"/>
      <c r="H391" s="92"/>
      <c r="I391" s="92"/>
    </row>
    <row r="392" spans="1:9" ht="15.75" customHeight="1" x14ac:dyDescent="0.25">
      <c r="A392" s="92"/>
      <c r="B392" s="92"/>
      <c r="C392" s="92"/>
      <c r="D392" s="92"/>
      <c r="E392" s="92"/>
      <c r="F392" s="92"/>
      <c r="G392" s="92"/>
      <c r="H392" s="92"/>
      <c r="I392" s="92"/>
    </row>
    <row r="393" spans="1:9" ht="15.75" customHeight="1" x14ac:dyDescent="0.25">
      <c r="A393" s="92"/>
      <c r="B393" s="92"/>
      <c r="C393" s="92"/>
      <c r="D393" s="92"/>
      <c r="E393" s="92"/>
      <c r="F393" s="92"/>
      <c r="G393" s="92"/>
      <c r="H393" s="92"/>
      <c r="I393" s="92"/>
    </row>
    <row r="394" spans="1:9" ht="15.75" customHeight="1" x14ac:dyDescent="0.25">
      <c r="A394" s="92"/>
      <c r="B394" s="92"/>
      <c r="C394" s="92"/>
      <c r="D394" s="92"/>
      <c r="E394" s="92"/>
      <c r="F394" s="92"/>
      <c r="G394" s="92"/>
      <c r="H394" s="92"/>
      <c r="I394" s="92"/>
    </row>
    <row r="395" spans="1:9" ht="15.75" customHeight="1" x14ac:dyDescent="0.25">
      <c r="A395" s="92"/>
      <c r="B395" s="92"/>
      <c r="C395" s="92"/>
      <c r="D395" s="92"/>
      <c r="E395" s="92"/>
      <c r="F395" s="92"/>
      <c r="G395" s="92"/>
      <c r="H395" s="92"/>
      <c r="I395" s="92"/>
    </row>
    <row r="396" spans="1:9" ht="15.75" customHeight="1" x14ac:dyDescent="0.25">
      <c r="A396" s="92"/>
      <c r="B396" s="92"/>
      <c r="C396" s="92"/>
      <c r="D396" s="92"/>
      <c r="E396" s="92"/>
      <c r="F396" s="92"/>
      <c r="G396" s="92"/>
      <c r="H396" s="92"/>
      <c r="I396" s="92"/>
    </row>
    <row r="397" spans="1:9" ht="15.75" customHeight="1" x14ac:dyDescent="0.25">
      <c r="A397" s="92"/>
      <c r="B397" s="92"/>
      <c r="C397" s="92"/>
      <c r="D397" s="92"/>
      <c r="E397" s="92"/>
      <c r="F397" s="92"/>
      <c r="G397" s="92"/>
      <c r="H397" s="92"/>
      <c r="I397" s="92"/>
    </row>
    <row r="398" spans="1:9" ht="15.75" customHeight="1" x14ac:dyDescent="0.25">
      <c r="A398" s="92"/>
      <c r="B398" s="92"/>
      <c r="C398" s="92"/>
      <c r="D398" s="92"/>
      <c r="E398" s="92"/>
      <c r="F398" s="92"/>
      <c r="G398" s="92"/>
      <c r="H398" s="92"/>
      <c r="I398" s="92"/>
    </row>
    <row r="399" spans="1:9" ht="15.75" customHeight="1" x14ac:dyDescent="0.25">
      <c r="A399" s="92"/>
      <c r="B399" s="92"/>
      <c r="C399" s="92"/>
      <c r="D399" s="92"/>
      <c r="E399" s="92"/>
      <c r="F399" s="92"/>
      <c r="G399" s="92"/>
      <c r="H399" s="92"/>
      <c r="I399" s="92"/>
    </row>
    <row r="400" spans="1:9" ht="15.75" customHeight="1" x14ac:dyDescent="0.25">
      <c r="A400" s="92"/>
      <c r="B400" s="92"/>
      <c r="C400" s="92"/>
      <c r="D400" s="92"/>
      <c r="E400" s="92"/>
      <c r="F400" s="92"/>
      <c r="G400" s="92"/>
      <c r="H400" s="92"/>
      <c r="I400" s="92"/>
    </row>
    <row r="401" spans="1:9" ht="15.75" customHeight="1" x14ac:dyDescent="0.25">
      <c r="A401" s="92"/>
      <c r="B401" s="92"/>
      <c r="C401" s="92"/>
      <c r="D401" s="92"/>
      <c r="E401" s="92"/>
      <c r="F401" s="92"/>
      <c r="G401" s="92"/>
      <c r="H401" s="92"/>
      <c r="I401" s="92"/>
    </row>
    <row r="402" spans="1:9" ht="15.75" customHeight="1" x14ac:dyDescent="0.25">
      <c r="A402" s="92"/>
      <c r="B402" s="92"/>
      <c r="C402" s="92"/>
      <c r="D402" s="92"/>
      <c r="E402" s="92"/>
      <c r="F402" s="92"/>
      <c r="G402" s="92"/>
      <c r="H402" s="92"/>
      <c r="I402" s="92"/>
    </row>
    <row r="403" spans="1:9" ht="15.75" customHeight="1" x14ac:dyDescent="0.25">
      <c r="A403" s="92"/>
      <c r="B403" s="92"/>
      <c r="C403" s="92"/>
      <c r="D403" s="92"/>
      <c r="E403" s="92"/>
      <c r="F403" s="92"/>
      <c r="G403" s="92"/>
      <c r="H403" s="92"/>
      <c r="I403" s="92"/>
    </row>
    <row r="404" spans="1:9" ht="15.75" customHeight="1" x14ac:dyDescent="0.25">
      <c r="A404" s="92"/>
      <c r="B404" s="92"/>
      <c r="C404" s="92"/>
      <c r="D404" s="92"/>
      <c r="E404" s="92"/>
      <c r="F404" s="92"/>
      <c r="G404" s="92"/>
      <c r="H404" s="92"/>
      <c r="I404" s="92"/>
    </row>
    <row r="405" spans="1:9" ht="15.75" customHeight="1" x14ac:dyDescent="0.25">
      <c r="A405" s="92"/>
      <c r="B405" s="92"/>
      <c r="C405" s="92"/>
      <c r="D405" s="92"/>
      <c r="E405" s="92"/>
      <c r="F405" s="92"/>
      <c r="G405" s="92"/>
      <c r="H405" s="92"/>
      <c r="I405" s="92"/>
    </row>
    <row r="406" spans="1:9" ht="15.75" customHeight="1" x14ac:dyDescent="0.25">
      <c r="A406" s="92"/>
      <c r="B406" s="92"/>
      <c r="C406" s="92"/>
      <c r="D406" s="92"/>
      <c r="E406" s="92"/>
      <c r="F406" s="92"/>
      <c r="G406" s="92"/>
      <c r="H406" s="92"/>
      <c r="I406" s="92"/>
    </row>
    <row r="407" spans="1:9" ht="15.75" customHeight="1" x14ac:dyDescent="0.25">
      <c r="A407" s="92"/>
      <c r="B407" s="92"/>
      <c r="C407" s="92"/>
      <c r="D407" s="92"/>
      <c r="E407" s="92"/>
      <c r="F407" s="92"/>
      <c r="G407" s="92"/>
      <c r="H407" s="92"/>
      <c r="I407" s="92"/>
    </row>
    <row r="408" spans="1:9" ht="15.75" customHeight="1" x14ac:dyDescent="0.25">
      <c r="A408" s="92"/>
      <c r="B408" s="92"/>
      <c r="C408" s="92"/>
      <c r="D408" s="92"/>
      <c r="E408" s="92"/>
      <c r="F408" s="92"/>
      <c r="G408" s="92"/>
      <c r="H408" s="92"/>
      <c r="I408" s="92"/>
    </row>
    <row r="409" spans="1:9" ht="15.75" customHeight="1" x14ac:dyDescent="0.25">
      <c r="A409" s="92"/>
      <c r="B409" s="92"/>
      <c r="C409" s="92"/>
      <c r="D409" s="92"/>
      <c r="E409" s="92"/>
      <c r="F409" s="92"/>
      <c r="G409" s="92"/>
      <c r="H409" s="92"/>
      <c r="I409" s="92"/>
    </row>
    <row r="410" spans="1:9" ht="15.75" customHeight="1" x14ac:dyDescent="0.25">
      <c r="A410" s="92"/>
      <c r="B410" s="92"/>
      <c r="C410" s="92"/>
      <c r="D410" s="92"/>
      <c r="E410" s="92"/>
      <c r="F410" s="92"/>
      <c r="G410" s="92"/>
      <c r="H410" s="92"/>
      <c r="I410" s="92"/>
    </row>
    <row r="411" spans="1:9" ht="15.75" customHeight="1" x14ac:dyDescent="0.25">
      <c r="A411" s="92"/>
      <c r="B411" s="92"/>
      <c r="C411" s="92"/>
      <c r="D411" s="92"/>
      <c r="E411" s="92"/>
      <c r="F411" s="92"/>
      <c r="G411" s="92"/>
      <c r="H411" s="92"/>
      <c r="I411" s="92"/>
    </row>
    <row r="412" spans="1:9" ht="15.75" customHeight="1" x14ac:dyDescent="0.25">
      <c r="A412" s="92"/>
      <c r="B412" s="92"/>
      <c r="C412" s="92"/>
      <c r="D412" s="92"/>
      <c r="E412" s="92"/>
      <c r="F412" s="92"/>
      <c r="G412" s="92"/>
      <c r="H412" s="92"/>
      <c r="I412" s="92"/>
    </row>
    <row r="413" spans="1:9" ht="15.75" customHeight="1" x14ac:dyDescent="0.25">
      <c r="A413" s="92"/>
      <c r="B413" s="92"/>
      <c r="C413" s="92"/>
      <c r="D413" s="92"/>
      <c r="E413" s="92"/>
      <c r="F413" s="92"/>
      <c r="G413" s="92"/>
      <c r="H413" s="92"/>
      <c r="I413" s="92"/>
    </row>
    <row r="414" spans="1:9" ht="15.75" customHeight="1" x14ac:dyDescent="0.25">
      <c r="A414" s="92"/>
      <c r="B414" s="92"/>
      <c r="C414" s="92"/>
      <c r="D414" s="92"/>
      <c r="E414" s="92"/>
      <c r="F414" s="92"/>
      <c r="G414" s="92"/>
      <c r="H414" s="92"/>
      <c r="I414" s="92"/>
    </row>
    <row r="415" spans="1:9" ht="15.75" customHeight="1" x14ac:dyDescent="0.25">
      <c r="A415" s="92"/>
      <c r="B415" s="92"/>
      <c r="C415" s="92"/>
      <c r="D415" s="92"/>
      <c r="E415" s="92"/>
      <c r="F415" s="92"/>
      <c r="G415" s="92"/>
      <c r="H415" s="92"/>
      <c r="I415" s="92"/>
    </row>
    <row r="416" spans="1:9" ht="15.75" customHeight="1" x14ac:dyDescent="0.25">
      <c r="A416" s="92"/>
      <c r="B416" s="92"/>
      <c r="C416" s="92"/>
      <c r="D416" s="92"/>
      <c r="E416" s="92"/>
      <c r="F416" s="92"/>
      <c r="G416" s="92"/>
      <c r="H416" s="92"/>
      <c r="I416" s="92"/>
    </row>
    <row r="417" spans="1:9" ht="15.75" customHeight="1" x14ac:dyDescent="0.25">
      <c r="A417" s="92"/>
      <c r="B417" s="92"/>
      <c r="C417" s="92"/>
      <c r="D417" s="92"/>
      <c r="E417" s="92"/>
      <c r="F417" s="92"/>
      <c r="G417" s="92"/>
      <c r="H417" s="92"/>
      <c r="I417" s="92"/>
    </row>
    <row r="418" spans="1:9" ht="15.75" customHeight="1" x14ac:dyDescent="0.25">
      <c r="A418" s="92"/>
      <c r="B418" s="92"/>
      <c r="C418" s="92"/>
      <c r="D418" s="92"/>
      <c r="E418" s="92"/>
      <c r="F418" s="92"/>
      <c r="G418" s="92"/>
      <c r="H418" s="92"/>
      <c r="I418" s="92"/>
    </row>
    <row r="419" spans="1:9" ht="15.75" customHeight="1" x14ac:dyDescent="0.25">
      <c r="A419" s="92"/>
      <c r="B419" s="92"/>
      <c r="C419" s="92"/>
      <c r="D419" s="92"/>
      <c r="E419" s="92"/>
      <c r="F419" s="92"/>
      <c r="G419" s="92"/>
      <c r="H419" s="92"/>
      <c r="I419" s="92"/>
    </row>
    <row r="420" spans="1:9" ht="15.75" customHeight="1" x14ac:dyDescent="0.25">
      <c r="A420" s="92"/>
      <c r="B420" s="92"/>
      <c r="C420" s="92"/>
      <c r="D420" s="92"/>
      <c r="E420" s="92"/>
      <c r="F420" s="92"/>
      <c r="G420" s="92"/>
      <c r="H420" s="92"/>
      <c r="I420" s="92"/>
    </row>
    <row r="421" spans="1:9" ht="15.75" customHeight="1" x14ac:dyDescent="0.25">
      <c r="A421" s="92"/>
      <c r="B421" s="92"/>
      <c r="C421" s="92"/>
      <c r="D421" s="92"/>
      <c r="E421" s="92"/>
      <c r="F421" s="92"/>
      <c r="G421" s="92"/>
      <c r="H421" s="92"/>
      <c r="I421" s="92"/>
    </row>
    <row r="422" spans="1:9" ht="15.75" customHeight="1" x14ac:dyDescent="0.25">
      <c r="A422" s="92"/>
      <c r="B422" s="92"/>
      <c r="C422" s="92"/>
      <c r="D422" s="92"/>
      <c r="E422" s="92"/>
      <c r="F422" s="92"/>
      <c r="G422" s="92"/>
      <c r="H422" s="92"/>
      <c r="I422" s="92"/>
    </row>
    <row r="423" spans="1:9" ht="15.75" customHeight="1" x14ac:dyDescent="0.25">
      <c r="A423" s="92"/>
      <c r="B423" s="92"/>
      <c r="C423" s="92"/>
      <c r="D423" s="92"/>
      <c r="E423" s="92"/>
      <c r="F423" s="92"/>
      <c r="G423" s="92"/>
      <c r="H423" s="92"/>
      <c r="I423" s="92"/>
    </row>
    <row r="424" spans="1:9" ht="15.75" customHeight="1" x14ac:dyDescent="0.25">
      <c r="A424" s="92"/>
      <c r="B424" s="92"/>
      <c r="C424" s="92"/>
      <c r="D424" s="92"/>
      <c r="E424" s="92"/>
      <c r="F424" s="92"/>
      <c r="G424" s="92"/>
      <c r="H424" s="92"/>
      <c r="I424" s="92"/>
    </row>
    <row r="425" spans="1:9" ht="15.75" customHeight="1" x14ac:dyDescent="0.25">
      <c r="A425" s="92"/>
      <c r="B425" s="92"/>
      <c r="C425" s="92"/>
      <c r="D425" s="92"/>
      <c r="E425" s="92"/>
      <c r="F425" s="92"/>
      <c r="G425" s="92"/>
      <c r="H425" s="92"/>
      <c r="I425" s="92"/>
    </row>
    <row r="426" spans="1:9" ht="15.75" customHeight="1" x14ac:dyDescent="0.25">
      <c r="A426" s="92"/>
      <c r="B426" s="92"/>
      <c r="C426" s="92"/>
      <c r="D426" s="92"/>
      <c r="E426" s="92"/>
      <c r="F426" s="92"/>
      <c r="G426" s="92"/>
      <c r="H426" s="92"/>
      <c r="I426" s="92"/>
    </row>
    <row r="427" spans="1:9" ht="15.75" customHeight="1" x14ac:dyDescent="0.25">
      <c r="A427" s="92"/>
      <c r="B427" s="92"/>
      <c r="C427" s="92"/>
      <c r="D427" s="92"/>
      <c r="E427" s="92"/>
      <c r="F427" s="92"/>
      <c r="G427" s="92"/>
      <c r="H427" s="92"/>
      <c r="I427" s="92"/>
    </row>
    <row r="428" spans="1:9" ht="15.75" customHeight="1" x14ac:dyDescent="0.25">
      <c r="A428" s="92"/>
      <c r="B428" s="92"/>
      <c r="C428" s="92"/>
      <c r="D428" s="92"/>
      <c r="E428" s="92"/>
      <c r="F428" s="92"/>
      <c r="G428" s="92"/>
      <c r="H428" s="92"/>
      <c r="I428" s="92"/>
    </row>
    <row r="429" spans="1:9" ht="15.75" customHeight="1" x14ac:dyDescent="0.25">
      <c r="A429" s="92"/>
      <c r="B429" s="92"/>
      <c r="C429" s="92"/>
      <c r="D429" s="92"/>
      <c r="E429" s="92"/>
      <c r="F429" s="92"/>
      <c r="G429" s="92"/>
      <c r="H429" s="92"/>
      <c r="I429" s="92"/>
    </row>
    <row r="430" spans="1:9" ht="15.75" customHeight="1" x14ac:dyDescent="0.25">
      <c r="A430" s="92"/>
      <c r="B430" s="92"/>
      <c r="C430" s="92"/>
      <c r="D430" s="92"/>
      <c r="E430" s="92"/>
      <c r="F430" s="92"/>
      <c r="G430" s="92"/>
      <c r="H430" s="92"/>
      <c r="I430" s="92"/>
    </row>
    <row r="431" spans="1:9" ht="15.75" customHeight="1" x14ac:dyDescent="0.25">
      <c r="A431" s="92"/>
      <c r="B431" s="92"/>
      <c r="C431" s="92"/>
      <c r="D431" s="92"/>
      <c r="E431" s="92"/>
      <c r="F431" s="92"/>
      <c r="G431" s="92"/>
      <c r="H431" s="92"/>
      <c r="I431" s="92"/>
    </row>
    <row r="432" spans="1:9" ht="15.75" customHeight="1" x14ac:dyDescent="0.25">
      <c r="A432" s="92"/>
      <c r="B432" s="92"/>
      <c r="C432" s="92"/>
      <c r="D432" s="92"/>
      <c r="E432" s="92"/>
      <c r="F432" s="92"/>
      <c r="G432" s="92"/>
      <c r="H432" s="92"/>
      <c r="I432" s="92"/>
    </row>
    <row r="433" spans="1:9" ht="15.75" customHeight="1" x14ac:dyDescent="0.25">
      <c r="A433" s="92"/>
      <c r="B433" s="92"/>
      <c r="C433" s="92"/>
      <c r="D433" s="92"/>
      <c r="E433" s="92"/>
      <c r="F433" s="92"/>
      <c r="G433" s="92"/>
      <c r="H433" s="92"/>
      <c r="I433" s="92"/>
    </row>
    <row r="434" spans="1:9" ht="15.75" customHeight="1" x14ac:dyDescent="0.25">
      <c r="A434" s="92"/>
      <c r="B434" s="92"/>
      <c r="C434" s="92"/>
      <c r="D434" s="92"/>
      <c r="E434" s="92"/>
      <c r="F434" s="92"/>
      <c r="G434" s="92"/>
      <c r="H434" s="92"/>
      <c r="I434" s="92"/>
    </row>
    <row r="435" spans="1:9" ht="15.75" customHeight="1" x14ac:dyDescent="0.25">
      <c r="A435" s="92"/>
      <c r="B435" s="92"/>
      <c r="C435" s="92"/>
      <c r="D435" s="92"/>
      <c r="E435" s="92"/>
      <c r="F435" s="92"/>
      <c r="G435" s="92"/>
      <c r="H435" s="92"/>
      <c r="I435" s="92"/>
    </row>
    <row r="436" spans="1:9" ht="15.75" customHeight="1" x14ac:dyDescent="0.25">
      <c r="A436" s="92"/>
      <c r="B436" s="92"/>
      <c r="C436" s="92"/>
      <c r="D436" s="92"/>
      <c r="E436" s="92"/>
      <c r="F436" s="92"/>
      <c r="G436" s="92"/>
      <c r="H436" s="92"/>
      <c r="I436" s="92"/>
    </row>
    <row r="437" spans="1:9" ht="15.75" customHeight="1" x14ac:dyDescent="0.25">
      <c r="A437" s="92"/>
      <c r="B437" s="92"/>
      <c r="C437" s="92"/>
      <c r="D437" s="92"/>
      <c r="E437" s="92"/>
      <c r="F437" s="92"/>
      <c r="G437" s="92"/>
      <c r="H437" s="92"/>
      <c r="I437" s="92"/>
    </row>
    <row r="438" spans="1:9" ht="15.75" customHeight="1" x14ac:dyDescent="0.25">
      <c r="A438" s="92"/>
      <c r="B438" s="92"/>
      <c r="C438" s="92"/>
      <c r="D438" s="92"/>
      <c r="E438" s="92"/>
      <c r="F438" s="92"/>
      <c r="G438" s="92"/>
      <c r="H438" s="92"/>
      <c r="I438" s="92"/>
    </row>
    <row r="439" spans="1:9" ht="15.75" customHeight="1" x14ac:dyDescent="0.25">
      <c r="A439" s="92"/>
      <c r="B439" s="92"/>
      <c r="C439" s="92"/>
      <c r="D439" s="92"/>
      <c r="E439" s="92"/>
      <c r="F439" s="92"/>
      <c r="G439" s="92"/>
      <c r="H439" s="92"/>
      <c r="I439" s="92"/>
    </row>
    <row r="440" spans="1:9" ht="15.75" customHeight="1" x14ac:dyDescent="0.25">
      <c r="A440" s="92"/>
      <c r="B440" s="92"/>
      <c r="C440" s="92"/>
      <c r="D440" s="92"/>
      <c r="E440" s="92"/>
      <c r="F440" s="92"/>
      <c r="G440" s="92"/>
      <c r="H440" s="92"/>
      <c r="I440" s="92"/>
    </row>
    <row r="441" spans="1:9" ht="15.75" customHeight="1" x14ac:dyDescent="0.25">
      <c r="A441" s="92"/>
      <c r="B441" s="92"/>
      <c r="C441" s="92"/>
      <c r="D441" s="92"/>
      <c r="E441" s="92"/>
      <c r="F441" s="92"/>
      <c r="G441" s="92"/>
      <c r="H441" s="92"/>
      <c r="I441" s="92"/>
    </row>
    <row r="442" spans="1:9" ht="15.75" customHeight="1" x14ac:dyDescent="0.25">
      <c r="A442" s="92"/>
      <c r="B442" s="92"/>
      <c r="C442" s="92"/>
      <c r="D442" s="92"/>
      <c r="E442" s="92"/>
      <c r="F442" s="92"/>
      <c r="G442" s="92"/>
      <c r="H442" s="92"/>
      <c r="I442" s="92"/>
    </row>
    <row r="443" spans="1:9" ht="15.75" customHeight="1" x14ac:dyDescent="0.25">
      <c r="A443" s="92"/>
      <c r="B443" s="92"/>
      <c r="C443" s="92"/>
      <c r="D443" s="92"/>
      <c r="E443" s="92"/>
      <c r="F443" s="92"/>
      <c r="G443" s="92"/>
      <c r="H443" s="92"/>
      <c r="I443" s="92"/>
    </row>
    <row r="444" spans="1:9" ht="15.75" customHeight="1" x14ac:dyDescent="0.25">
      <c r="A444" s="92"/>
      <c r="B444" s="92"/>
      <c r="C444" s="92"/>
      <c r="D444" s="92"/>
      <c r="E444" s="92"/>
      <c r="F444" s="92"/>
      <c r="G444" s="92"/>
      <c r="H444" s="92"/>
      <c r="I444" s="92"/>
    </row>
    <row r="445" spans="1:9" ht="15.75" customHeight="1" x14ac:dyDescent="0.25">
      <c r="A445" s="92"/>
      <c r="B445" s="92"/>
      <c r="C445" s="92"/>
      <c r="D445" s="92"/>
      <c r="E445" s="92"/>
      <c r="F445" s="92"/>
      <c r="G445" s="92"/>
      <c r="H445" s="92"/>
      <c r="I445" s="92"/>
    </row>
    <row r="446" spans="1:9" ht="15.75" customHeight="1" x14ac:dyDescent="0.25">
      <c r="A446" s="92"/>
      <c r="B446" s="92"/>
      <c r="C446" s="92"/>
      <c r="D446" s="92"/>
      <c r="E446" s="92"/>
      <c r="F446" s="92"/>
      <c r="G446" s="92"/>
      <c r="H446" s="92"/>
      <c r="I446" s="92"/>
    </row>
    <row r="447" spans="1:9" ht="15.75" customHeight="1" x14ac:dyDescent="0.25">
      <c r="A447" s="92"/>
      <c r="B447" s="92"/>
      <c r="C447" s="92"/>
      <c r="D447" s="92"/>
      <c r="E447" s="92"/>
      <c r="F447" s="92"/>
      <c r="G447" s="92"/>
      <c r="H447" s="92"/>
      <c r="I447" s="92"/>
    </row>
    <row r="448" spans="1:9" ht="15.75" customHeight="1" x14ac:dyDescent="0.25">
      <c r="A448" s="92"/>
      <c r="B448" s="92"/>
      <c r="C448" s="92"/>
      <c r="D448" s="92"/>
      <c r="E448" s="92"/>
      <c r="F448" s="92"/>
      <c r="G448" s="92"/>
      <c r="H448" s="92"/>
      <c r="I448" s="92"/>
    </row>
    <row r="449" spans="1:9" ht="15.75" customHeight="1" x14ac:dyDescent="0.25">
      <c r="A449" s="92"/>
      <c r="B449" s="92"/>
      <c r="C449" s="92"/>
      <c r="D449" s="92"/>
      <c r="E449" s="92"/>
      <c r="F449" s="92"/>
      <c r="G449" s="92"/>
      <c r="H449" s="92"/>
      <c r="I449" s="92"/>
    </row>
    <row r="450" spans="1:9" ht="15.75" customHeight="1" x14ac:dyDescent="0.25">
      <c r="A450" s="92"/>
      <c r="B450" s="92"/>
      <c r="C450" s="92"/>
      <c r="D450" s="92"/>
      <c r="E450" s="92"/>
      <c r="F450" s="92"/>
      <c r="G450" s="92"/>
      <c r="H450" s="92"/>
      <c r="I450" s="92"/>
    </row>
    <row r="451" spans="1:9" ht="15.75" customHeight="1" x14ac:dyDescent="0.25">
      <c r="A451" s="92"/>
      <c r="B451" s="92"/>
      <c r="C451" s="92"/>
      <c r="D451" s="92"/>
      <c r="E451" s="92"/>
      <c r="F451" s="92"/>
      <c r="G451" s="92"/>
      <c r="H451" s="92"/>
      <c r="I451" s="92"/>
    </row>
    <row r="452" spans="1:9" ht="15.75" customHeight="1" x14ac:dyDescent="0.25">
      <c r="A452" s="92"/>
      <c r="B452" s="92"/>
      <c r="C452" s="92"/>
      <c r="D452" s="92"/>
      <c r="E452" s="92"/>
      <c r="F452" s="92"/>
      <c r="G452" s="92"/>
      <c r="H452" s="92"/>
      <c r="I452" s="92"/>
    </row>
    <row r="453" spans="1:9" ht="15.75" customHeight="1" x14ac:dyDescent="0.25">
      <c r="A453" s="92"/>
      <c r="B453" s="92"/>
      <c r="C453" s="92"/>
      <c r="D453" s="92"/>
      <c r="E453" s="92"/>
      <c r="F453" s="92"/>
      <c r="G453" s="92"/>
      <c r="H453" s="92"/>
      <c r="I453" s="92"/>
    </row>
    <row r="454" spans="1:9" ht="15.75" customHeight="1" x14ac:dyDescent="0.25">
      <c r="A454" s="92"/>
      <c r="B454" s="92"/>
      <c r="C454" s="92"/>
      <c r="D454" s="92"/>
      <c r="E454" s="92"/>
      <c r="F454" s="92"/>
      <c r="G454" s="92"/>
      <c r="H454" s="92"/>
      <c r="I454" s="92"/>
    </row>
    <row r="455" spans="1:9" ht="15.75" customHeight="1" x14ac:dyDescent="0.25">
      <c r="A455" s="92"/>
      <c r="B455" s="92"/>
      <c r="C455" s="92"/>
      <c r="D455" s="92"/>
      <c r="E455" s="92"/>
      <c r="F455" s="92"/>
      <c r="G455" s="92"/>
      <c r="H455" s="92"/>
      <c r="I455" s="92"/>
    </row>
    <row r="456" spans="1:9" ht="15.75" customHeight="1" x14ac:dyDescent="0.25">
      <c r="A456" s="92"/>
      <c r="B456" s="92"/>
      <c r="C456" s="92"/>
      <c r="D456" s="92"/>
      <c r="E456" s="92"/>
      <c r="F456" s="92"/>
      <c r="G456" s="92"/>
      <c r="H456" s="92"/>
      <c r="I456" s="92"/>
    </row>
    <row r="457" spans="1:9" ht="15.75" customHeight="1" x14ac:dyDescent="0.25">
      <c r="A457" s="92"/>
      <c r="B457" s="92"/>
      <c r="C457" s="92"/>
      <c r="D457" s="92"/>
      <c r="E457" s="92"/>
      <c r="F457" s="92"/>
      <c r="G457" s="92"/>
      <c r="H457" s="92"/>
      <c r="I457" s="92"/>
    </row>
    <row r="458" spans="1:9" ht="15.75" customHeight="1" x14ac:dyDescent="0.25">
      <c r="A458" s="92"/>
      <c r="B458" s="92"/>
      <c r="C458" s="92"/>
      <c r="D458" s="92"/>
      <c r="E458" s="92"/>
      <c r="F458" s="92"/>
      <c r="G458" s="92"/>
      <c r="H458" s="92"/>
      <c r="I458" s="92"/>
    </row>
    <row r="459" spans="1:9" ht="15.75" customHeight="1" x14ac:dyDescent="0.25">
      <c r="A459" s="92"/>
      <c r="B459" s="92"/>
      <c r="C459" s="92"/>
      <c r="D459" s="92"/>
      <c r="E459" s="92"/>
      <c r="F459" s="92"/>
      <c r="G459" s="92"/>
      <c r="H459" s="92"/>
      <c r="I459" s="92"/>
    </row>
    <row r="460" spans="1:9" ht="15.75" customHeight="1" x14ac:dyDescent="0.25">
      <c r="A460" s="92"/>
      <c r="B460" s="92"/>
      <c r="C460" s="92"/>
      <c r="D460" s="92"/>
      <c r="E460" s="92"/>
      <c r="F460" s="92"/>
      <c r="G460" s="92"/>
      <c r="H460" s="92"/>
      <c r="I460" s="92"/>
    </row>
    <row r="461" spans="1:9" ht="15.75" customHeight="1" x14ac:dyDescent="0.25">
      <c r="A461" s="92"/>
      <c r="B461" s="92"/>
      <c r="C461" s="92"/>
      <c r="D461" s="92"/>
      <c r="E461" s="92"/>
      <c r="F461" s="92"/>
      <c r="G461" s="92"/>
      <c r="H461" s="92"/>
      <c r="I461" s="92"/>
    </row>
    <row r="462" spans="1:9" ht="15.75" customHeight="1" x14ac:dyDescent="0.25">
      <c r="A462" s="92"/>
      <c r="B462" s="92"/>
      <c r="C462" s="92"/>
      <c r="D462" s="92"/>
      <c r="E462" s="92"/>
      <c r="F462" s="92"/>
      <c r="G462" s="92"/>
      <c r="H462" s="92"/>
      <c r="I462" s="92"/>
    </row>
    <row r="463" spans="1:9" ht="15.75" customHeight="1" x14ac:dyDescent="0.25">
      <c r="A463" s="92"/>
      <c r="B463" s="92"/>
      <c r="C463" s="92"/>
      <c r="D463" s="92"/>
      <c r="E463" s="92"/>
      <c r="F463" s="92"/>
      <c r="G463" s="92"/>
      <c r="H463" s="92"/>
      <c r="I463" s="92"/>
    </row>
    <row r="464" spans="1:9" ht="15.75" customHeight="1" x14ac:dyDescent="0.25">
      <c r="A464" s="92"/>
      <c r="B464" s="92"/>
      <c r="C464" s="92"/>
      <c r="D464" s="92"/>
      <c r="E464" s="92"/>
      <c r="F464" s="92"/>
      <c r="G464" s="92"/>
      <c r="H464" s="92"/>
      <c r="I464" s="92"/>
    </row>
    <row r="465" spans="1:9" ht="15.75" customHeight="1" x14ac:dyDescent="0.25">
      <c r="A465" s="92"/>
      <c r="B465" s="92"/>
      <c r="C465" s="92"/>
      <c r="D465" s="92"/>
      <c r="E465" s="92"/>
      <c r="F465" s="92"/>
      <c r="G465" s="92"/>
      <c r="H465" s="92"/>
      <c r="I465" s="92"/>
    </row>
    <row r="466" spans="1:9" ht="15.75" customHeight="1" x14ac:dyDescent="0.25">
      <c r="A466" s="92"/>
      <c r="B466" s="92"/>
      <c r="C466" s="92"/>
      <c r="D466" s="92"/>
      <c r="E466" s="92"/>
      <c r="F466" s="92"/>
      <c r="G466" s="92"/>
      <c r="H466" s="92"/>
      <c r="I466" s="92"/>
    </row>
    <row r="467" spans="1:9" ht="15.75" customHeight="1" x14ac:dyDescent="0.25">
      <c r="A467" s="92"/>
      <c r="B467" s="92"/>
      <c r="C467" s="92"/>
      <c r="D467" s="92"/>
      <c r="E467" s="92"/>
      <c r="F467" s="92"/>
      <c r="G467" s="92"/>
      <c r="H467" s="92"/>
      <c r="I467" s="92"/>
    </row>
    <row r="468" spans="1:9" ht="15.75" customHeight="1" x14ac:dyDescent="0.25">
      <c r="A468" s="92"/>
      <c r="B468" s="92"/>
      <c r="C468" s="92"/>
      <c r="D468" s="92"/>
      <c r="E468" s="92"/>
      <c r="F468" s="92"/>
      <c r="G468" s="92"/>
      <c r="H468" s="92"/>
      <c r="I468" s="92"/>
    </row>
    <row r="469" spans="1:9" ht="15.75" customHeight="1" x14ac:dyDescent="0.25">
      <c r="A469" s="92"/>
      <c r="B469" s="92"/>
      <c r="C469" s="92"/>
      <c r="D469" s="92"/>
      <c r="E469" s="92"/>
      <c r="F469" s="92"/>
      <c r="G469" s="92"/>
      <c r="H469" s="92"/>
      <c r="I469" s="92"/>
    </row>
    <row r="470" spans="1:9" ht="15.75" customHeight="1" x14ac:dyDescent="0.25">
      <c r="A470" s="92"/>
      <c r="B470" s="92"/>
      <c r="C470" s="92"/>
      <c r="D470" s="92"/>
      <c r="E470" s="92"/>
      <c r="F470" s="92"/>
      <c r="G470" s="92"/>
      <c r="H470" s="92"/>
      <c r="I470" s="92"/>
    </row>
    <row r="471" spans="1:9" ht="15.75" customHeight="1" x14ac:dyDescent="0.25">
      <c r="A471" s="92"/>
      <c r="B471" s="92"/>
      <c r="C471" s="92"/>
      <c r="D471" s="92"/>
      <c r="E471" s="92"/>
      <c r="F471" s="92"/>
      <c r="G471" s="92"/>
      <c r="H471" s="92"/>
      <c r="I471" s="92"/>
    </row>
    <row r="472" spans="1:9" ht="15.75" customHeight="1" x14ac:dyDescent="0.25">
      <c r="A472" s="92"/>
      <c r="B472" s="92"/>
      <c r="C472" s="92"/>
      <c r="D472" s="92"/>
      <c r="E472" s="92"/>
      <c r="F472" s="92"/>
      <c r="G472" s="92"/>
      <c r="H472" s="92"/>
      <c r="I472" s="92"/>
    </row>
    <row r="473" spans="1:9" ht="15.75" customHeight="1" x14ac:dyDescent="0.25">
      <c r="A473" s="92"/>
      <c r="B473" s="92"/>
      <c r="C473" s="92"/>
      <c r="D473" s="92"/>
      <c r="E473" s="92"/>
      <c r="F473" s="92"/>
      <c r="G473" s="92"/>
      <c r="H473" s="92"/>
      <c r="I473" s="92"/>
    </row>
    <row r="474" spans="1:9" ht="15.75" customHeight="1" x14ac:dyDescent="0.25">
      <c r="A474" s="92"/>
      <c r="B474" s="92"/>
      <c r="C474" s="92"/>
      <c r="D474" s="92"/>
      <c r="E474" s="92"/>
      <c r="F474" s="92"/>
      <c r="G474" s="92"/>
      <c r="H474" s="92"/>
      <c r="I474" s="92"/>
    </row>
    <row r="475" spans="1:9" ht="15.75" customHeight="1" x14ac:dyDescent="0.25">
      <c r="A475" s="92"/>
      <c r="B475" s="92"/>
      <c r="C475" s="92"/>
      <c r="D475" s="92"/>
      <c r="E475" s="92"/>
      <c r="F475" s="92"/>
      <c r="G475" s="92"/>
      <c r="H475" s="92"/>
      <c r="I475" s="92"/>
    </row>
    <row r="476" spans="1:9" ht="15.75" customHeight="1" x14ac:dyDescent="0.25">
      <c r="A476" s="92"/>
      <c r="B476" s="92"/>
      <c r="C476" s="92"/>
      <c r="D476" s="92"/>
      <c r="E476" s="92"/>
      <c r="F476" s="92"/>
      <c r="G476" s="92"/>
      <c r="H476" s="92"/>
      <c r="I476" s="92"/>
    </row>
    <row r="477" spans="1:9" ht="15.75" customHeight="1" x14ac:dyDescent="0.25">
      <c r="A477" s="92"/>
      <c r="B477" s="92"/>
      <c r="C477" s="92"/>
      <c r="D477" s="92"/>
      <c r="E477" s="92"/>
      <c r="F477" s="92"/>
      <c r="G477" s="92"/>
      <c r="H477" s="92"/>
      <c r="I477" s="92"/>
    </row>
    <row r="478" spans="1:9" ht="15.75" customHeight="1" x14ac:dyDescent="0.25">
      <c r="A478" s="92"/>
      <c r="B478" s="92"/>
      <c r="C478" s="92"/>
      <c r="D478" s="92"/>
      <c r="E478" s="92"/>
      <c r="F478" s="92"/>
      <c r="G478" s="92"/>
      <c r="H478" s="92"/>
      <c r="I478" s="92"/>
    </row>
    <row r="479" spans="1:9" ht="15.75" customHeight="1" x14ac:dyDescent="0.25">
      <c r="A479" s="92"/>
      <c r="B479" s="92"/>
      <c r="C479" s="92"/>
      <c r="D479" s="92"/>
      <c r="E479" s="92"/>
      <c r="F479" s="92"/>
      <c r="G479" s="92"/>
      <c r="H479" s="92"/>
      <c r="I479" s="92"/>
    </row>
    <row r="480" spans="1:9" ht="15.75" customHeight="1" x14ac:dyDescent="0.25">
      <c r="A480" s="92"/>
      <c r="B480" s="92"/>
      <c r="C480" s="92"/>
      <c r="D480" s="92"/>
      <c r="E480" s="92"/>
      <c r="F480" s="92"/>
      <c r="G480" s="92"/>
      <c r="H480" s="92"/>
      <c r="I480" s="92"/>
    </row>
    <row r="481" spans="1:9" ht="15.75" customHeight="1" x14ac:dyDescent="0.25">
      <c r="A481" s="92"/>
      <c r="B481" s="92"/>
      <c r="C481" s="92"/>
      <c r="D481" s="92"/>
      <c r="E481" s="92"/>
      <c r="F481" s="92"/>
      <c r="G481" s="92"/>
      <c r="H481" s="92"/>
      <c r="I481" s="92"/>
    </row>
    <row r="482" spans="1:9" ht="15.75" customHeight="1" x14ac:dyDescent="0.25">
      <c r="A482" s="92"/>
      <c r="B482" s="92"/>
      <c r="C482" s="92"/>
      <c r="D482" s="92"/>
      <c r="E482" s="92"/>
      <c r="F482" s="92"/>
      <c r="G482" s="92"/>
      <c r="H482" s="92"/>
      <c r="I482" s="92"/>
    </row>
    <row r="483" spans="1:9" ht="15.75" customHeight="1" x14ac:dyDescent="0.25">
      <c r="A483" s="92"/>
      <c r="B483" s="92"/>
      <c r="C483" s="92"/>
      <c r="D483" s="92"/>
      <c r="E483" s="92"/>
      <c r="F483" s="92"/>
      <c r="G483" s="92"/>
      <c r="H483" s="92"/>
      <c r="I483" s="92"/>
    </row>
    <row r="484" spans="1:9" ht="15.75" customHeight="1" x14ac:dyDescent="0.25">
      <c r="A484" s="92"/>
      <c r="B484" s="92"/>
      <c r="C484" s="92"/>
      <c r="D484" s="92"/>
      <c r="E484" s="92"/>
      <c r="F484" s="92"/>
      <c r="G484" s="92"/>
      <c r="H484" s="92"/>
      <c r="I484" s="92"/>
    </row>
    <row r="485" spans="1:9" ht="15.75" customHeight="1" x14ac:dyDescent="0.25">
      <c r="A485" s="92"/>
      <c r="B485" s="92"/>
      <c r="C485" s="92"/>
      <c r="D485" s="92"/>
      <c r="E485" s="92"/>
      <c r="F485" s="92"/>
      <c r="G485" s="92"/>
      <c r="H485" s="92"/>
      <c r="I485" s="92"/>
    </row>
    <row r="486" spans="1:9" ht="15.75" customHeight="1" x14ac:dyDescent="0.25">
      <c r="A486" s="92"/>
      <c r="B486" s="92"/>
      <c r="C486" s="92"/>
      <c r="D486" s="92"/>
      <c r="E486" s="92"/>
      <c r="F486" s="92"/>
      <c r="G486" s="92"/>
      <c r="H486" s="92"/>
      <c r="I486" s="92"/>
    </row>
    <row r="487" spans="1:9" ht="15.75" customHeight="1" x14ac:dyDescent="0.25">
      <c r="A487" s="92"/>
      <c r="B487" s="92"/>
      <c r="C487" s="92"/>
      <c r="D487" s="92"/>
      <c r="E487" s="92"/>
      <c r="F487" s="92"/>
      <c r="G487" s="92"/>
      <c r="H487" s="92"/>
      <c r="I487" s="92"/>
    </row>
    <row r="488" spans="1:9" ht="15.75" customHeight="1" x14ac:dyDescent="0.25">
      <c r="A488" s="92"/>
      <c r="B488" s="92"/>
      <c r="C488" s="92"/>
      <c r="D488" s="92"/>
      <c r="E488" s="92"/>
      <c r="F488" s="92"/>
      <c r="G488" s="92"/>
      <c r="H488" s="92"/>
      <c r="I488" s="92"/>
    </row>
    <row r="489" spans="1:9" ht="15.75" customHeight="1" x14ac:dyDescent="0.25">
      <c r="A489" s="92"/>
      <c r="B489" s="92"/>
      <c r="C489" s="92"/>
      <c r="D489" s="92"/>
      <c r="E489" s="92"/>
      <c r="F489" s="92"/>
      <c r="G489" s="92"/>
      <c r="H489" s="92"/>
      <c r="I489" s="92"/>
    </row>
    <row r="490" spans="1:9" ht="15.75" customHeight="1" x14ac:dyDescent="0.25">
      <c r="A490" s="92"/>
      <c r="B490" s="92"/>
      <c r="C490" s="92"/>
      <c r="D490" s="92"/>
      <c r="E490" s="92"/>
      <c r="F490" s="92"/>
      <c r="G490" s="92"/>
      <c r="H490" s="92"/>
      <c r="I490" s="92"/>
    </row>
    <row r="491" spans="1:9" ht="15.75" customHeight="1" x14ac:dyDescent="0.25">
      <c r="A491" s="92"/>
      <c r="B491" s="92"/>
      <c r="C491" s="92"/>
      <c r="D491" s="92"/>
      <c r="E491" s="92"/>
      <c r="F491" s="92"/>
      <c r="G491" s="92"/>
      <c r="H491" s="92"/>
      <c r="I491" s="92"/>
    </row>
    <row r="492" spans="1:9" ht="15.75" customHeight="1" x14ac:dyDescent="0.25">
      <c r="A492" s="92"/>
      <c r="B492" s="92"/>
      <c r="C492" s="92"/>
      <c r="D492" s="92"/>
      <c r="E492" s="92"/>
      <c r="F492" s="92"/>
      <c r="G492" s="92"/>
      <c r="H492" s="92"/>
      <c r="I492" s="92"/>
    </row>
    <row r="493" spans="1:9" ht="15.75" customHeight="1" x14ac:dyDescent="0.25">
      <c r="A493" s="92"/>
      <c r="B493" s="92"/>
      <c r="C493" s="92"/>
      <c r="D493" s="92"/>
      <c r="E493" s="92"/>
      <c r="F493" s="92"/>
      <c r="G493" s="92"/>
      <c r="H493" s="92"/>
      <c r="I493" s="92"/>
    </row>
    <row r="494" spans="1:9" ht="15.75" customHeight="1" x14ac:dyDescent="0.25">
      <c r="A494" s="92"/>
      <c r="B494" s="92"/>
      <c r="C494" s="92"/>
      <c r="D494" s="92"/>
      <c r="E494" s="92"/>
      <c r="F494" s="92"/>
      <c r="G494" s="92"/>
      <c r="H494" s="92"/>
      <c r="I494" s="92"/>
    </row>
    <row r="495" spans="1:9" ht="15.75" customHeight="1" x14ac:dyDescent="0.25">
      <c r="A495" s="92"/>
      <c r="B495" s="92"/>
      <c r="C495" s="92"/>
      <c r="D495" s="92"/>
      <c r="E495" s="92"/>
      <c r="F495" s="92"/>
      <c r="G495" s="92"/>
      <c r="H495" s="92"/>
      <c r="I495" s="92"/>
    </row>
    <row r="496" spans="1:9" ht="15.75" customHeight="1" x14ac:dyDescent="0.25">
      <c r="A496" s="92"/>
      <c r="B496" s="92"/>
      <c r="C496" s="92"/>
      <c r="D496" s="92"/>
      <c r="E496" s="92"/>
      <c r="F496" s="92"/>
      <c r="G496" s="92"/>
      <c r="H496" s="92"/>
      <c r="I496" s="92"/>
    </row>
    <row r="497" spans="1:9" ht="15.75" customHeight="1" x14ac:dyDescent="0.25">
      <c r="A497" s="92"/>
      <c r="B497" s="92"/>
      <c r="C497" s="92"/>
      <c r="D497" s="92"/>
      <c r="E497" s="92"/>
      <c r="F497" s="92"/>
      <c r="G497" s="92"/>
      <c r="H497" s="92"/>
      <c r="I497" s="92"/>
    </row>
    <row r="498" spans="1:9" ht="15.75" customHeight="1" x14ac:dyDescent="0.25">
      <c r="A498" s="92"/>
      <c r="B498" s="92"/>
      <c r="C498" s="92"/>
      <c r="D498" s="92"/>
      <c r="E498" s="92"/>
      <c r="F498" s="92"/>
      <c r="G498" s="92"/>
      <c r="H498" s="92"/>
      <c r="I498" s="92"/>
    </row>
    <row r="499" spans="1:9" ht="15.75" customHeight="1" x14ac:dyDescent="0.25">
      <c r="A499" s="92"/>
      <c r="B499" s="92"/>
      <c r="C499" s="92"/>
      <c r="D499" s="92"/>
      <c r="E499" s="92"/>
      <c r="F499" s="92"/>
      <c r="G499" s="92"/>
      <c r="H499" s="92"/>
      <c r="I499" s="92"/>
    </row>
    <row r="500" spans="1:9" ht="15.75" customHeight="1" x14ac:dyDescent="0.25">
      <c r="A500" s="92"/>
      <c r="B500" s="92"/>
      <c r="C500" s="92"/>
      <c r="D500" s="92"/>
      <c r="E500" s="92"/>
      <c r="F500" s="92"/>
      <c r="G500" s="92"/>
      <c r="H500" s="92"/>
      <c r="I500" s="92"/>
    </row>
    <row r="501" spans="1:9" ht="15.75" customHeight="1" x14ac:dyDescent="0.25">
      <c r="A501" s="92"/>
      <c r="B501" s="92"/>
      <c r="C501" s="92"/>
      <c r="D501" s="92"/>
      <c r="E501" s="92"/>
      <c r="F501" s="92"/>
      <c r="G501" s="92"/>
      <c r="H501" s="92"/>
      <c r="I501" s="92"/>
    </row>
    <row r="502" spans="1:9" ht="15.75" customHeight="1" x14ac:dyDescent="0.25">
      <c r="A502" s="92"/>
      <c r="B502" s="92"/>
      <c r="C502" s="92"/>
      <c r="D502" s="92"/>
      <c r="E502" s="92"/>
      <c r="F502" s="92"/>
      <c r="G502" s="92"/>
      <c r="H502" s="92"/>
      <c r="I502" s="92"/>
    </row>
    <row r="503" spans="1:9" ht="15.75" customHeight="1" x14ac:dyDescent="0.25">
      <c r="A503" s="92"/>
      <c r="B503" s="92"/>
      <c r="C503" s="92"/>
      <c r="D503" s="92"/>
      <c r="E503" s="92"/>
      <c r="F503" s="92"/>
      <c r="G503" s="92"/>
      <c r="H503" s="92"/>
      <c r="I503" s="92"/>
    </row>
    <row r="504" spans="1:9" ht="15.75" customHeight="1" x14ac:dyDescent="0.25">
      <c r="A504" s="92"/>
      <c r="B504" s="92"/>
      <c r="C504" s="92"/>
      <c r="D504" s="92"/>
      <c r="E504" s="92"/>
      <c r="F504" s="92"/>
      <c r="G504" s="92"/>
      <c r="H504" s="92"/>
      <c r="I504" s="92"/>
    </row>
    <row r="505" spans="1:9" ht="15.75" customHeight="1" x14ac:dyDescent="0.25">
      <c r="A505" s="92"/>
      <c r="B505" s="92"/>
      <c r="C505" s="92"/>
      <c r="D505" s="92"/>
      <c r="E505" s="92"/>
      <c r="F505" s="92"/>
      <c r="G505" s="92"/>
      <c r="H505" s="92"/>
      <c r="I505" s="92"/>
    </row>
    <row r="506" spans="1:9" ht="15.75" customHeight="1" x14ac:dyDescent="0.25">
      <c r="A506" s="92"/>
      <c r="B506" s="92"/>
      <c r="C506" s="92"/>
      <c r="D506" s="92"/>
      <c r="E506" s="92"/>
      <c r="F506" s="92"/>
      <c r="G506" s="92"/>
      <c r="H506" s="92"/>
      <c r="I506" s="92"/>
    </row>
    <row r="507" spans="1:9" ht="15.75" customHeight="1" x14ac:dyDescent="0.25">
      <c r="A507" s="92"/>
      <c r="B507" s="92"/>
      <c r="C507" s="92"/>
      <c r="D507" s="92"/>
      <c r="E507" s="92"/>
      <c r="F507" s="92"/>
      <c r="G507" s="92"/>
      <c r="H507" s="92"/>
      <c r="I507" s="92"/>
    </row>
    <row r="508" spans="1:9" ht="15.75" customHeight="1" x14ac:dyDescent="0.25">
      <c r="A508" s="92"/>
      <c r="B508" s="92"/>
      <c r="C508" s="92"/>
      <c r="D508" s="92"/>
      <c r="E508" s="92"/>
      <c r="F508" s="92"/>
      <c r="G508" s="92"/>
      <c r="H508" s="92"/>
      <c r="I508" s="92"/>
    </row>
    <row r="509" spans="1:9" ht="15.75" customHeight="1" x14ac:dyDescent="0.25">
      <c r="A509" s="92"/>
      <c r="B509" s="92"/>
      <c r="C509" s="92"/>
      <c r="D509" s="92"/>
      <c r="E509" s="92"/>
      <c r="F509" s="92"/>
      <c r="G509" s="92"/>
      <c r="H509" s="92"/>
      <c r="I509" s="92"/>
    </row>
    <row r="510" spans="1:9" ht="15.75" customHeight="1" x14ac:dyDescent="0.25">
      <c r="A510" s="92"/>
      <c r="B510" s="92"/>
      <c r="C510" s="92"/>
      <c r="D510" s="92"/>
      <c r="E510" s="92"/>
      <c r="F510" s="92"/>
      <c r="G510" s="92"/>
      <c r="H510" s="92"/>
      <c r="I510" s="92"/>
    </row>
    <row r="511" spans="1:9" ht="15.75" customHeight="1" x14ac:dyDescent="0.25">
      <c r="A511" s="92"/>
      <c r="B511" s="92"/>
      <c r="C511" s="92"/>
      <c r="D511" s="92"/>
      <c r="E511" s="92"/>
      <c r="F511" s="92"/>
      <c r="G511" s="92"/>
      <c r="H511" s="92"/>
      <c r="I511" s="92"/>
    </row>
    <row r="512" spans="1:9" ht="15.75" customHeight="1" x14ac:dyDescent="0.25">
      <c r="A512" s="92"/>
      <c r="B512" s="92"/>
      <c r="C512" s="92"/>
      <c r="D512" s="92"/>
      <c r="E512" s="92"/>
      <c r="F512" s="92"/>
      <c r="G512" s="92"/>
      <c r="H512" s="92"/>
      <c r="I512" s="92"/>
    </row>
    <row r="513" spans="1:9" ht="15.75" customHeight="1" x14ac:dyDescent="0.25">
      <c r="A513" s="92"/>
      <c r="B513" s="92"/>
      <c r="C513" s="92"/>
      <c r="D513" s="92"/>
      <c r="E513" s="92"/>
      <c r="F513" s="92"/>
      <c r="G513" s="92"/>
      <c r="H513" s="92"/>
      <c r="I513" s="92"/>
    </row>
    <row r="514" spans="1:9" ht="15.75" customHeight="1" x14ac:dyDescent="0.25">
      <c r="A514" s="92"/>
      <c r="B514" s="92"/>
      <c r="C514" s="92"/>
      <c r="D514" s="92"/>
      <c r="E514" s="92"/>
      <c r="F514" s="92"/>
      <c r="G514" s="92"/>
      <c r="H514" s="92"/>
      <c r="I514" s="92"/>
    </row>
    <row r="515" spans="1:9" ht="15.75" customHeight="1" x14ac:dyDescent="0.25">
      <c r="A515" s="92"/>
      <c r="B515" s="92"/>
      <c r="C515" s="92"/>
      <c r="D515" s="92"/>
      <c r="E515" s="92"/>
      <c r="F515" s="92"/>
      <c r="G515" s="92"/>
      <c r="H515" s="92"/>
      <c r="I515" s="92"/>
    </row>
    <row r="516" spans="1:9" ht="15.75" customHeight="1" x14ac:dyDescent="0.25">
      <c r="A516" s="92"/>
      <c r="B516" s="92"/>
      <c r="C516" s="92"/>
      <c r="D516" s="92"/>
      <c r="E516" s="92"/>
      <c r="F516" s="92"/>
      <c r="G516" s="92"/>
      <c r="H516" s="92"/>
      <c r="I516" s="92"/>
    </row>
    <row r="517" spans="1:9" ht="15.75" customHeight="1" x14ac:dyDescent="0.25">
      <c r="A517" s="92"/>
      <c r="B517" s="92"/>
      <c r="C517" s="92"/>
      <c r="D517" s="92"/>
      <c r="E517" s="92"/>
      <c r="F517" s="92"/>
      <c r="G517" s="92"/>
      <c r="H517" s="92"/>
      <c r="I517" s="92"/>
    </row>
    <row r="518" spans="1:9" ht="15.75" customHeight="1" x14ac:dyDescent="0.25">
      <c r="A518" s="92"/>
      <c r="B518" s="92"/>
      <c r="C518" s="92"/>
      <c r="D518" s="92"/>
      <c r="E518" s="92"/>
      <c r="F518" s="92"/>
      <c r="G518" s="92"/>
      <c r="H518" s="92"/>
      <c r="I518" s="92"/>
    </row>
    <row r="519" spans="1:9" ht="15.75" customHeight="1" x14ac:dyDescent="0.25">
      <c r="A519" s="92"/>
      <c r="B519" s="92"/>
      <c r="C519" s="92"/>
      <c r="D519" s="92"/>
      <c r="E519" s="92"/>
      <c r="F519" s="92"/>
      <c r="G519" s="92"/>
      <c r="H519" s="92"/>
      <c r="I519" s="92"/>
    </row>
    <row r="520" spans="1:9" ht="15.75" customHeight="1" x14ac:dyDescent="0.25">
      <c r="A520" s="92"/>
      <c r="B520" s="92"/>
      <c r="C520" s="92"/>
      <c r="D520" s="92"/>
      <c r="E520" s="92"/>
      <c r="F520" s="92"/>
      <c r="G520" s="92"/>
      <c r="H520" s="92"/>
      <c r="I520" s="92"/>
    </row>
    <row r="521" spans="1:9" ht="15.75" customHeight="1" x14ac:dyDescent="0.25">
      <c r="A521" s="92"/>
      <c r="B521" s="92"/>
      <c r="C521" s="92"/>
      <c r="D521" s="92"/>
      <c r="E521" s="92"/>
      <c r="F521" s="92"/>
      <c r="G521" s="92"/>
      <c r="H521" s="92"/>
      <c r="I521" s="92"/>
    </row>
    <row r="522" spans="1:9" ht="15.75" customHeight="1" x14ac:dyDescent="0.25">
      <c r="A522" s="92"/>
      <c r="B522" s="92"/>
      <c r="C522" s="92"/>
      <c r="D522" s="92"/>
      <c r="E522" s="92"/>
      <c r="F522" s="92"/>
      <c r="G522" s="92"/>
      <c r="H522" s="92"/>
      <c r="I522" s="92"/>
    </row>
    <row r="523" spans="1:9" ht="15.75" customHeight="1" x14ac:dyDescent="0.25">
      <c r="A523" s="92"/>
      <c r="B523" s="92"/>
      <c r="C523" s="92"/>
      <c r="D523" s="92"/>
      <c r="E523" s="92"/>
      <c r="F523" s="92"/>
      <c r="G523" s="92"/>
      <c r="H523" s="92"/>
      <c r="I523" s="92"/>
    </row>
    <row r="524" spans="1:9" ht="15.75" customHeight="1" x14ac:dyDescent="0.25">
      <c r="A524" s="92"/>
      <c r="B524" s="92"/>
      <c r="C524" s="92"/>
      <c r="D524" s="92"/>
      <c r="E524" s="92"/>
      <c r="F524" s="92"/>
      <c r="G524" s="92"/>
      <c r="H524" s="92"/>
      <c r="I524" s="92"/>
    </row>
    <row r="525" spans="1:9" ht="15.75" customHeight="1" x14ac:dyDescent="0.25">
      <c r="A525" s="92"/>
      <c r="B525" s="92"/>
      <c r="C525" s="92"/>
      <c r="D525" s="92"/>
      <c r="E525" s="92"/>
      <c r="F525" s="92"/>
      <c r="G525" s="92"/>
      <c r="H525" s="92"/>
      <c r="I525" s="92"/>
    </row>
    <row r="526" spans="1:9" ht="15.75" customHeight="1" x14ac:dyDescent="0.25">
      <c r="A526" s="92"/>
      <c r="B526" s="92"/>
      <c r="C526" s="92"/>
      <c r="D526" s="92"/>
      <c r="E526" s="92"/>
      <c r="F526" s="92"/>
      <c r="G526" s="92"/>
      <c r="H526" s="92"/>
      <c r="I526" s="92"/>
    </row>
    <row r="527" spans="1:9" ht="15.75" customHeight="1" x14ac:dyDescent="0.25">
      <c r="A527" s="92"/>
      <c r="B527" s="92"/>
      <c r="C527" s="92"/>
      <c r="D527" s="92"/>
      <c r="E527" s="92"/>
      <c r="F527" s="92"/>
      <c r="G527" s="92"/>
      <c r="H527" s="92"/>
      <c r="I527" s="92"/>
    </row>
    <row r="528" spans="1:9" ht="15.75" customHeight="1" x14ac:dyDescent="0.25">
      <c r="A528" s="92"/>
      <c r="B528" s="92"/>
      <c r="C528" s="92"/>
      <c r="D528" s="92"/>
      <c r="E528" s="92"/>
      <c r="F528" s="92"/>
      <c r="G528" s="92"/>
      <c r="H528" s="92"/>
      <c r="I528" s="92"/>
    </row>
    <row r="529" spans="1:9" ht="15.75" customHeight="1" x14ac:dyDescent="0.25">
      <c r="A529" s="92"/>
      <c r="B529" s="92"/>
      <c r="C529" s="92"/>
      <c r="D529" s="92"/>
      <c r="E529" s="92"/>
      <c r="F529" s="92"/>
      <c r="G529" s="92"/>
      <c r="H529" s="92"/>
      <c r="I529" s="92"/>
    </row>
    <row r="530" spans="1:9" ht="15.75" customHeight="1" x14ac:dyDescent="0.25">
      <c r="A530" s="92"/>
      <c r="B530" s="92"/>
      <c r="C530" s="92"/>
      <c r="D530" s="92"/>
      <c r="E530" s="92"/>
      <c r="F530" s="92"/>
      <c r="G530" s="92"/>
      <c r="H530" s="92"/>
      <c r="I530" s="92"/>
    </row>
    <row r="531" spans="1:9" ht="15.75" customHeight="1" x14ac:dyDescent="0.25">
      <c r="A531" s="92"/>
      <c r="B531" s="92"/>
      <c r="C531" s="92"/>
      <c r="D531" s="92"/>
      <c r="E531" s="92"/>
      <c r="F531" s="92"/>
      <c r="G531" s="92"/>
      <c r="H531" s="92"/>
      <c r="I531" s="92"/>
    </row>
    <row r="532" spans="1:9" ht="15.75" customHeight="1" x14ac:dyDescent="0.25">
      <c r="A532" s="92"/>
      <c r="B532" s="92"/>
      <c r="C532" s="92"/>
      <c r="D532" s="92"/>
      <c r="E532" s="92"/>
      <c r="F532" s="92"/>
      <c r="G532" s="92"/>
      <c r="H532" s="92"/>
      <c r="I532" s="92"/>
    </row>
    <row r="533" spans="1:9" ht="15.75" customHeight="1" x14ac:dyDescent="0.25">
      <c r="A533" s="92"/>
      <c r="B533" s="92"/>
      <c r="C533" s="92"/>
      <c r="D533" s="92"/>
      <c r="E533" s="92"/>
      <c r="F533" s="92"/>
      <c r="G533" s="92"/>
      <c r="H533" s="92"/>
      <c r="I533" s="92"/>
    </row>
    <row r="534" spans="1:9" ht="15.75" customHeight="1" x14ac:dyDescent="0.25">
      <c r="A534" s="92"/>
      <c r="B534" s="92"/>
      <c r="C534" s="92"/>
      <c r="D534" s="92"/>
      <c r="E534" s="92"/>
      <c r="F534" s="92"/>
      <c r="G534" s="92"/>
      <c r="H534" s="92"/>
      <c r="I534" s="92"/>
    </row>
    <row r="535" spans="1:9" ht="15.75" customHeight="1" x14ac:dyDescent="0.25">
      <c r="A535" s="92"/>
      <c r="B535" s="92"/>
      <c r="C535" s="92"/>
      <c r="D535" s="92"/>
      <c r="E535" s="92"/>
      <c r="F535" s="92"/>
      <c r="G535" s="92"/>
      <c r="H535" s="92"/>
      <c r="I535" s="92"/>
    </row>
    <row r="536" spans="1:9" ht="15.75" customHeight="1" x14ac:dyDescent="0.25">
      <c r="A536" s="92"/>
      <c r="B536" s="92"/>
      <c r="C536" s="92"/>
      <c r="D536" s="92"/>
      <c r="E536" s="92"/>
      <c r="F536" s="92"/>
      <c r="G536" s="92"/>
      <c r="H536" s="92"/>
      <c r="I536" s="92"/>
    </row>
    <row r="537" spans="1:9" ht="15.75" customHeight="1" x14ac:dyDescent="0.25">
      <c r="A537" s="92"/>
      <c r="B537" s="92"/>
      <c r="C537" s="92"/>
      <c r="D537" s="92"/>
      <c r="E537" s="92"/>
      <c r="F537" s="92"/>
      <c r="G537" s="92"/>
      <c r="H537" s="92"/>
      <c r="I537" s="92"/>
    </row>
    <row r="538" spans="1:9" ht="15.75" customHeight="1" x14ac:dyDescent="0.25">
      <c r="A538" s="92"/>
      <c r="B538" s="92"/>
      <c r="C538" s="92"/>
      <c r="D538" s="92"/>
      <c r="E538" s="92"/>
      <c r="F538" s="92"/>
      <c r="G538" s="92"/>
      <c r="H538" s="92"/>
      <c r="I538" s="92"/>
    </row>
    <row r="539" spans="1:9" ht="15.75" customHeight="1" x14ac:dyDescent="0.25">
      <c r="A539" s="92"/>
      <c r="B539" s="92"/>
      <c r="C539" s="92"/>
      <c r="D539" s="92"/>
      <c r="E539" s="92"/>
      <c r="F539" s="92"/>
      <c r="G539" s="92"/>
      <c r="H539" s="92"/>
      <c r="I539" s="92"/>
    </row>
    <row r="540" spans="1:9" ht="15.75" customHeight="1" x14ac:dyDescent="0.25">
      <c r="A540" s="92"/>
      <c r="B540" s="92"/>
      <c r="C540" s="92"/>
      <c r="D540" s="92"/>
      <c r="E540" s="92"/>
      <c r="F540" s="92"/>
      <c r="G540" s="92"/>
      <c r="H540" s="92"/>
      <c r="I540" s="92"/>
    </row>
    <row r="541" spans="1:9" ht="15.75" customHeight="1" x14ac:dyDescent="0.25">
      <c r="A541" s="92"/>
      <c r="B541" s="92"/>
      <c r="C541" s="92"/>
      <c r="D541" s="92"/>
      <c r="E541" s="92"/>
      <c r="F541" s="92"/>
      <c r="G541" s="92"/>
      <c r="H541" s="92"/>
      <c r="I541" s="92"/>
    </row>
    <row r="542" spans="1:9" ht="15.75" customHeight="1" x14ac:dyDescent="0.25">
      <c r="A542" s="92"/>
      <c r="B542" s="92"/>
      <c r="C542" s="92"/>
      <c r="D542" s="92"/>
      <c r="E542" s="92"/>
      <c r="F542" s="92"/>
      <c r="G542" s="92"/>
      <c r="H542" s="92"/>
      <c r="I542" s="92"/>
    </row>
    <row r="543" spans="1:9" ht="15.75" customHeight="1" x14ac:dyDescent="0.25">
      <c r="A543" s="92"/>
      <c r="B543" s="92"/>
      <c r="C543" s="92"/>
      <c r="D543" s="92"/>
      <c r="E543" s="92"/>
      <c r="F543" s="92"/>
      <c r="G543" s="92"/>
      <c r="H543" s="92"/>
      <c r="I543" s="92"/>
    </row>
    <row r="544" spans="1:9" ht="15.75" customHeight="1" x14ac:dyDescent="0.25">
      <c r="A544" s="92"/>
      <c r="B544" s="92"/>
      <c r="C544" s="92"/>
      <c r="D544" s="92"/>
      <c r="E544" s="92"/>
      <c r="F544" s="92"/>
      <c r="G544" s="92"/>
      <c r="H544" s="92"/>
      <c r="I544" s="92"/>
    </row>
    <row r="545" spans="1:9" ht="15.75" customHeight="1" x14ac:dyDescent="0.25">
      <c r="A545" s="92"/>
      <c r="B545" s="92"/>
      <c r="C545" s="92"/>
      <c r="D545" s="92"/>
      <c r="E545" s="92"/>
      <c r="F545" s="92"/>
      <c r="G545" s="92"/>
      <c r="H545" s="92"/>
      <c r="I545" s="92"/>
    </row>
    <row r="546" spans="1:9" ht="15.75" customHeight="1" x14ac:dyDescent="0.25">
      <c r="A546" s="92"/>
      <c r="B546" s="92"/>
      <c r="C546" s="92"/>
      <c r="D546" s="92"/>
      <c r="E546" s="92"/>
      <c r="F546" s="92"/>
      <c r="G546" s="92"/>
      <c r="H546" s="92"/>
      <c r="I546" s="92"/>
    </row>
    <row r="547" spans="1:9" ht="15.75" customHeight="1" x14ac:dyDescent="0.25">
      <c r="A547" s="92"/>
      <c r="B547" s="92"/>
      <c r="C547" s="92"/>
      <c r="D547" s="92"/>
      <c r="E547" s="92"/>
      <c r="F547" s="92"/>
      <c r="G547" s="92"/>
      <c r="H547" s="92"/>
      <c r="I547" s="92"/>
    </row>
    <row r="548" spans="1:9" ht="15.75" customHeight="1" x14ac:dyDescent="0.25">
      <c r="A548" s="92"/>
      <c r="B548" s="92"/>
      <c r="C548" s="92"/>
      <c r="D548" s="92"/>
      <c r="E548" s="92"/>
      <c r="F548" s="92"/>
      <c r="G548" s="92"/>
      <c r="H548" s="92"/>
      <c r="I548" s="92"/>
    </row>
    <row r="549" spans="1:9" ht="15.75" customHeight="1" x14ac:dyDescent="0.25">
      <c r="A549" s="92"/>
      <c r="B549" s="92"/>
      <c r="C549" s="92"/>
      <c r="D549" s="92"/>
      <c r="E549" s="92"/>
      <c r="F549" s="92"/>
      <c r="G549" s="92"/>
      <c r="H549" s="92"/>
      <c r="I549" s="92"/>
    </row>
    <row r="550" spans="1:9" ht="15.75" customHeight="1" x14ac:dyDescent="0.25">
      <c r="A550" s="92"/>
      <c r="B550" s="92"/>
      <c r="C550" s="92"/>
      <c r="D550" s="92"/>
      <c r="E550" s="92"/>
      <c r="F550" s="92"/>
      <c r="G550" s="92"/>
      <c r="H550" s="92"/>
      <c r="I550" s="92"/>
    </row>
    <row r="551" spans="1:9" ht="15.75" customHeight="1" x14ac:dyDescent="0.25">
      <c r="A551" s="92"/>
      <c r="B551" s="92"/>
      <c r="C551" s="92"/>
      <c r="D551" s="92"/>
      <c r="E551" s="92"/>
      <c r="F551" s="92"/>
      <c r="G551" s="92"/>
      <c r="H551" s="92"/>
      <c r="I551" s="92"/>
    </row>
    <row r="552" spans="1:9" ht="15.75" customHeight="1" x14ac:dyDescent="0.25">
      <c r="A552" s="92"/>
      <c r="B552" s="92"/>
      <c r="C552" s="92"/>
      <c r="D552" s="92"/>
      <c r="E552" s="92"/>
      <c r="F552" s="92"/>
      <c r="G552" s="92"/>
      <c r="H552" s="92"/>
      <c r="I552" s="92"/>
    </row>
    <row r="553" spans="1:9" ht="15.75" customHeight="1" x14ac:dyDescent="0.25">
      <c r="A553" s="92"/>
      <c r="B553" s="92"/>
      <c r="C553" s="92"/>
      <c r="D553" s="92"/>
      <c r="E553" s="92"/>
      <c r="F553" s="92"/>
      <c r="G553" s="92"/>
      <c r="H553" s="92"/>
      <c r="I553" s="92"/>
    </row>
    <row r="554" spans="1:9" ht="15.75" customHeight="1" x14ac:dyDescent="0.25">
      <c r="A554" s="92"/>
      <c r="B554" s="92"/>
      <c r="C554" s="92"/>
      <c r="D554" s="92"/>
      <c r="E554" s="92"/>
      <c r="F554" s="92"/>
      <c r="G554" s="92"/>
      <c r="H554" s="92"/>
      <c r="I554" s="92"/>
    </row>
    <row r="555" spans="1:9" ht="15.75" customHeight="1" x14ac:dyDescent="0.25">
      <c r="A555" s="92"/>
      <c r="B555" s="92"/>
      <c r="C555" s="92"/>
      <c r="D555" s="92"/>
      <c r="E555" s="92"/>
      <c r="F555" s="92"/>
      <c r="G555" s="92"/>
      <c r="H555" s="92"/>
      <c r="I555" s="92"/>
    </row>
    <row r="556" spans="1:9" ht="15.75" customHeight="1" x14ac:dyDescent="0.25">
      <c r="A556" s="92"/>
      <c r="B556" s="92"/>
      <c r="C556" s="92"/>
      <c r="D556" s="92"/>
      <c r="E556" s="92"/>
      <c r="F556" s="92"/>
      <c r="G556" s="92"/>
      <c r="H556" s="92"/>
      <c r="I556" s="92"/>
    </row>
    <row r="557" spans="1:9" ht="15.75" customHeight="1" x14ac:dyDescent="0.25">
      <c r="A557" s="92"/>
      <c r="B557" s="92"/>
      <c r="C557" s="92"/>
      <c r="D557" s="92"/>
      <c r="E557" s="92"/>
      <c r="F557" s="92"/>
      <c r="G557" s="92"/>
      <c r="H557" s="92"/>
      <c r="I557" s="92"/>
    </row>
    <row r="558" spans="1:9" ht="15.75" customHeight="1" x14ac:dyDescent="0.25">
      <c r="A558" s="92"/>
      <c r="B558" s="92"/>
      <c r="C558" s="92"/>
      <c r="D558" s="92"/>
      <c r="E558" s="92"/>
      <c r="F558" s="92"/>
      <c r="G558" s="92"/>
      <c r="H558" s="92"/>
      <c r="I558" s="92"/>
    </row>
    <row r="559" spans="1:9" ht="15.75" customHeight="1" x14ac:dyDescent="0.25">
      <c r="A559" s="92"/>
      <c r="B559" s="92"/>
      <c r="C559" s="92"/>
      <c r="D559" s="92"/>
      <c r="E559" s="92"/>
      <c r="F559" s="92"/>
      <c r="G559" s="92"/>
      <c r="H559" s="92"/>
      <c r="I559" s="92"/>
    </row>
    <row r="560" spans="1:9" ht="15.75" customHeight="1" x14ac:dyDescent="0.25">
      <c r="A560" s="92"/>
      <c r="B560" s="92"/>
      <c r="C560" s="92"/>
      <c r="D560" s="92"/>
      <c r="E560" s="92"/>
      <c r="F560" s="92"/>
      <c r="G560" s="92"/>
      <c r="H560" s="92"/>
      <c r="I560" s="92"/>
    </row>
    <row r="561" spans="1:9" ht="15.75" customHeight="1" x14ac:dyDescent="0.25">
      <c r="A561" s="92"/>
      <c r="B561" s="92"/>
      <c r="C561" s="92"/>
      <c r="D561" s="92"/>
      <c r="E561" s="92"/>
      <c r="F561" s="92"/>
      <c r="G561" s="92"/>
      <c r="H561" s="92"/>
      <c r="I561" s="92"/>
    </row>
    <row r="562" spans="1:9" ht="15.75" customHeight="1" x14ac:dyDescent="0.25">
      <c r="A562" s="92"/>
      <c r="B562" s="92"/>
      <c r="C562" s="92"/>
      <c r="D562" s="92"/>
      <c r="E562" s="92"/>
      <c r="F562" s="92"/>
      <c r="G562" s="92"/>
      <c r="H562" s="92"/>
      <c r="I562" s="92"/>
    </row>
    <row r="563" spans="1:9" ht="15.75" customHeight="1" x14ac:dyDescent="0.25">
      <c r="A563" s="92"/>
      <c r="B563" s="92"/>
      <c r="C563" s="92"/>
      <c r="D563" s="92"/>
      <c r="E563" s="92"/>
      <c r="F563" s="92"/>
      <c r="G563" s="92"/>
      <c r="H563" s="92"/>
      <c r="I563" s="92"/>
    </row>
    <row r="564" spans="1:9" ht="15.75" customHeight="1" x14ac:dyDescent="0.25">
      <c r="A564" s="92"/>
      <c r="B564" s="92"/>
      <c r="C564" s="92"/>
      <c r="D564" s="92"/>
      <c r="E564" s="92"/>
      <c r="F564" s="92"/>
      <c r="G564" s="92"/>
      <c r="H564" s="92"/>
      <c r="I564" s="92"/>
    </row>
    <row r="565" spans="1:9" ht="15.75" customHeight="1" x14ac:dyDescent="0.25">
      <c r="A565" s="92"/>
      <c r="B565" s="92"/>
      <c r="C565" s="92"/>
      <c r="D565" s="92"/>
      <c r="E565" s="92"/>
      <c r="F565" s="92"/>
      <c r="G565" s="92"/>
      <c r="H565" s="92"/>
      <c r="I565" s="92"/>
    </row>
    <row r="566" spans="1:9" ht="15.75" customHeight="1" x14ac:dyDescent="0.25">
      <c r="A566" s="92"/>
      <c r="B566" s="92"/>
      <c r="C566" s="92"/>
      <c r="D566" s="92"/>
      <c r="E566" s="92"/>
      <c r="F566" s="92"/>
      <c r="G566" s="92"/>
      <c r="H566" s="92"/>
      <c r="I566" s="92"/>
    </row>
    <row r="567" spans="1:9" ht="15.75" customHeight="1" x14ac:dyDescent="0.25">
      <c r="A567" s="92"/>
      <c r="B567" s="92"/>
      <c r="C567" s="92"/>
      <c r="D567" s="92"/>
      <c r="E567" s="92"/>
      <c r="F567" s="92"/>
      <c r="G567" s="92"/>
      <c r="H567" s="92"/>
      <c r="I567" s="92"/>
    </row>
    <row r="568" spans="1:9" ht="15.75" customHeight="1" x14ac:dyDescent="0.25">
      <c r="A568" s="92"/>
      <c r="B568" s="92"/>
      <c r="C568" s="92"/>
      <c r="D568" s="92"/>
      <c r="E568" s="92"/>
      <c r="F568" s="92"/>
      <c r="G568" s="92"/>
      <c r="H568" s="92"/>
      <c r="I568" s="92"/>
    </row>
    <row r="569" spans="1:9" ht="15.75" customHeight="1" x14ac:dyDescent="0.25">
      <c r="A569" s="92"/>
      <c r="B569" s="92"/>
      <c r="C569" s="92"/>
      <c r="D569" s="92"/>
      <c r="E569" s="92"/>
      <c r="F569" s="92"/>
      <c r="G569" s="92"/>
      <c r="H569" s="92"/>
      <c r="I569" s="92"/>
    </row>
    <row r="570" spans="1:9" ht="15.75" customHeight="1" x14ac:dyDescent="0.25">
      <c r="A570" s="92"/>
      <c r="B570" s="92"/>
      <c r="C570" s="92"/>
      <c r="D570" s="92"/>
      <c r="E570" s="92"/>
      <c r="F570" s="92"/>
      <c r="G570" s="92"/>
      <c r="H570" s="92"/>
      <c r="I570" s="92"/>
    </row>
    <row r="571" spans="1:9" ht="15.75" customHeight="1" x14ac:dyDescent="0.25">
      <c r="A571" s="92"/>
      <c r="B571" s="92"/>
      <c r="C571" s="92"/>
      <c r="D571" s="92"/>
      <c r="E571" s="92"/>
      <c r="F571" s="92"/>
      <c r="G571" s="92"/>
      <c r="H571" s="92"/>
      <c r="I571" s="92"/>
    </row>
    <row r="572" spans="1:9" ht="15.75" customHeight="1" x14ac:dyDescent="0.25">
      <c r="A572" s="92"/>
      <c r="B572" s="92"/>
      <c r="C572" s="92"/>
      <c r="D572" s="92"/>
      <c r="E572" s="92"/>
      <c r="F572" s="92"/>
      <c r="G572" s="92"/>
      <c r="H572" s="92"/>
      <c r="I572" s="92"/>
    </row>
    <row r="573" spans="1:9" ht="15.75" customHeight="1" x14ac:dyDescent="0.25">
      <c r="A573" s="92"/>
      <c r="B573" s="92"/>
      <c r="C573" s="92"/>
      <c r="D573" s="92"/>
      <c r="E573" s="92"/>
      <c r="F573" s="92"/>
      <c r="G573" s="92"/>
      <c r="H573" s="92"/>
      <c r="I573" s="92"/>
    </row>
    <row r="574" spans="1:9" ht="15.75" customHeight="1" x14ac:dyDescent="0.25">
      <c r="A574" s="92"/>
      <c r="B574" s="92"/>
      <c r="C574" s="92"/>
      <c r="D574" s="92"/>
      <c r="E574" s="92"/>
      <c r="F574" s="92"/>
      <c r="G574" s="92"/>
      <c r="H574" s="92"/>
      <c r="I574" s="92"/>
    </row>
    <row r="575" spans="1:9" ht="15.75" customHeight="1" x14ac:dyDescent="0.25">
      <c r="A575" s="92"/>
      <c r="B575" s="92"/>
      <c r="C575" s="92"/>
      <c r="D575" s="92"/>
      <c r="E575" s="92"/>
      <c r="F575" s="92"/>
      <c r="G575" s="92"/>
      <c r="H575" s="92"/>
      <c r="I575" s="92"/>
    </row>
    <row r="576" spans="1:9" ht="15.75" customHeight="1" x14ac:dyDescent="0.25">
      <c r="A576" s="92"/>
      <c r="B576" s="92"/>
      <c r="C576" s="92"/>
      <c r="D576" s="92"/>
      <c r="E576" s="92"/>
      <c r="F576" s="92"/>
      <c r="G576" s="92"/>
      <c r="H576" s="92"/>
      <c r="I576" s="92"/>
    </row>
    <row r="577" spans="1:9" ht="15.75" customHeight="1" x14ac:dyDescent="0.25">
      <c r="A577" s="92"/>
      <c r="B577" s="92"/>
      <c r="C577" s="92"/>
      <c r="D577" s="92"/>
      <c r="E577" s="92"/>
      <c r="F577" s="92"/>
      <c r="G577" s="92"/>
      <c r="H577" s="92"/>
      <c r="I577" s="92"/>
    </row>
    <row r="578" spans="1:9" ht="15.75" customHeight="1" x14ac:dyDescent="0.25">
      <c r="A578" s="92"/>
      <c r="B578" s="92"/>
      <c r="C578" s="92"/>
      <c r="D578" s="92"/>
      <c r="E578" s="92"/>
      <c r="F578" s="92"/>
      <c r="G578" s="92"/>
      <c r="H578" s="92"/>
      <c r="I578" s="92"/>
    </row>
    <row r="579" spans="1:9" ht="15.75" customHeight="1" x14ac:dyDescent="0.25">
      <c r="A579" s="92"/>
      <c r="B579" s="92"/>
      <c r="C579" s="92"/>
      <c r="D579" s="92"/>
      <c r="E579" s="92"/>
      <c r="F579" s="92"/>
      <c r="G579" s="92"/>
      <c r="H579" s="92"/>
      <c r="I579" s="92"/>
    </row>
    <row r="580" spans="1:9" ht="15.75" customHeight="1" x14ac:dyDescent="0.25">
      <c r="A580" s="92"/>
      <c r="B580" s="92"/>
      <c r="C580" s="92"/>
      <c r="D580" s="92"/>
      <c r="E580" s="92"/>
      <c r="F580" s="92"/>
      <c r="G580" s="92"/>
      <c r="H580" s="92"/>
      <c r="I580" s="92"/>
    </row>
    <row r="581" spans="1:9" ht="15.75" customHeight="1" x14ac:dyDescent="0.25">
      <c r="A581" s="92"/>
      <c r="B581" s="92"/>
      <c r="C581" s="92"/>
      <c r="D581" s="92"/>
      <c r="E581" s="92"/>
      <c r="F581" s="92"/>
      <c r="G581" s="92"/>
      <c r="H581" s="92"/>
      <c r="I581" s="92"/>
    </row>
    <row r="582" spans="1:9" ht="15.75" customHeight="1" x14ac:dyDescent="0.25">
      <c r="A582" s="92"/>
      <c r="B582" s="92"/>
      <c r="C582" s="92"/>
      <c r="D582" s="92"/>
      <c r="E582" s="92"/>
      <c r="F582" s="92"/>
      <c r="G582" s="92"/>
      <c r="H582" s="92"/>
      <c r="I582" s="92"/>
    </row>
    <row r="583" spans="1:9" ht="15.75" customHeight="1" x14ac:dyDescent="0.25">
      <c r="A583" s="92"/>
      <c r="B583" s="92"/>
      <c r="C583" s="92"/>
      <c r="D583" s="92"/>
      <c r="E583" s="92"/>
      <c r="F583" s="92"/>
      <c r="G583" s="92"/>
      <c r="H583" s="92"/>
      <c r="I583" s="92"/>
    </row>
    <row r="584" spans="1:9" ht="15.75" customHeight="1" x14ac:dyDescent="0.25">
      <c r="A584" s="92"/>
      <c r="B584" s="92"/>
      <c r="C584" s="92"/>
      <c r="D584" s="92"/>
      <c r="E584" s="92"/>
      <c r="F584" s="92"/>
      <c r="G584" s="92"/>
      <c r="H584" s="92"/>
      <c r="I584" s="92"/>
    </row>
    <row r="585" spans="1:9" ht="15.75" customHeight="1" x14ac:dyDescent="0.25">
      <c r="A585" s="92"/>
      <c r="B585" s="92"/>
      <c r="C585" s="92"/>
      <c r="D585" s="92"/>
      <c r="E585" s="92"/>
      <c r="F585" s="92"/>
      <c r="G585" s="92"/>
      <c r="H585" s="92"/>
      <c r="I585" s="92"/>
    </row>
    <row r="586" spans="1:9" ht="15.75" customHeight="1" x14ac:dyDescent="0.25">
      <c r="A586" s="92"/>
      <c r="B586" s="92"/>
      <c r="C586" s="92"/>
      <c r="D586" s="92"/>
      <c r="E586" s="92"/>
      <c r="F586" s="92"/>
      <c r="G586" s="92"/>
      <c r="H586" s="92"/>
      <c r="I586" s="92"/>
    </row>
    <row r="587" spans="1:9" ht="15.75" customHeight="1" x14ac:dyDescent="0.25">
      <c r="A587" s="92"/>
      <c r="B587" s="92"/>
      <c r="C587" s="92"/>
      <c r="D587" s="92"/>
      <c r="E587" s="92"/>
      <c r="F587" s="92"/>
      <c r="G587" s="92"/>
      <c r="H587" s="92"/>
      <c r="I587" s="92"/>
    </row>
    <row r="588" spans="1:9" ht="15.75" customHeight="1" x14ac:dyDescent="0.25">
      <c r="A588" s="92"/>
      <c r="B588" s="92"/>
      <c r="C588" s="92"/>
      <c r="D588" s="92"/>
      <c r="E588" s="92"/>
      <c r="F588" s="92"/>
      <c r="G588" s="92"/>
      <c r="H588" s="92"/>
      <c r="I588" s="92"/>
    </row>
    <row r="589" spans="1:9" ht="15.75" customHeight="1" x14ac:dyDescent="0.25">
      <c r="A589" s="92"/>
      <c r="B589" s="92"/>
      <c r="C589" s="92"/>
      <c r="D589" s="92"/>
      <c r="E589" s="92"/>
      <c r="F589" s="92"/>
      <c r="G589" s="92"/>
      <c r="H589" s="92"/>
      <c r="I589" s="92"/>
    </row>
    <row r="590" spans="1:9" ht="15.75" customHeight="1" x14ac:dyDescent="0.25">
      <c r="A590" s="92"/>
      <c r="B590" s="92"/>
      <c r="C590" s="92"/>
      <c r="D590" s="92"/>
      <c r="E590" s="92"/>
      <c r="F590" s="92"/>
      <c r="G590" s="92"/>
      <c r="H590" s="92"/>
      <c r="I590" s="92"/>
    </row>
    <row r="591" spans="1:9" ht="15.75" customHeight="1" x14ac:dyDescent="0.25">
      <c r="A591" s="92"/>
      <c r="B591" s="92"/>
      <c r="C591" s="92"/>
      <c r="D591" s="92"/>
      <c r="E591" s="92"/>
      <c r="F591" s="92"/>
      <c r="G591" s="92"/>
      <c r="H591" s="92"/>
      <c r="I591" s="92"/>
    </row>
    <row r="592" spans="1:9" ht="15.75" customHeight="1" x14ac:dyDescent="0.25">
      <c r="A592" s="92"/>
      <c r="B592" s="92"/>
      <c r="C592" s="92"/>
      <c r="D592" s="92"/>
      <c r="E592" s="92"/>
      <c r="F592" s="92"/>
      <c r="G592" s="92"/>
      <c r="H592" s="92"/>
      <c r="I592" s="92"/>
    </row>
    <row r="593" spans="1:9" ht="15.75" customHeight="1" x14ac:dyDescent="0.25">
      <c r="A593" s="92"/>
      <c r="B593" s="92"/>
      <c r="C593" s="92"/>
      <c r="D593" s="92"/>
      <c r="E593" s="92"/>
      <c r="F593" s="92"/>
      <c r="G593" s="92"/>
      <c r="H593" s="92"/>
      <c r="I593" s="92"/>
    </row>
    <row r="594" spans="1:9" ht="15.75" customHeight="1" x14ac:dyDescent="0.25">
      <c r="A594" s="92"/>
      <c r="B594" s="92"/>
      <c r="C594" s="92"/>
      <c r="D594" s="92"/>
      <c r="E594" s="92"/>
      <c r="F594" s="92"/>
      <c r="G594" s="92"/>
      <c r="H594" s="92"/>
      <c r="I594" s="92"/>
    </row>
    <row r="595" spans="1:9" ht="15.75" customHeight="1" x14ac:dyDescent="0.25">
      <c r="A595" s="92"/>
      <c r="B595" s="92"/>
      <c r="C595" s="92"/>
      <c r="D595" s="92"/>
      <c r="E595" s="92"/>
      <c r="F595" s="92"/>
      <c r="G595" s="92"/>
      <c r="H595" s="92"/>
      <c r="I595" s="92"/>
    </row>
    <row r="596" spans="1:9" ht="15.75" customHeight="1" x14ac:dyDescent="0.25">
      <c r="A596" s="92"/>
      <c r="B596" s="92"/>
      <c r="C596" s="92"/>
      <c r="D596" s="92"/>
      <c r="E596" s="92"/>
      <c r="F596" s="92"/>
      <c r="G596" s="92"/>
      <c r="H596" s="92"/>
      <c r="I596" s="92"/>
    </row>
    <row r="597" spans="1:9" ht="15.75" customHeight="1" x14ac:dyDescent="0.25">
      <c r="A597" s="92"/>
      <c r="B597" s="92"/>
      <c r="C597" s="92"/>
      <c r="D597" s="92"/>
      <c r="E597" s="92"/>
      <c r="F597" s="92"/>
      <c r="G597" s="92"/>
      <c r="H597" s="92"/>
      <c r="I597" s="92"/>
    </row>
    <row r="598" spans="1:9" ht="15.75" customHeight="1" x14ac:dyDescent="0.25">
      <c r="A598" s="92"/>
      <c r="B598" s="92"/>
      <c r="C598" s="92"/>
      <c r="D598" s="92"/>
      <c r="E598" s="92"/>
      <c r="F598" s="92"/>
      <c r="G598" s="92"/>
      <c r="H598" s="92"/>
      <c r="I598" s="92"/>
    </row>
    <row r="599" spans="1:9" ht="15.75" customHeight="1" x14ac:dyDescent="0.25">
      <c r="A599" s="92"/>
      <c r="B599" s="92"/>
      <c r="C599" s="92"/>
      <c r="D599" s="92"/>
      <c r="E599" s="92"/>
      <c r="F599" s="92"/>
      <c r="G599" s="92"/>
      <c r="H599" s="92"/>
      <c r="I599" s="92"/>
    </row>
    <row r="600" spans="1:9" ht="15.75" customHeight="1" x14ac:dyDescent="0.25">
      <c r="A600" s="92"/>
      <c r="B600" s="92"/>
      <c r="C600" s="92"/>
      <c r="D600" s="92"/>
      <c r="E600" s="92"/>
      <c r="F600" s="92"/>
      <c r="G600" s="92"/>
      <c r="H600" s="92"/>
      <c r="I600" s="92"/>
    </row>
    <row r="601" spans="1:9" ht="15.75" customHeight="1" x14ac:dyDescent="0.25">
      <c r="A601" s="92"/>
      <c r="B601" s="92"/>
      <c r="C601" s="92"/>
      <c r="D601" s="92"/>
      <c r="E601" s="92"/>
      <c r="F601" s="92"/>
      <c r="G601" s="92"/>
      <c r="H601" s="92"/>
      <c r="I601" s="92"/>
    </row>
    <row r="602" spans="1:9" ht="15.75" customHeight="1" x14ac:dyDescent="0.25">
      <c r="A602" s="92"/>
      <c r="B602" s="92"/>
      <c r="C602" s="92"/>
      <c r="D602" s="92"/>
      <c r="E602" s="92"/>
      <c r="F602" s="92"/>
      <c r="G602" s="92"/>
      <c r="H602" s="92"/>
      <c r="I602" s="92"/>
    </row>
    <row r="603" spans="1:9" ht="15.75" customHeight="1" x14ac:dyDescent="0.25">
      <c r="A603" s="92"/>
      <c r="B603" s="92"/>
      <c r="C603" s="92"/>
      <c r="D603" s="92"/>
      <c r="E603" s="92"/>
      <c r="F603" s="92"/>
      <c r="G603" s="92"/>
      <c r="H603" s="92"/>
      <c r="I603" s="92"/>
    </row>
    <row r="604" spans="1:9" ht="15.75" customHeight="1" x14ac:dyDescent="0.25">
      <c r="A604" s="92"/>
      <c r="B604" s="92"/>
      <c r="C604" s="92"/>
      <c r="D604" s="92"/>
      <c r="E604" s="92"/>
      <c r="F604" s="92"/>
      <c r="G604" s="92"/>
      <c r="H604" s="92"/>
      <c r="I604" s="92"/>
    </row>
    <row r="605" spans="1:9" ht="15.75" customHeight="1" x14ac:dyDescent="0.25">
      <c r="A605" s="92"/>
      <c r="B605" s="92"/>
      <c r="C605" s="92"/>
      <c r="D605" s="92"/>
      <c r="E605" s="92"/>
      <c r="F605" s="92"/>
      <c r="G605" s="92"/>
      <c r="H605" s="92"/>
      <c r="I605" s="92"/>
    </row>
    <row r="606" spans="1:9" ht="15.75" customHeight="1" x14ac:dyDescent="0.25">
      <c r="A606" s="92"/>
      <c r="B606" s="92"/>
      <c r="C606" s="92"/>
      <c r="D606" s="92"/>
      <c r="E606" s="92"/>
      <c r="F606" s="92"/>
      <c r="G606" s="92"/>
      <c r="H606" s="92"/>
      <c r="I606" s="92"/>
    </row>
    <row r="607" spans="1:9" ht="15.75" customHeight="1" x14ac:dyDescent="0.25">
      <c r="A607" s="92"/>
      <c r="B607" s="92"/>
      <c r="C607" s="92"/>
      <c r="D607" s="92"/>
      <c r="E607" s="92"/>
      <c r="F607" s="92"/>
      <c r="G607" s="92"/>
      <c r="H607" s="92"/>
      <c r="I607" s="92"/>
    </row>
    <row r="608" spans="1:9" ht="15.75" customHeight="1" x14ac:dyDescent="0.25">
      <c r="A608" s="92"/>
      <c r="B608" s="92"/>
      <c r="C608" s="92"/>
      <c r="D608" s="92"/>
      <c r="E608" s="92"/>
      <c r="F608" s="92"/>
      <c r="G608" s="92"/>
      <c r="H608" s="92"/>
      <c r="I608" s="92"/>
    </row>
    <row r="609" spans="1:9" ht="15.75" customHeight="1" x14ac:dyDescent="0.25">
      <c r="A609" s="92"/>
      <c r="B609" s="92"/>
      <c r="C609" s="92"/>
      <c r="D609" s="92"/>
      <c r="E609" s="92"/>
      <c r="F609" s="92"/>
      <c r="G609" s="92"/>
      <c r="H609" s="92"/>
      <c r="I609" s="92"/>
    </row>
    <row r="610" spans="1:9" ht="15.75" customHeight="1" x14ac:dyDescent="0.25">
      <c r="A610" s="92"/>
      <c r="B610" s="92"/>
      <c r="C610" s="92"/>
      <c r="D610" s="92"/>
      <c r="E610" s="92"/>
      <c r="F610" s="92"/>
      <c r="G610" s="92"/>
      <c r="H610" s="92"/>
      <c r="I610" s="92"/>
    </row>
    <row r="611" spans="1:9" ht="15.75" customHeight="1" x14ac:dyDescent="0.25">
      <c r="A611" s="92"/>
      <c r="B611" s="92"/>
      <c r="C611" s="92"/>
      <c r="D611" s="92"/>
      <c r="E611" s="92"/>
      <c r="F611" s="92"/>
      <c r="G611" s="92"/>
      <c r="H611" s="92"/>
      <c r="I611" s="92"/>
    </row>
    <row r="612" spans="1:9" ht="15.75" customHeight="1" x14ac:dyDescent="0.25">
      <c r="A612" s="92"/>
      <c r="B612" s="92"/>
      <c r="C612" s="92"/>
      <c r="D612" s="92"/>
      <c r="E612" s="92"/>
      <c r="F612" s="92"/>
      <c r="G612" s="92"/>
      <c r="H612" s="92"/>
      <c r="I612" s="92"/>
    </row>
    <row r="613" spans="1:9" ht="15.75" customHeight="1" x14ac:dyDescent="0.25">
      <c r="A613" s="92"/>
      <c r="B613" s="92"/>
      <c r="C613" s="92"/>
      <c r="D613" s="92"/>
      <c r="E613" s="92"/>
      <c r="F613" s="92"/>
      <c r="G613" s="92"/>
      <c r="H613" s="92"/>
      <c r="I613" s="92"/>
    </row>
    <row r="614" spans="1:9" ht="15.75" customHeight="1" x14ac:dyDescent="0.25">
      <c r="A614" s="92"/>
      <c r="B614" s="92"/>
      <c r="C614" s="92"/>
      <c r="D614" s="92"/>
      <c r="E614" s="92"/>
      <c r="F614" s="92"/>
      <c r="G614" s="92"/>
      <c r="H614" s="92"/>
      <c r="I614" s="92"/>
    </row>
    <row r="615" spans="1:9" ht="15.75" customHeight="1" x14ac:dyDescent="0.25">
      <c r="A615" s="92"/>
      <c r="B615" s="92"/>
      <c r="C615" s="92"/>
      <c r="D615" s="92"/>
      <c r="E615" s="92"/>
      <c r="F615" s="92"/>
      <c r="G615" s="92"/>
      <c r="H615" s="92"/>
      <c r="I615" s="92"/>
    </row>
    <row r="616" spans="1:9" ht="15.75" customHeight="1" x14ac:dyDescent="0.25">
      <c r="A616" s="92"/>
      <c r="B616" s="92"/>
      <c r="C616" s="92"/>
      <c r="D616" s="92"/>
      <c r="E616" s="92"/>
      <c r="F616" s="92"/>
      <c r="G616" s="92"/>
      <c r="H616" s="92"/>
      <c r="I616" s="92"/>
    </row>
    <row r="617" spans="1:9" ht="15.75" customHeight="1" x14ac:dyDescent="0.25">
      <c r="A617" s="92"/>
      <c r="B617" s="92"/>
      <c r="C617" s="92"/>
      <c r="D617" s="92"/>
      <c r="E617" s="92"/>
      <c r="F617" s="92"/>
      <c r="G617" s="92"/>
      <c r="H617" s="92"/>
      <c r="I617" s="92"/>
    </row>
    <row r="618" spans="1:9" ht="15.75" customHeight="1" x14ac:dyDescent="0.25">
      <c r="A618" s="92"/>
      <c r="B618" s="92"/>
      <c r="C618" s="92"/>
      <c r="D618" s="92"/>
      <c r="E618" s="92"/>
      <c r="F618" s="92"/>
      <c r="G618" s="92"/>
      <c r="H618" s="92"/>
      <c r="I618" s="92"/>
    </row>
    <row r="619" spans="1:9" ht="15.75" customHeight="1" x14ac:dyDescent="0.25">
      <c r="A619" s="92"/>
      <c r="B619" s="92"/>
      <c r="C619" s="92"/>
      <c r="D619" s="92"/>
      <c r="E619" s="92"/>
      <c r="F619" s="92"/>
      <c r="G619" s="92"/>
      <c r="H619" s="92"/>
      <c r="I619" s="92"/>
    </row>
    <row r="620" spans="1:9" ht="15.75" customHeight="1" x14ac:dyDescent="0.25">
      <c r="A620" s="92"/>
      <c r="B620" s="92"/>
      <c r="C620" s="92"/>
      <c r="D620" s="92"/>
      <c r="E620" s="92"/>
      <c r="F620" s="92"/>
      <c r="G620" s="92"/>
      <c r="H620" s="92"/>
      <c r="I620" s="92"/>
    </row>
    <row r="621" spans="1:9" ht="15.75" customHeight="1" x14ac:dyDescent="0.25">
      <c r="A621" s="92"/>
      <c r="B621" s="92"/>
      <c r="C621" s="92"/>
      <c r="D621" s="92"/>
      <c r="E621" s="92"/>
      <c r="F621" s="92"/>
      <c r="G621" s="92"/>
      <c r="H621" s="92"/>
      <c r="I621" s="92"/>
    </row>
    <row r="622" spans="1:9" ht="15.75" customHeight="1" x14ac:dyDescent="0.25">
      <c r="A622" s="92"/>
      <c r="B622" s="92"/>
      <c r="C622" s="92"/>
      <c r="D622" s="92"/>
      <c r="E622" s="92"/>
      <c r="F622" s="92"/>
      <c r="G622" s="92"/>
      <c r="H622" s="92"/>
      <c r="I622" s="92"/>
    </row>
    <row r="623" spans="1:9" ht="15.75" customHeight="1" x14ac:dyDescent="0.25">
      <c r="A623" s="92"/>
      <c r="B623" s="92"/>
      <c r="C623" s="92"/>
      <c r="D623" s="92"/>
      <c r="E623" s="92"/>
      <c r="F623" s="92"/>
      <c r="G623" s="92"/>
      <c r="H623" s="92"/>
      <c r="I623" s="92"/>
    </row>
    <row r="624" spans="1:9" ht="15.75" customHeight="1" x14ac:dyDescent="0.25">
      <c r="A624" s="92"/>
      <c r="B624" s="92"/>
      <c r="C624" s="92"/>
      <c r="D624" s="92"/>
      <c r="E624" s="92"/>
      <c r="F624" s="92"/>
      <c r="G624" s="92"/>
      <c r="H624" s="92"/>
      <c r="I624" s="92"/>
    </row>
    <row r="625" spans="1:9" ht="15.75" customHeight="1" x14ac:dyDescent="0.25">
      <c r="A625" s="92"/>
      <c r="B625" s="92"/>
      <c r="C625" s="92"/>
      <c r="D625" s="92"/>
      <c r="E625" s="92"/>
      <c r="F625" s="92"/>
      <c r="G625" s="92"/>
      <c r="H625" s="92"/>
      <c r="I625" s="92"/>
    </row>
    <row r="626" spans="1:9" ht="15.75" customHeight="1" x14ac:dyDescent="0.25">
      <c r="A626" s="92"/>
      <c r="B626" s="92"/>
      <c r="C626" s="92"/>
      <c r="D626" s="92"/>
      <c r="E626" s="92"/>
      <c r="F626" s="92"/>
      <c r="G626" s="92"/>
      <c r="H626" s="92"/>
      <c r="I626" s="92"/>
    </row>
    <row r="627" spans="1:9" ht="15.75" customHeight="1" x14ac:dyDescent="0.25">
      <c r="A627" s="92"/>
      <c r="B627" s="92"/>
      <c r="C627" s="92"/>
      <c r="D627" s="92"/>
      <c r="E627" s="92"/>
      <c r="F627" s="92"/>
      <c r="G627" s="92"/>
      <c r="H627" s="92"/>
      <c r="I627" s="92"/>
    </row>
    <row r="628" spans="1:9" ht="15.75" customHeight="1" x14ac:dyDescent="0.25">
      <c r="A628" s="92"/>
      <c r="B628" s="92"/>
      <c r="C628" s="92"/>
      <c r="D628" s="92"/>
      <c r="E628" s="92"/>
      <c r="F628" s="92"/>
      <c r="G628" s="92"/>
      <c r="H628" s="92"/>
      <c r="I628" s="92"/>
    </row>
    <row r="629" spans="1:9" ht="15.75" customHeight="1" x14ac:dyDescent="0.25">
      <c r="A629" s="92"/>
      <c r="B629" s="92"/>
      <c r="C629" s="92"/>
      <c r="D629" s="92"/>
      <c r="E629" s="92"/>
      <c r="F629" s="92"/>
      <c r="G629" s="92"/>
      <c r="H629" s="92"/>
      <c r="I629" s="92"/>
    </row>
    <row r="630" spans="1:9" ht="15.75" customHeight="1" x14ac:dyDescent="0.25">
      <c r="A630" s="92"/>
      <c r="B630" s="92"/>
      <c r="C630" s="92"/>
      <c r="D630" s="92"/>
      <c r="E630" s="92"/>
      <c r="F630" s="92"/>
      <c r="G630" s="92"/>
      <c r="H630" s="92"/>
      <c r="I630" s="92"/>
    </row>
    <row r="631" spans="1:9" ht="15.75" customHeight="1" x14ac:dyDescent="0.25">
      <c r="A631" s="92"/>
      <c r="B631" s="92"/>
      <c r="C631" s="92"/>
      <c r="D631" s="92"/>
      <c r="E631" s="92"/>
      <c r="F631" s="92"/>
      <c r="G631" s="92"/>
      <c r="H631" s="92"/>
      <c r="I631" s="92"/>
    </row>
    <row r="632" spans="1:9" ht="15.75" customHeight="1" x14ac:dyDescent="0.25">
      <c r="A632" s="92"/>
      <c r="B632" s="92"/>
      <c r="C632" s="92"/>
      <c r="D632" s="92"/>
      <c r="E632" s="92"/>
      <c r="F632" s="92"/>
      <c r="G632" s="92"/>
      <c r="H632" s="92"/>
      <c r="I632" s="92"/>
    </row>
    <row r="633" spans="1:9" ht="15.75" customHeight="1" x14ac:dyDescent="0.25">
      <c r="A633" s="92"/>
      <c r="B633" s="92"/>
      <c r="C633" s="92"/>
      <c r="D633" s="92"/>
      <c r="E633" s="92"/>
      <c r="F633" s="92"/>
      <c r="G633" s="92"/>
      <c r="H633" s="92"/>
      <c r="I633" s="92"/>
    </row>
    <row r="634" spans="1:9" ht="15.75" customHeight="1" x14ac:dyDescent="0.25">
      <c r="A634" s="92"/>
      <c r="B634" s="92"/>
      <c r="C634" s="92"/>
      <c r="D634" s="92"/>
      <c r="E634" s="92"/>
      <c r="F634" s="92"/>
      <c r="G634" s="92"/>
      <c r="H634" s="92"/>
      <c r="I634" s="92"/>
    </row>
    <row r="635" spans="1:9" ht="15.75" customHeight="1" x14ac:dyDescent="0.25">
      <c r="A635" s="92"/>
      <c r="B635" s="92"/>
      <c r="C635" s="92"/>
      <c r="D635" s="92"/>
      <c r="E635" s="92"/>
      <c r="F635" s="92"/>
      <c r="G635" s="92"/>
      <c r="H635" s="92"/>
      <c r="I635" s="92"/>
    </row>
    <row r="636" spans="1:9" ht="15.75" customHeight="1" x14ac:dyDescent="0.25">
      <c r="A636" s="92"/>
      <c r="B636" s="92"/>
      <c r="C636" s="92"/>
      <c r="D636" s="92"/>
      <c r="E636" s="92"/>
      <c r="F636" s="92"/>
      <c r="G636" s="92"/>
      <c r="H636" s="92"/>
      <c r="I636" s="92"/>
    </row>
    <row r="637" spans="1:9" ht="15.75" customHeight="1" x14ac:dyDescent="0.25">
      <c r="A637" s="92"/>
      <c r="B637" s="92"/>
      <c r="C637" s="92"/>
      <c r="D637" s="92"/>
      <c r="E637" s="92"/>
      <c r="F637" s="92"/>
      <c r="G637" s="92"/>
      <c r="H637" s="92"/>
      <c r="I637" s="92"/>
    </row>
    <row r="638" spans="1:9" ht="15.75" customHeight="1" x14ac:dyDescent="0.25">
      <c r="A638" s="92"/>
      <c r="B638" s="92"/>
      <c r="C638" s="92"/>
      <c r="D638" s="92"/>
      <c r="E638" s="92"/>
      <c r="F638" s="92"/>
      <c r="G638" s="92"/>
      <c r="H638" s="92"/>
      <c r="I638" s="92"/>
    </row>
    <row r="639" spans="1:9" ht="15.75" customHeight="1" x14ac:dyDescent="0.25">
      <c r="A639" s="92"/>
      <c r="B639" s="92"/>
      <c r="C639" s="92"/>
      <c r="D639" s="92"/>
      <c r="E639" s="92"/>
      <c r="F639" s="92"/>
      <c r="G639" s="92"/>
      <c r="H639" s="92"/>
      <c r="I639" s="92"/>
    </row>
    <row r="640" spans="1:9" ht="15.75" customHeight="1" x14ac:dyDescent="0.25">
      <c r="A640" s="92"/>
      <c r="B640" s="92"/>
      <c r="C640" s="92"/>
      <c r="D640" s="92"/>
      <c r="E640" s="92"/>
      <c r="F640" s="92"/>
      <c r="G640" s="92"/>
      <c r="H640" s="92"/>
      <c r="I640" s="92"/>
    </row>
    <row r="641" spans="1:9" ht="15.75" customHeight="1" x14ac:dyDescent="0.25">
      <c r="A641" s="92"/>
      <c r="B641" s="92"/>
      <c r="C641" s="92"/>
      <c r="D641" s="92"/>
      <c r="E641" s="92"/>
      <c r="F641" s="92"/>
      <c r="G641" s="92"/>
      <c r="H641" s="92"/>
      <c r="I641" s="92"/>
    </row>
    <row r="642" spans="1:9" ht="15.75" customHeight="1" x14ac:dyDescent="0.25">
      <c r="A642" s="92"/>
      <c r="B642" s="92"/>
      <c r="C642" s="92"/>
      <c r="D642" s="92"/>
      <c r="E642" s="92"/>
      <c r="F642" s="92"/>
      <c r="G642" s="92"/>
      <c r="H642" s="92"/>
      <c r="I642" s="92"/>
    </row>
    <row r="643" spans="1:9" ht="15.75" customHeight="1" x14ac:dyDescent="0.25">
      <c r="A643" s="92"/>
      <c r="B643" s="92"/>
      <c r="C643" s="92"/>
      <c r="D643" s="92"/>
      <c r="E643" s="92"/>
      <c r="F643" s="92"/>
      <c r="G643" s="92"/>
      <c r="H643" s="92"/>
      <c r="I643" s="92"/>
    </row>
    <row r="644" spans="1:9" ht="15.75" customHeight="1" x14ac:dyDescent="0.25">
      <c r="A644" s="92"/>
      <c r="B644" s="92"/>
      <c r="C644" s="92"/>
      <c r="D644" s="92"/>
      <c r="E644" s="92"/>
      <c r="F644" s="92"/>
      <c r="G644" s="92"/>
      <c r="H644" s="92"/>
      <c r="I644" s="92"/>
    </row>
    <row r="645" spans="1:9" ht="15.75" customHeight="1" x14ac:dyDescent="0.25">
      <c r="A645" s="92"/>
      <c r="B645" s="92"/>
      <c r="C645" s="92"/>
      <c r="D645" s="92"/>
      <c r="E645" s="92"/>
      <c r="F645" s="92"/>
      <c r="G645" s="92"/>
      <c r="H645" s="92"/>
      <c r="I645" s="92"/>
    </row>
    <row r="646" spans="1:9" ht="15.75" customHeight="1" x14ac:dyDescent="0.25">
      <c r="A646" s="92"/>
      <c r="B646" s="92"/>
      <c r="C646" s="92"/>
      <c r="D646" s="92"/>
      <c r="E646" s="92"/>
      <c r="F646" s="92"/>
      <c r="G646" s="92"/>
      <c r="H646" s="92"/>
      <c r="I646" s="92"/>
    </row>
    <row r="647" spans="1:9" ht="15.75" customHeight="1" x14ac:dyDescent="0.25">
      <c r="A647" s="92"/>
      <c r="B647" s="92"/>
      <c r="C647" s="92"/>
      <c r="D647" s="92"/>
      <c r="E647" s="92"/>
      <c r="F647" s="92"/>
      <c r="G647" s="92"/>
      <c r="H647" s="92"/>
      <c r="I647" s="92"/>
    </row>
    <row r="648" spans="1:9" ht="15.75" customHeight="1" x14ac:dyDescent="0.25">
      <c r="A648" s="92"/>
      <c r="B648" s="92"/>
      <c r="C648" s="92"/>
      <c r="D648" s="92"/>
      <c r="E648" s="92"/>
      <c r="F648" s="92"/>
      <c r="G648" s="92"/>
      <c r="H648" s="92"/>
      <c r="I648" s="92"/>
    </row>
    <row r="649" spans="1:9" ht="15.75" customHeight="1" x14ac:dyDescent="0.25">
      <c r="A649" s="92"/>
      <c r="B649" s="92"/>
      <c r="C649" s="92"/>
      <c r="D649" s="92"/>
      <c r="E649" s="92"/>
      <c r="F649" s="92"/>
      <c r="G649" s="92"/>
      <c r="H649" s="92"/>
      <c r="I649" s="92"/>
    </row>
    <row r="650" spans="1:9" ht="15.75" customHeight="1" x14ac:dyDescent="0.25">
      <c r="A650" s="92"/>
      <c r="B650" s="92"/>
      <c r="C650" s="92"/>
      <c r="D650" s="92"/>
      <c r="E650" s="92"/>
      <c r="F650" s="92"/>
      <c r="G650" s="92"/>
      <c r="H650" s="92"/>
      <c r="I650" s="92"/>
    </row>
    <row r="651" spans="1:9" ht="15.75" customHeight="1" x14ac:dyDescent="0.25">
      <c r="A651" s="92"/>
      <c r="B651" s="92"/>
      <c r="C651" s="92"/>
      <c r="D651" s="92"/>
      <c r="E651" s="92"/>
      <c r="F651" s="92"/>
      <c r="G651" s="92"/>
      <c r="H651" s="92"/>
      <c r="I651" s="92"/>
    </row>
    <row r="652" spans="1:9" ht="15.75" customHeight="1" x14ac:dyDescent="0.25">
      <c r="A652" s="92"/>
      <c r="B652" s="92"/>
      <c r="C652" s="92"/>
      <c r="D652" s="92"/>
      <c r="E652" s="92"/>
      <c r="F652" s="92"/>
      <c r="G652" s="92"/>
      <c r="H652" s="92"/>
      <c r="I652" s="92"/>
    </row>
    <row r="653" spans="1:9" ht="15.75" customHeight="1" x14ac:dyDescent="0.25">
      <c r="A653" s="92"/>
      <c r="B653" s="92"/>
      <c r="C653" s="92"/>
      <c r="D653" s="92"/>
      <c r="E653" s="92"/>
      <c r="F653" s="92"/>
      <c r="G653" s="92"/>
      <c r="H653" s="92"/>
      <c r="I653" s="92"/>
    </row>
    <row r="654" spans="1:9" ht="15.75" customHeight="1" x14ac:dyDescent="0.25">
      <c r="A654" s="92"/>
      <c r="B654" s="92"/>
      <c r="C654" s="92"/>
      <c r="D654" s="92"/>
      <c r="E654" s="92"/>
      <c r="F654" s="92"/>
      <c r="G654" s="92"/>
      <c r="H654" s="92"/>
      <c r="I654" s="92"/>
    </row>
    <row r="655" spans="1:9" ht="15.75" customHeight="1" x14ac:dyDescent="0.25">
      <c r="A655" s="92"/>
      <c r="B655" s="92"/>
      <c r="C655" s="92"/>
      <c r="D655" s="92"/>
      <c r="E655" s="92"/>
      <c r="F655" s="92"/>
      <c r="G655" s="92"/>
      <c r="H655" s="92"/>
      <c r="I655" s="92"/>
    </row>
    <row r="656" spans="1:9" ht="15.75" customHeight="1" x14ac:dyDescent="0.25">
      <c r="A656" s="92"/>
      <c r="B656" s="92"/>
      <c r="C656" s="92"/>
      <c r="D656" s="92"/>
      <c r="E656" s="92"/>
      <c r="F656" s="92"/>
      <c r="G656" s="92"/>
      <c r="H656" s="92"/>
      <c r="I656" s="92"/>
    </row>
    <row r="657" spans="1:9" ht="15.75" customHeight="1" x14ac:dyDescent="0.25">
      <c r="A657" s="92"/>
      <c r="B657" s="92"/>
      <c r="C657" s="92"/>
      <c r="D657" s="92"/>
      <c r="E657" s="92"/>
      <c r="F657" s="92"/>
      <c r="G657" s="92"/>
      <c r="H657" s="92"/>
      <c r="I657" s="92"/>
    </row>
    <row r="658" spans="1:9" ht="15.75" customHeight="1" x14ac:dyDescent="0.25">
      <c r="A658" s="92"/>
      <c r="B658" s="92"/>
      <c r="C658" s="92"/>
      <c r="D658" s="92"/>
      <c r="E658" s="92"/>
      <c r="F658" s="92"/>
      <c r="G658" s="92"/>
      <c r="H658" s="92"/>
      <c r="I658" s="92"/>
    </row>
    <row r="659" spans="1:9" ht="15.75" customHeight="1" x14ac:dyDescent="0.25">
      <c r="A659" s="92"/>
      <c r="B659" s="92"/>
      <c r="C659" s="92"/>
      <c r="D659" s="92"/>
      <c r="E659" s="92"/>
      <c r="F659" s="92"/>
      <c r="G659" s="92"/>
      <c r="H659" s="92"/>
      <c r="I659" s="92"/>
    </row>
    <row r="660" spans="1:9" ht="15.75" customHeight="1" x14ac:dyDescent="0.25">
      <c r="A660" s="92"/>
      <c r="B660" s="92"/>
      <c r="C660" s="92"/>
      <c r="D660" s="92"/>
      <c r="E660" s="92"/>
      <c r="F660" s="92"/>
      <c r="G660" s="92"/>
      <c r="H660" s="92"/>
      <c r="I660" s="92"/>
    </row>
    <row r="661" spans="1:9" ht="15.75" customHeight="1" x14ac:dyDescent="0.25">
      <c r="A661" s="92"/>
      <c r="B661" s="92"/>
      <c r="C661" s="92"/>
      <c r="D661" s="92"/>
      <c r="E661" s="92"/>
      <c r="F661" s="92"/>
      <c r="G661" s="92"/>
      <c r="H661" s="92"/>
      <c r="I661" s="92"/>
    </row>
    <row r="662" spans="1:9" ht="15.75" customHeight="1" x14ac:dyDescent="0.25">
      <c r="A662" s="92"/>
      <c r="B662" s="92"/>
      <c r="C662" s="92"/>
      <c r="D662" s="92"/>
      <c r="E662" s="92"/>
      <c r="F662" s="92"/>
      <c r="G662" s="92"/>
      <c r="H662" s="92"/>
      <c r="I662" s="92"/>
    </row>
    <row r="663" spans="1:9" ht="15.75" customHeight="1" x14ac:dyDescent="0.25">
      <c r="A663" s="92"/>
      <c r="B663" s="92"/>
      <c r="C663" s="92"/>
      <c r="D663" s="92"/>
      <c r="E663" s="92"/>
      <c r="F663" s="92"/>
      <c r="G663" s="92"/>
      <c r="H663" s="92"/>
      <c r="I663" s="92"/>
    </row>
    <row r="664" spans="1:9" ht="15.75" customHeight="1" x14ac:dyDescent="0.25">
      <c r="A664" s="92"/>
      <c r="B664" s="92"/>
      <c r="C664" s="92"/>
      <c r="D664" s="92"/>
      <c r="E664" s="92"/>
      <c r="F664" s="92"/>
      <c r="G664" s="92"/>
      <c r="H664" s="92"/>
      <c r="I664" s="92"/>
    </row>
    <row r="665" spans="1:9" ht="15.75" customHeight="1" x14ac:dyDescent="0.25">
      <c r="A665" s="92"/>
      <c r="B665" s="92"/>
      <c r="C665" s="92"/>
      <c r="D665" s="92"/>
      <c r="E665" s="92"/>
      <c r="F665" s="92"/>
      <c r="G665" s="92"/>
      <c r="H665" s="92"/>
      <c r="I665" s="92"/>
    </row>
    <row r="666" spans="1:9" ht="15.75" customHeight="1" x14ac:dyDescent="0.25">
      <c r="A666" s="92"/>
      <c r="B666" s="92"/>
      <c r="C666" s="92"/>
      <c r="D666" s="92"/>
      <c r="E666" s="92"/>
      <c r="F666" s="92"/>
      <c r="G666" s="92"/>
      <c r="H666" s="92"/>
      <c r="I666" s="92"/>
    </row>
    <row r="667" spans="1:9" ht="15.75" customHeight="1" x14ac:dyDescent="0.25">
      <c r="A667" s="92"/>
      <c r="B667" s="92"/>
      <c r="C667" s="92"/>
      <c r="D667" s="92"/>
      <c r="E667" s="92"/>
      <c r="F667" s="92"/>
      <c r="G667" s="92"/>
      <c r="H667" s="92"/>
      <c r="I667" s="92"/>
    </row>
    <row r="668" spans="1:9" ht="15.75" customHeight="1" x14ac:dyDescent="0.25">
      <c r="A668" s="92"/>
      <c r="B668" s="92"/>
      <c r="C668" s="92"/>
      <c r="D668" s="92"/>
      <c r="E668" s="92"/>
      <c r="F668" s="92"/>
      <c r="G668" s="92"/>
      <c r="H668" s="92"/>
      <c r="I668" s="92"/>
    </row>
    <row r="669" spans="1:9" ht="15.75" customHeight="1" x14ac:dyDescent="0.25">
      <c r="A669" s="92"/>
      <c r="B669" s="92"/>
      <c r="C669" s="92"/>
      <c r="D669" s="92"/>
      <c r="E669" s="92"/>
      <c r="F669" s="92"/>
      <c r="G669" s="92"/>
      <c r="H669" s="92"/>
      <c r="I669" s="92"/>
    </row>
    <row r="670" spans="1:9" ht="15.75" customHeight="1" x14ac:dyDescent="0.25">
      <c r="A670" s="92"/>
      <c r="B670" s="92"/>
      <c r="C670" s="92"/>
      <c r="D670" s="92"/>
      <c r="E670" s="92"/>
      <c r="F670" s="92"/>
      <c r="G670" s="92"/>
      <c r="H670" s="92"/>
      <c r="I670" s="92"/>
    </row>
    <row r="671" spans="1:9" ht="15.75" customHeight="1" x14ac:dyDescent="0.25">
      <c r="A671" s="92"/>
      <c r="B671" s="92"/>
      <c r="C671" s="92"/>
      <c r="D671" s="92"/>
      <c r="E671" s="92"/>
      <c r="F671" s="92"/>
      <c r="G671" s="92"/>
      <c r="H671" s="92"/>
      <c r="I671" s="92"/>
    </row>
    <row r="672" spans="1:9" ht="15.75" customHeight="1" x14ac:dyDescent="0.25">
      <c r="A672" s="92"/>
      <c r="B672" s="92"/>
      <c r="C672" s="92"/>
      <c r="D672" s="92"/>
      <c r="E672" s="92"/>
      <c r="F672" s="92"/>
      <c r="G672" s="92"/>
      <c r="H672" s="92"/>
      <c r="I672" s="92"/>
    </row>
    <row r="673" spans="1:9" ht="15.75" customHeight="1" x14ac:dyDescent="0.25">
      <c r="A673" s="92"/>
      <c r="B673" s="92"/>
      <c r="C673" s="92"/>
      <c r="D673" s="92"/>
      <c r="E673" s="92"/>
      <c r="F673" s="92"/>
      <c r="G673" s="92"/>
      <c r="H673" s="92"/>
      <c r="I673" s="92"/>
    </row>
    <row r="674" spans="1:9" ht="15.75" customHeight="1" x14ac:dyDescent="0.25">
      <c r="A674" s="92"/>
      <c r="B674" s="92"/>
      <c r="C674" s="92"/>
      <c r="D674" s="92"/>
      <c r="E674" s="92"/>
      <c r="F674" s="92"/>
      <c r="G674" s="92"/>
      <c r="H674" s="92"/>
      <c r="I674" s="92"/>
    </row>
    <row r="675" spans="1:9" ht="15.75" customHeight="1" x14ac:dyDescent="0.25">
      <c r="A675" s="92"/>
      <c r="B675" s="92"/>
      <c r="C675" s="92"/>
      <c r="D675" s="92"/>
      <c r="E675" s="92"/>
      <c r="F675" s="92"/>
      <c r="G675" s="92"/>
      <c r="H675" s="92"/>
      <c r="I675" s="92"/>
    </row>
    <row r="676" spans="1:9" ht="15.75" customHeight="1" x14ac:dyDescent="0.25">
      <c r="A676" s="92"/>
      <c r="B676" s="92"/>
      <c r="C676" s="92"/>
      <c r="D676" s="92"/>
      <c r="E676" s="92"/>
      <c r="F676" s="92"/>
      <c r="G676" s="92"/>
      <c r="H676" s="92"/>
      <c r="I676" s="92"/>
    </row>
    <row r="677" spans="1:9" ht="15.75" customHeight="1" x14ac:dyDescent="0.25">
      <c r="A677" s="92"/>
      <c r="B677" s="92"/>
      <c r="C677" s="92"/>
      <c r="D677" s="92"/>
      <c r="E677" s="92"/>
      <c r="F677" s="92"/>
      <c r="G677" s="92"/>
      <c r="H677" s="92"/>
      <c r="I677" s="92"/>
    </row>
    <row r="678" spans="1:9" ht="15.75" customHeight="1" x14ac:dyDescent="0.25">
      <c r="A678" s="92"/>
      <c r="B678" s="92"/>
      <c r="C678" s="92"/>
      <c r="D678" s="92"/>
      <c r="E678" s="92"/>
      <c r="F678" s="92"/>
      <c r="G678" s="92"/>
      <c r="H678" s="92"/>
      <c r="I678" s="92"/>
    </row>
    <row r="679" spans="1:9" ht="15.75" customHeight="1" x14ac:dyDescent="0.25">
      <c r="A679" s="92"/>
      <c r="B679" s="92"/>
      <c r="C679" s="92"/>
      <c r="D679" s="92"/>
      <c r="E679" s="92"/>
      <c r="F679" s="92"/>
      <c r="G679" s="92"/>
      <c r="H679" s="92"/>
      <c r="I679" s="92"/>
    </row>
    <row r="680" spans="1:9" ht="15.75" customHeight="1" x14ac:dyDescent="0.25">
      <c r="A680" s="92"/>
      <c r="B680" s="92"/>
      <c r="C680" s="92"/>
      <c r="D680" s="92"/>
      <c r="E680" s="92"/>
      <c r="F680" s="92"/>
      <c r="G680" s="92"/>
      <c r="H680" s="92"/>
      <c r="I680" s="92"/>
    </row>
    <row r="681" spans="1:9" ht="15.75" customHeight="1" x14ac:dyDescent="0.25">
      <c r="A681" s="92"/>
      <c r="B681" s="92"/>
      <c r="C681" s="92"/>
      <c r="D681" s="92"/>
      <c r="E681" s="92"/>
      <c r="F681" s="92"/>
      <c r="G681" s="92"/>
      <c r="H681" s="92"/>
      <c r="I681" s="92"/>
    </row>
    <row r="682" spans="1:9" ht="15.75" customHeight="1" x14ac:dyDescent="0.25">
      <c r="A682" s="92"/>
      <c r="B682" s="92"/>
      <c r="C682" s="92"/>
      <c r="D682" s="92"/>
      <c r="E682" s="92"/>
      <c r="F682" s="92"/>
      <c r="G682" s="92"/>
      <c r="H682" s="92"/>
      <c r="I682" s="92"/>
    </row>
    <row r="683" spans="1:9" ht="15.75" customHeight="1" x14ac:dyDescent="0.25">
      <c r="A683" s="92"/>
      <c r="B683" s="92"/>
      <c r="C683" s="92"/>
      <c r="D683" s="92"/>
      <c r="E683" s="92"/>
      <c r="F683" s="92"/>
      <c r="G683" s="92"/>
      <c r="H683" s="92"/>
      <c r="I683" s="92"/>
    </row>
    <row r="684" spans="1:9" ht="15.75" customHeight="1" x14ac:dyDescent="0.25">
      <c r="A684" s="92"/>
      <c r="B684" s="92"/>
      <c r="C684" s="92"/>
      <c r="D684" s="92"/>
      <c r="E684" s="92"/>
      <c r="F684" s="92"/>
      <c r="G684" s="92"/>
      <c r="H684" s="92"/>
      <c r="I684" s="92"/>
    </row>
    <row r="685" spans="1:9" ht="15.75" customHeight="1" x14ac:dyDescent="0.25">
      <c r="A685" s="92"/>
      <c r="B685" s="92"/>
      <c r="C685" s="92"/>
      <c r="D685" s="92"/>
      <c r="E685" s="92"/>
      <c r="F685" s="92"/>
      <c r="G685" s="92"/>
      <c r="H685" s="92"/>
      <c r="I685" s="92"/>
    </row>
    <row r="686" spans="1:9" ht="15.75" customHeight="1" x14ac:dyDescent="0.25">
      <c r="A686" s="92"/>
      <c r="B686" s="92"/>
      <c r="C686" s="92"/>
      <c r="D686" s="92"/>
      <c r="E686" s="92"/>
      <c r="F686" s="92"/>
      <c r="G686" s="92"/>
      <c r="H686" s="92"/>
      <c r="I686" s="92"/>
    </row>
    <row r="687" spans="1:9" ht="15.75" customHeight="1" x14ac:dyDescent="0.25">
      <c r="A687" s="92"/>
      <c r="B687" s="92"/>
      <c r="C687" s="92"/>
      <c r="D687" s="92"/>
      <c r="E687" s="92"/>
      <c r="F687" s="92"/>
      <c r="G687" s="92"/>
      <c r="H687" s="92"/>
      <c r="I687" s="92"/>
    </row>
    <row r="688" spans="1:9" ht="15.75" customHeight="1" x14ac:dyDescent="0.25">
      <c r="A688" s="92"/>
      <c r="B688" s="92"/>
      <c r="C688" s="92"/>
      <c r="D688" s="92"/>
      <c r="E688" s="92"/>
      <c r="F688" s="92"/>
      <c r="G688" s="92"/>
      <c r="H688" s="92"/>
      <c r="I688" s="92"/>
    </row>
    <row r="689" spans="1:9" ht="15.75" customHeight="1" x14ac:dyDescent="0.25">
      <c r="A689" s="92"/>
      <c r="B689" s="92"/>
      <c r="C689" s="92"/>
      <c r="D689" s="92"/>
      <c r="E689" s="92"/>
      <c r="F689" s="92"/>
      <c r="G689" s="92"/>
      <c r="H689" s="92"/>
      <c r="I689" s="92"/>
    </row>
    <row r="690" spans="1:9" ht="15.75" customHeight="1" x14ac:dyDescent="0.25">
      <c r="A690" s="92"/>
      <c r="B690" s="92"/>
      <c r="C690" s="92"/>
      <c r="D690" s="92"/>
      <c r="E690" s="92"/>
      <c r="F690" s="92"/>
      <c r="G690" s="92"/>
      <c r="H690" s="92"/>
      <c r="I690" s="92"/>
    </row>
    <row r="691" spans="1:9" ht="15.75" customHeight="1" x14ac:dyDescent="0.25">
      <c r="A691" s="92"/>
      <c r="B691" s="92"/>
      <c r="C691" s="92"/>
      <c r="D691" s="92"/>
      <c r="E691" s="92"/>
      <c r="F691" s="92"/>
      <c r="G691" s="92"/>
      <c r="H691" s="92"/>
      <c r="I691" s="92"/>
    </row>
    <row r="692" spans="1:9" ht="15.75" customHeight="1" x14ac:dyDescent="0.25">
      <c r="A692" s="92"/>
      <c r="B692" s="92"/>
      <c r="C692" s="92"/>
      <c r="D692" s="92"/>
      <c r="E692" s="92"/>
      <c r="F692" s="92"/>
      <c r="G692" s="92"/>
      <c r="H692" s="92"/>
      <c r="I692" s="92"/>
    </row>
    <row r="693" spans="1:9" ht="15.75" customHeight="1" x14ac:dyDescent="0.25">
      <c r="A693" s="92"/>
      <c r="B693" s="92"/>
      <c r="C693" s="92"/>
      <c r="D693" s="92"/>
      <c r="E693" s="92"/>
      <c r="F693" s="92"/>
      <c r="G693" s="92"/>
      <c r="H693" s="92"/>
      <c r="I693" s="92"/>
    </row>
    <row r="694" spans="1:9" ht="15.75" customHeight="1" x14ac:dyDescent="0.25">
      <c r="A694" s="92"/>
      <c r="B694" s="92"/>
      <c r="C694" s="92"/>
      <c r="D694" s="92"/>
      <c r="E694" s="92"/>
      <c r="F694" s="92"/>
      <c r="G694" s="92"/>
      <c r="H694" s="92"/>
      <c r="I694" s="92"/>
    </row>
    <row r="695" spans="1:9" ht="15.75" customHeight="1" x14ac:dyDescent="0.25">
      <c r="A695" s="92"/>
      <c r="B695" s="92"/>
      <c r="C695" s="92"/>
      <c r="D695" s="92"/>
      <c r="E695" s="92"/>
      <c r="F695" s="92"/>
      <c r="G695" s="92"/>
      <c r="H695" s="92"/>
      <c r="I695" s="92"/>
    </row>
    <row r="696" spans="1:9" ht="15.75" customHeight="1" x14ac:dyDescent="0.25">
      <c r="A696" s="92"/>
      <c r="B696" s="92"/>
      <c r="C696" s="92"/>
      <c r="D696" s="92"/>
      <c r="E696" s="92"/>
      <c r="F696" s="92"/>
      <c r="G696" s="92"/>
      <c r="H696" s="92"/>
      <c r="I696" s="92"/>
    </row>
    <row r="697" spans="1:9" ht="15.75" customHeight="1" x14ac:dyDescent="0.25">
      <c r="A697" s="92"/>
      <c r="B697" s="92"/>
      <c r="C697" s="92"/>
      <c r="D697" s="92"/>
      <c r="E697" s="92"/>
      <c r="F697" s="92"/>
      <c r="G697" s="92"/>
      <c r="H697" s="92"/>
      <c r="I697" s="92"/>
    </row>
    <row r="698" spans="1:9" ht="15.75" customHeight="1" x14ac:dyDescent="0.25">
      <c r="A698" s="92"/>
      <c r="B698" s="92"/>
      <c r="C698" s="92"/>
      <c r="D698" s="92"/>
      <c r="E698" s="92"/>
      <c r="F698" s="92"/>
      <c r="G698" s="92"/>
      <c r="H698" s="92"/>
      <c r="I698" s="92"/>
    </row>
    <row r="699" spans="1:9" ht="15.75" customHeight="1" x14ac:dyDescent="0.25">
      <c r="A699" s="92"/>
      <c r="B699" s="92"/>
      <c r="C699" s="92"/>
      <c r="D699" s="92"/>
      <c r="E699" s="92"/>
      <c r="F699" s="92"/>
      <c r="G699" s="92"/>
      <c r="H699" s="92"/>
      <c r="I699" s="92"/>
    </row>
    <row r="700" spans="1:9" ht="15.75" customHeight="1" x14ac:dyDescent="0.25">
      <c r="A700" s="92"/>
      <c r="B700" s="92"/>
      <c r="C700" s="92"/>
      <c r="D700" s="92"/>
      <c r="E700" s="92"/>
      <c r="F700" s="92"/>
      <c r="G700" s="92"/>
      <c r="H700" s="92"/>
      <c r="I700" s="92"/>
    </row>
    <row r="701" spans="1:9" ht="15.75" customHeight="1" x14ac:dyDescent="0.25">
      <c r="A701" s="92"/>
      <c r="B701" s="92"/>
      <c r="C701" s="92"/>
      <c r="D701" s="92"/>
      <c r="E701" s="92"/>
      <c r="F701" s="92"/>
      <c r="G701" s="92"/>
      <c r="H701" s="92"/>
      <c r="I701" s="92"/>
    </row>
    <row r="702" spans="1:9" ht="15.75" customHeight="1" x14ac:dyDescent="0.25">
      <c r="A702" s="92"/>
      <c r="B702" s="92"/>
      <c r="C702" s="92"/>
      <c r="D702" s="92"/>
      <c r="E702" s="92"/>
      <c r="F702" s="92"/>
      <c r="G702" s="92"/>
      <c r="H702" s="92"/>
      <c r="I702" s="92"/>
    </row>
    <row r="703" spans="1:9" ht="15.75" customHeight="1" x14ac:dyDescent="0.25">
      <c r="A703" s="92"/>
      <c r="B703" s="92"/>
      <c r="C703" s="92"/>
      <c r="D703" s="92"/>
      <c r="E703" s="92"/>
      <c r="F703" s="92"/>
      <c r="G703" s="92"/>
      <c r="H703" s="92"/>
      <c r="I703" s="92"/>
    </row>
    <row r="704" spans="1:9" ht="15.75" customHeight="1" x14ac:dyDescent="0.25">
      <c r="A704" s="92"/>
      <c r="B704" s="92"/>
      <c r="C704" s="92"/>
      <c r="D704" s="92"/>
      <c r="E704" s="92"/>
      <c r="F704" s="92"/>
      <c r="G704" s="92"/>
      <c r="H704" s="92"/>
      <c r="I704" s="92"/>
    </row>
    <row r="705" spans="1:9" ht="15.75" customHeight="1" x14ac:dyDescent="0.25">
      <c r="A705" s="92"/>
      <c r="B705" s="92"/>
      <c r="C705" s="92"/>
      <c r="D705" s="92"/>
      <c r="E705" s="92"/>
      <c r="F705" s="92"/>
      <c r="G705" s="92"/>
      <c r="H705" s="92"/>
      <c r="I705" s="92"/>
    </row>
    <row r="706" spans="1:9" ht="15.75" customHeight="1" x14ac:dyDescent="0.25">
      <c r="A706" s="92"/>
      <c r="B706" s="92"/>
      <c r="C706" s="92"/>
      <c r="D706" s="92"/>
      <c r="E706" s="92"/>
      <c r="F706" s="92"/>
      <c r="G706" s="92"/>
      <c r="H706" s="92"/>
      <c r="I706" s="92"/>
    </row>
    <row r="707" spans="1:9" ht="15.75" customHeight="1" x14ac:dyDescent="0.25">
      <c r="A707" s="92"/>
      <c r="B707" s="92"/>
      <c r="C707" s="92"/>
      <c r="D707" s="92"/>
      <c r="E707" s="92"/>
      <c r="F707" s="92"/>
      <c r="G707" s="92"/>
      <c r="H707" s="92"/>
      <c r="I707" s="92"/>
    </row>
    <row r="708" spans="1:9" ht="15.75" customHeight="1" x14ac:dyDescent="0.25">
      <c r="A708" s="92"/>
      <c r="B708" s="92"/>
      <c r="C708" s="92"/>
      <c r="D708" s="92"/>
      <c r="E708" s="92"/>
      <c r="F708" s="92"/>
      <c r="G708" s="92"/>
      <c r="H708" s="92"/>
      <c r="I708" s="92"/>
    </row>
    <row r="709" spans="1:9" ht="15.75" customHeight="1" x14ac:dyDescent="0.25">
      <c r="A709" s="92"/>
      <c r="B709" s="92"/>
      <c r="C709" s="92"/>
      <c r="D709" s="92"/>
      <c r="E709" s="92"/>
      <c r="F709" s="92"/>
      <c r="G709" s="92"/>
      <c r="H709" s="92"/>
      <c r="I709" s="92"/>
    </row>
    <row r="710" spans="1:9" ht="15.75" customHeight="1" x14ac:dyDescent="0.25">
      <c r="A710" s="92"/>
      <c r="B710" s="92"/>
      <c r="C710" s="92"/>
      <c r="D710" s="92"/>
      <c r="E710" s="92"/>
      <c r="F710" s="92"/>
      <c r="G710" s="92"/>
      <c r="H710" s="92"/>
      <c r="I710" s="92"/>
    </row>
    <row r="711" spans="1:9" ht="15.75" customHeight="1" x14ac:dyDescent="0.25">
      <c r="A711" s="92"/>
      <c r="B711" s="92"/>
      <c r="C711" s="92"/>
      <c r="D711" s="92"/>
      <c r="E711" s="92"/>
      <c r="F711" s="92"/>
      <c r="G711" s="92"/>
      <c r="H711" s="92"/>
      <c r="I711" s="92"/>
    </row>
    <row r="712" spans="1:9" ht="15.75" customHeight="1" x14ac:dyDescent="0.25">
      <c r="A712" s="92"/>
      <c r="B712" s="92"/>
      <c r="C712" s="92"/>
      <c r="D712" s="92"/>
      <c r="E712" s="92"/>
      <c r="F712" s="92"/>
      <c r="G712" s="92"/>
      <c r="H712" s="92"/>
      <c r="I712" s="92"/>
    </row>
    <row r="713" spans="1:9" ht="15.75" customHeight="1" x14ac:dyDescent="0.25">
      <c r="A713" s="92"/>
      <c r="B713" s="92"/>
      <c r="C713" s="92"/>
      <c r="D713" s="92"/>
      <c r="E713" s="92"/>
      <c r="F713" s="92"/>
      <c r="G713" s="92"/>
      <c r="H713" s="92"/>
      <c r="I713" s="92"/>
    </row>
    <row r="714" spans="1:9" ht="15.75" customHeight="1" x14ac:dyDescent="0.25">
      <c r="A714" s="92"/>
      <c r="B714" s="92"/>
      <c r="C714" s="92"/>
      <c r="D714" s="92"/>
      <c r="E714" s="92"/>
      <c r="F714" s="92"/>
      <c r="G714" s="92"/>
      <c r="H714" s="92"/>
      <c r="I714" s="92"/>
    </row>
    <row r="715" spans="1:9" ht="15.75" customHeight="1" x14ac:dyDescent="0.25">
      <c r="A715" s="92"/>
      <c r="B715" s="92"/>
      <c r="C715" s="92"/>
      <c r="D715" s="92"/>
      <c r="E715" s="92"/>
      <c r="F715" s="92"/>
      <c r="G715" s="92"/>
      <c r="H715" s="92"/>
      <c r="I715" s="92"/>
    </row>
    <row r="716" spans="1:9" ht="15.75" customHeight="1" x14ac:dyDescent="0.25">
      <c r="A716" s="92"/>
      <c r="B716" s="92"/>
      <c r="C716" s="92"/>
      <c r="D716" s="92"/>
      <c r="E716" s="92"/>
      <c r="F716" s="92"/>
      <c r="G716" s="92"/>
      <c r="H716" s="92"/>
      <c r="I716" s="92"/>
    </row>
    <row r="717" spans="1:9" ht="15.75" customHeight="1" x14ac:dyDescent="0.25">
      <c r="A717" s="92"/>
      <c r="B717" s="92"/>
      <c r="C717" s="92"/>
      <c r="D717" s="92"/>
      <c r="E717" s="92"/>
      <c r="F717" s="92"/>
      <c r="G717" s="92"/>
      <c r="H717" s="92"/>
      <c r="I717" s="92"/>
    </row>
    <row r="718" spans="1:9" ht="15.75" customHeight="1" x14ac:dyDescent="0.25">
      <c r="A718" s="92"/>
      <c r="B718" s="92"/>
      <c r="C718" s="92"/>
      <c r="D718" s="92"/>
      <c r="E718" s="92"/>
      <c r="F718" s="92"/>
      <c r="G718" s="92"/>
      <c r="H718" s="92"/>
      <c r="I718" s="92"/>
    </row>
    <row r="719" spans="1:9" ht="15.75" customHeight="1" x14ac:dyDescent="0.25">
      <c r="A719" s="92"/>
      <c r="B719" s="92"/>
      <c r="C719" s="92"/>
      <c r="D719" s="92"/>
      <c r="E719" s="92"/>
      <c r="F719" s="92"/>
      <c r="G719" s="92"/>
      <c r="H719" s="92"/>
      <c r="I719" s="92"/>
    </row>
    <row r="720" spans="1:9" ht="15.75" customHeight="1" x14ac:dyDescent="0.25">
      <c r="A720" s="92"/>
      <c r="B720" s="92"/>
      <c r="C720" s="92"/>
      <c r="D720" s="92"/>
      <c r="E720" s="92"/>
      <c r="F720" s="92"/>
      <c r="G720" s="92"/>
      <c r="H720" s="92"/>
      <c r="I720" s="92"/>
    </row>
    <row r="721" spans="1:9" ht="15.75" customHeight="1" x14ac:dyDescent="0.25">
      <c r="A721" s="92"/>
      <c r="B721" s="92"/>
      <c r="C721" s="92"/>
      <c r="D721" s="92"/>
      <c r="E721" s="92"/>
      <c r="F721" s="92"/>
      <c r="G721" s="92"/>
      <c r="H721" s="92"/>
      <c r="I721" s="92"/>
    </row>
    <row r="722" spans="1:9" ht="15.75" customHeight="1" x14ac:dyDescent="0.25">
      <c r="A722" s="92"/>
      <c r="B722" s="92"/>
      <c r="C722" s="92"/>
      <c r="D722" s="92"/>
      <c r="E722" s="92"/>
      <c r="F722" s="92"/>
      <c r="G722" s="92"/>
      <c r="H722" s="92"/>
      <c r="I722" s="92"/>
    </row>
    <row r="723" spans="1:9" ht="15.75" customHeight="1" x14ac:dyDescent="0.25">
      <c r="A723" s="92"/>
      <c r="B723" s="92"/>
      <c r="C723" s="92"/>
      <c r="D723" s="92"/>
      <c r="E723" s="92"/>
      <c r="F723" s="92"/>
      <c r="G723" s="92"/>
      <c r="H723" s="92"/>
      <c r="I723" s="92"/>
    </row>
    <row r="724" spans="1:9" ht="15.75" customHeight="1" x14ac:dyDescent="0.25">
      <c r="A724" s="92"/>
      <c r="B724" s="92"/>
      <c r="C724" s="92"/>
      <c r="D724" s="92"/>
      <c r="E724" s="92"/>
      <c r="F724" s="92"/>
      <c r="G724" s="92"/>
      <c r="H724" s="92"/>
      <c r="I724" s="92"/>
    </row>
    <row r="725" spans="1:9" ht="15.75" customHeight="1" x14ac:dyDescent="0.25">
      <c r="A725" s="92"/>
      <c r="B725" s="92"/>
      <c r="C725" s="92"/>
      <c r="D725" s="92"/>
      <c r="E725" s="92"/>
      <c r="F725" s="92"/>
      <c r="G725" s="92"/>
      <c r="H725" s="92"/>
      <c r="I725" s="92"/>
    </row>
    <row r="726" spans="1:9" ht="15.75" customHeight="1" x14ac:dyDescent="0.25">
      <c r="A726" s="92"/>
      <c r="B726" s="92"/>
      <c r="C726" s="92"/>
      <c r="D726" s="92"/>
      <c r="E726" s="92"/>
      <c r="F726" s="92"/>
      <c r="G726" s="92"/>
      <c r="H726" s="92"/>
      <c r="I726" s="92"/>
    </row>
    <row r="727" spans="1:9" ht="15.75" customHeight="1" x14ac:dyDescent="0.25">
      <c r="A727" s="92"/>
      <c r="B727" s="92"/>
      <c r="C727" s="92"/>
      <c r="D727" s="92"/>
      <c r="E727" s="92"/>
      <c r="F727" s="92"/>
      <c r="G727" s="92"/>
      <c r="H727" s="92"/>
      <c r="I727" s="92"/>
    </row>
    <row r="728" spans="1:9" ht="15.75" customHeight="1" x14ac:dyDescent="0.25">
      <c r="A728" s="92"/>
      <c r="B728" s="92"/>
      <c r="C728" s="92"/>
      <c r="D728" s="92"/>
      <c r="E728" s="92"/>
      <c r="F728" s="92"/>
      <c r="G728" s="92"/>
      <c r="H728" s="92"/>
      <c r="I728" s="92"/>
    </row>
    <row r="729" spans="1:9" ht="15.75" customHeight="1" x14ac:dyDescent="0.25">
      <c r="A729" s="92"/>
      <c r="B729" s="92"/>
      <c r="C729" s="92"/>
      <c r="D729" s="92"/>
      <c r="E729" s="92"/>
      <c r="F729" s="92"/>
      <c r="G729" s="92"/>
      <c r="H729" s="92"/>
      <c r="I729" s="92"/>
    </row>
    <row r="730" spans="1:9" ht="15.75" customHeight="1" x14ac:dyDescent="0.25">
      <c r="A730" s="92"/>
      <c r="B730" s="92"/>
      <c r="C730" s="92"/>
      <c r="D730" s="92"/>
      <c r="E730" s="92"/>
      <c r="F730" s="92"/>
      <c r="G730" s="92"/>
      <c r="H730" s="92"/>
      <c r="I730" s="92"/>
    </row>
    <row r="731" spans="1:9" ht="15.75" customHeight="1" x14ac:dyDescent="0.25">
      <c r="A731" s="92"/>
      <c r="B731" s="92"/>
      <c r="C731" s="92"/>
      <c r="D731" s="92"/>
      <c r="E731" s="92"/>
      <c r="F731" s="92"/>
      <c r="G731" s="92"/>
      <c r="H731" s="92"/>
      <c r="I731" s="92"/>
    </row>
    <row r="732" spans="1:9" ht="15.75" customHeight="1" x14ac:dyDescent="0.25">
      <c r="A732" s="92"/>
      <c r="B732" s="92"/>
      <c r="C732" s="92"/>
      <c r="D732" s="92"/>
      <c r="E732" s="92"/>
      <c r="F732" s="92"/>
      <c r="G732" s="92"/>
      <c r="H732" s="92"/>
      <c r="I732" s="92"/>
    </row>
    <row r="733" spans="1:9" ht="15.75" customHeight="1" x14ac:dyDescent="0.25">
      <c r="A733" s="92"/>
      <c r="B733" s="92"/>
      <c r="C733" s="92"/>
      <c r="D733" s="92"/>
      <c r="E733" s="92"/>
      <c r="F733" s="92"/>
      <c r="G733" s="92"/>
      <c r="H733" s="92"/>
      <c r="I733" s="92"/>
    </row>
    <row r="734" spans="1:9" ht="15.75" customHeight="1" x14ac:dyDescent="0.25">
      <c r="A734" s="92"/>
      <c r="B734" s="92"/>
      <c r="C734" s="92"/>
      <c r="D734" s="92"/>
      <c r="E734" s="92"/>
      <c r="F734" s="92"/>
      <c r="G734" s="92"/>
      <c r="H734" s="92"/>
      <c r="I734" s="92"/>
    </row>
    <row r="735" spans="1:9" ht="15.75" customHeight="1" x14ac:dyDescent="0.25">
      <c r="A735" s="92"/>
      <c r="B735" s="92"/>
      <c r="C735" s="92"/>
      <c r="D735" s="92"/>
      <c r="E735" s="92"/>
      <c r="F735" s="92"/>
      <c r="G735" s="92"/>
      <c r="H735" s="92"/>
      <c r="I735" s="92"/>
    </row>
    <row r="736" spans="1:9" ht="15.75" customHeight="1" x14ac:dyDescent="0.25">
      <c r="A736" s="92"/>
      <c r="B736" s="92"/>
      <c r="C736" s="92"/>
      <c r="D736" s="92"/>
      <c r="E736" s="92"/>
      <c r="F736" s="92"/>
      <c r="G736" s="92"/>
      <c r="H736" s="92"/>
      <c r="I736" s="92"/>
    </row>
    <row r="737" spans="1:9" ht="15.75" customHeight="1" x14ac:dyDescent="0.25">
      <c r="A737" s="92"/>
      <c r="B737" s="92"/>
      <c r="C737" s="92"/>
      <c r="D737" s="92"/>
      <c r="E737" s="92"/>
      <c r="F737" s="92"/>
      <c r="G737" s="92"/>
      <c r="H737" s="92"/>
      <c r="I737" s="92"/>
    </row>
    <row r="738" spans="1:9" ht="15.75" customHeight="1" x14ac:dyDescent="0.25">
      <c r="A738" s="92"/>
      <c r="B738" s="92"/>
      <c r="C738" s="92"/>
      <c r="D738" s="92"/>
      <c r="E738" s="92"/>
      <c r="F738" s="92"/>
      <c r="G738" s="92"/>
      <c r="H738" s="92"/>
      <c r="I738" s="92"/>
    </row>
    <row r="739" spans="1:9" ht="15.75" customHeight="1" x14ac:dyDescent="0.25">
      <c r="A739" s="92"/>
      <c r="B739" s="92"/>
      <c r="C739" s="92"/>
      <c r="D739" s="92"/>
      <c r="E739" s="92"/>
      <c r="F739" s="92"/>
      <c r="G739" s="92"/>
      <c r="H739" s="92"/>
      <c r="I739" s="92"/>
    </row>
    <row r="740" spans="1:9" ht="15.75" customHeight="1" x14ac:dyDescent="0.25">
      <c r="A740" s="92"/>
      <c r="B740" s="92"/>
      <c r="C740" s="92"/>
      <c r="D740" s="92"/>
      <c r="E740" s="92"/>
      <c r="F740" s="92"/>
      <c r="G740" s="92"/>
      <c r="H740" s="92"/>
      <c r="I740" s="92"/>
    </row>
    <row r="741" spans="1:9" ht="15.75" customHeight="1" x14ac:dyDescent="0.25">
      <c r="A741" s="92"/>
      <c r="B741" s="92"/>
      <c r="C741" s="92"/>
      <c r="D741" s="92"/>
      <c r="E741" s="92"/>
      <c r="F741" s="92"/>
      <c r="G741" s="92"/>
      <c r="H741" s="92"/>
      <c r="I741" s="92"/>
    </row>
    <row r="742" spans="1:9" ht="15.75" customHeight="1" x14ac:dyDescent="0.25">
      <c r="A742" s="92"/>
      <c r="B742" s="92"/>
      <c r="C742" s="92"/>
      <c r="D742" s="92"/>
      <c r="E742" s="92"/>
      <c r="F742" s="92"/>
      <c r="G742" s="92"/>
      <c r="H742" s="92"/>
      <c r="I742" s="92"/>
    </row>
    <row r="743" spans="1:9" ht="15.75" customHeight="1" x14ac:dyDescent="0.25">
      <c r="A743" s="92"/>
      <c r="B743" s="92"/>
      <c r="C743" s="92"/>
      <c r="D743" s="92"/>
      <c r="E743" s="92"/>
      <c r="F743" s="92"/>
      <c r="G743" s="92"/>
      <c r="H743" s="92"/>
      <c r="I743" s="92"/>
    </row>
    <row r="744" spans="1:9" ht="15.75" customHeight="1" x14ac:dyDescent="0.25">
      <c r="A744" s="92"/>
      <c r="B744" s="92"/>
      <c r="C744" s="92"/>
      <c r="D744" s="92"/>
      <c r="E744" s="92"/>
      <c r="F744" s="92"/>
      <c r="G744" s="92"/>
      <c r="H744" s="92"/>
      <c r="I744" s="92"/>
    </row>
    <row r="745" spans="1:9" ht="15.75" customHeight="1" x14ac:dyDescent="0.25">
      <c r="A745" s="92"/>
      <c r="B745" s="92"/>
      <c r="C745" s="92"/>
      <c r="D745" s="92"/>
      <c r="E745" s="92"/>
      <c r="F745" s="92"/>
      <c r="G745" s="92"/>
      <c r="H745" s="92"/>
      <c r="I745" s="92"/>
    </row>
    <row r="746" spans="1:9" ht="15.75" customHeight="1" x14ac:dyDescent="0.25">
      <c r="A746" s="92"/>
      <c r="B746" s="92"/>
      <c r="C746" s="92"/>
      <c r="D746" s="92"/>
      <c r="E746" s="92"/>
      <c r="F746" s="92"/>
      <c r="G746" s="92"/>
      <c r="H746" s="92"/>
      <c r="I746" s="92"/>
    </row>
    <row r="747" spans="1:9" ht="15.75" customHeight="1" x14ac:dyDescent="0.25">
      <c r="A747" s="92"/>
      <c r="B747" s="92"/>
      <c r="C747" s="92"/>
      <c r="D747" s="92"/>
      <c r="E747" s="92"/>
      <c r="F747" s="92"/>
      <c r="G747" s="92"/>
      <c r="H747" s="92"/>
      <c r="I747" s="92"/>
    </row>
    <row r="748" spans="1:9" ht="15.75" customHeight="1" x14ac:dyDescent="0.25">
      <c r="A748" s="92"/>
      <c r="B748" s="92"/>
      <c r="C748" s="92"/>
      <c r="D748" s="92"/>
      <c r="E748" s="92"/>
      <c r="F748" s="92"/>
      <c r="G748" s="92"/>
      <c r="H748" s="92"/>
      <c r="I748" s="92"/>
    </row>
    <row r="749" spans="1:9" ht="15.75" customHeight="1" x14ac:dyDescent="0.25">
      <c r="A749" s="92"/>
      <c r="B749" s="92"/>
      <c r="C749" s="92"/>
      <c r="D749" s="92"/>
      <c r="E749" s="92"/>
      <c r="F749" s="92"/>
      <c r="G749" s="92"/>
      <c r="H749" s="92"/>
      <c r="I749" s="92"/>
    </row>
    <row r="750" spans="1:9" ht="15.75" customHeight="1" x14ac:dyDescent="0.25">
      <c r="A750" s="92"/>
      <c r="B750" s="92"/>
      <c r="C750" s="92"/>
      <c r="D750" s="92"/>
      <c r="E750" s="92"/>
      <c r="F750" s="92"/>
      <c r="G750" s="92"/>
      <c r="H750" s="92"/>
      <c r="I750" s="92"/>
    </row>
    <row r="751" spans="1:9" ht="15.75" customHeight="1" x14ac:dyDescent="0.25">
      <c r="A751" s="92"/>
      <c r="B751" s="92"/>
      <c r="C751" s="92"/>
      <c r="D751" s="92"/>
      <c r="E751" s="92"/>
      <c r="F751" s="92"/>
      <c r="G751" s="92"/>
      <c r="H751" s="92"/>
      <c r="I751" s="92"/>
    </row>
    <row r="752" spans="1:9" ht="15.75" customHeight="1" x14ac:dyDescent="0.25">
      <c r="A752" s="92"/>
      <c r="B752" s="92"/>
      <c r="C752" s="92"/>
      <c r="D752" s="92"/>
      <c r="E752" s="92"/>
      <c r="F752" s="92"/>
      <c r="G752" s="92"/>
      <c r="H752" s="92"/>
      <c r="I752" s="92"/>
    </row>
    <row r="753" spans="1:9" ht="15.75" customHeight="1" x14ac:dyDescent="0.25">
      <c r="A753" s="92"/>
      <c r="B753" s="92"/>
      <c r="C753" s="92"/>
      <c r="D753" s="92"/>
      <c r="E753" s="92"/>
      <c r="F753" s="92"/>
      <c r="G753" s="92"/>
      <c r="H753" s="92"/>
      <c r="I753" s="92"/>
    </row>
    <row r="754" spans="1:9" ht="15.75" customHeight="1" x14ac:dyDescent="0.25">
      <c r="A754" s="92"/>
      <c r="B754" s="92"/>
      <c r="C754" s="92"/>
      <c r="D754" s="92"/>
      <c r="E754" s="92"/>
      <c r="F754" s="92"/>
      <c r="G754" s="92"/>
      <c r="H754" s="92"/>
      <c r="I754" s="92"/>
    </row>
    <row r="755" spans="1:9" ht="15.75" customHeight="1" x14ac:dyDescent="0.25">
      <c r="A755" s="92"/>
      <c r="B755" s="92"/>
      <c r="C755" s="92"/>
      <c r="D755" s="92"/>
      <c r="E755" s="92"/>
      <c r="F755" s="92"/>
      <c r="G755" s="92"/>
      <c r="H755" s="92"/>
      <c r="I755" s="92"/>
    </row>
    <row r="756" spans="1:9" ht="15.75" customHeight="1" x14ac:dyDescent="0.25">
      <c r="A756" s="92"/>
      <c r="B756" s="92"/>
      <c r="C756" s="92"/>
      <c r="D756" s="92"/>
      <c r="E756" s="92"/>
      <c r="F756" s="92"/>
      <c r="G756" s="92"/>
      <c r="H756" s="92"/>
      <c r="I756" s="92"/>
    </row>
    <row r="757" spans="1:9" ht="15.75" customHeight="1" x14ac:dyDescent="0.25">
      <c r="A757" s="92"/>
      <c r="B757" s="92"/>
      <c r="C757" s="92"/>
      <c r="D757" s="92"/>
      <c r="E757" s="92"/>
      <c r="F757" s="92"/>
      <c r="G757" s="92"/>
      <c r="H757" s="92"/>
      <c r="I757" s="92"/>
    </row>
    <row r="758" spans="1:9" ht="15.75" customHeight="1" x14ac:dyDescent="0.25">
      <c r="A758" s="92"/>
      <c r="B758" s="92"/>
      <c r="C758" s="92"/>
      <c r="D758" s="92"/>
      <c r="E758" s="92"/>
      <c r="F758" s="92"/>
      <c r="G758" s="92"/>
      <c r="H758" s="92"/>
      <c r="I758" s="92"/>
    </row>
    <row r="759" spans="1:9" ht="15.75" customHeight="1" x14ac:dyDescent="0.25">
      <c r="A759" s="92"/>
      <c r="B759" s="92"/>
      <c r="C759" s="92"/>
      <c r="D759" s="92"/>
      <c r="E759" s="92"/>
      <c r="F759" s="92"/>
      <c r="G759" s="92"/>
      <c r="H759" s="92"/>
      <c r="I759" s="92"/>
    </row>
    <row r="760" spans="1:9" ht="15.75" customHeight="1" x14ac:dyDescent="0.25">
      <c r="A760" s="92"/>
      <c r="B760" s="92"/>
      <c r="C760" s="92"/>
      <c r="D760" s="92"/>
      <c r="E760" s="92"/>
      <c r="F760" s="92"/>
      <c r="G760" s="92"/>
      <c r="H760" s="92"/>
      <c r="I760" s="92"/>
    </row>
    <row r="761" spans="1:9" ht="15.75" customHeight="1" x14ac:dyDescent="0.25">
      <c r="A761" s="92"/>
      <c r="B761" s="92"/>
      <c r="C761" s="92"/>
      <c r="D761" s="92"/>
      <c r="E761" s="92"/>
      <c r="F761" s="92"/>
      <c r="G761" s="92"/>
      <c r="H761" s="92"/>
      <c r="I761" s="92"/>
    </row>
    <row r="762" spans="1:9" ht="15.75" customHeight="1" x14ac:dyDescent="0.25">
      <c r="A762" s="92"/>
      <c r="B762" s="92"/>
      <c r="C762" s="92"/>
      <c r="D762" s="92"/>
      <c r="E762" s="92"/>
      <c r="F762" s="92"/>
      <c r="G762" s="92"/>
      <c r="H762" s="92"/>
      <c r="I762" s="92"/>
    </row>
    <row r="763" spans="1:9" ht="15.75" customHeight="1" x14ac:dyDescent="0.25">
      <c r="A763" s="92"/>
      <c r="B763" s="92"/>
      <c r="C763" s="92"/>
      <c r="D763" s="92"/>
      <c r="E763" s="92"/>
      <c r="F763" s="92"/>
      <c r="G763" s="92"/>
      <c r="H763" s="92"/>
      <c r="I763" s="92"/>
    </row>
    <row r="764" spans="1:9" ht="15.75" customHeight="1" x14ac:dyDescent="0.25">
      <c r="A764" s="92"/>
      <c r="B764" s="92"/>
      <c r="C764" s="92"/>
      <c r="D764" s="92"/>
      <c r="E764" s="92"/>
      <c r="F764" s="92"/>
      <c r="G764" s="92"/>
      <c r="H764" s="92"/>
      <c r="I764" s="92"/>
    </row>
    <row r="765" spans="1:9" ht="15.75" customHeight="1" x14ac:dyDescent="0.25">
      <c r="A765" s="92"/>
      <c r="B765" s="92"/>
      <c r="C765" s="92"/>
      <c r="D765" s="92"/>
      <c r="E765" s="92"/>
      <c r="F765" s="92"/>
      <c r="G765" s="92"/>
      <c r="H765" s="92"/>
      <c r="I765" s="92"/>
    </row>
    <row r="766" spans="1:9" ht="15.75" customHeight="1" x14ac:dyDescent="0.25">
      <c r="A766" s="92"/>
      <c r="B766" s="92"/>
      <c r="C766" s="92"/>
      <c r="D766" s="92"/>
      <c r="E766" s="92"/>
      <c r="F766" s="92"/>
      <c r="G766" s="92"/>
      <c r="H766" s="92"/>
      <c r="I766" s="92"/>
    </row>
    <row r="767" spans="1:9" ht="15.75" customHeight="1" x14ac:dyDescent="0.25">
      <c r="A767" s="92"/>
      <c r="B767" s="92"/>
      <c r="C767" s="92"/>
      <c r="D767" s="92"/>
      <c r="E767" s="92"/>
      <c r="F767" s="92"/>
      <c r="G767" s="92"/>
      <c r="H767" s="92"/>
      <c r="I767" s="92"/>
    </row>
    <row r="768" spans="1:9" ht="15.75" customHeight="1" x14ac:dyDescent="0.25">
      <c r="A768" s="92"/>
      <c r="B768" s="92"/>
      <c r="C768" s="92"/>
      <c r="D768" s="92"/>
      <c r="E768" s="92"/>
      <c r="F768" s="92"/>
      <c r="G768" s="92"/>
      <c r="H768" s="92"/>
      <c r="I768" s="92"/>
    </row>
    <row r="769" spans="1:9" ht="15.75" customHeight="1" x14ac:dyDescent="0.25">
      <c r="A769" s="92"/>
      <c r="B769" s="92"/>
      <c r="C769" s="92"/>
      <c r="D769" s="92"/>
      <c r="E769" s="92"/>
      <c r="F769" s="92"/>
      <c r="G769" s="92"/>
      <c r="H769" s="92"/>
      <c r="I769" s="92"/>
    </row>
    <row r="770" spans="1:9" ht="15.75" customHeight="1" x14ac:dyDescent="0.25">
      <c r="A770" s="92"/>
      <c r="B770" s="92"/>
      <c r="C770" s="92"/>
      <c r="D770" s="92"/>
      <c r="E770" s="92"/>
      <c r="F770" s="92"/>
      <c r="G770" s="92"/>
      <c r="H770" s="92"/>
      <c r="I770" s="92"/>
    </row>
    <row r="771" spans="1:9" ht="15.75" customHeight="1" x14ac:dyDescent="0.25">
      <c r="A771" s="92"/>
      <c r="B771" s="92"/>
      <c r="C771" s="92"/>
      <c r="D771" s="92"/>
      <c r="E771" s="92"/>
      <c r="F771" s="92"/>
      <c r="G771" s="92"/>
      <c r="H771" s="92"/>
      <c r="I771" s="92"/>
    </row>
    <row r="772" spans="1:9" ht="15.75" customHeight="1" x14ac:dyDescent="0.25">
      <c r="A772" s="92"/>
      <c r="B772" s="92"/>
      <c r="C772" s="92"/>
      <c r="D772" s="92"/>
      <c r="E772" s="92"/>
      <c r="F772" s="92"/>
      <c r="G772" s="92"/>
      <c r="H772" s="92"/>
      <c r="I772" s="92"/>
    </row>
    <row r="773" spans="1:9" ht="15.75" customHeight="1" x14ac:dyDescent="0.25">
      <c r="A773" s="92"/>
      <c r="B773" s="92"/>
      <c r="C773" s="92"/>
      <c r="D773" s="92"/>
      <c r="E773" s="92"/>
      <c r="F773" s="92"/>
      <c r="G773" s="92"/>
      <c r="H773" s="92"/>
      <c r="I773" s="92"/>
    </row>
    <row r="774" spans="1:9" ht="15.75" customHeight="1" x14ac:dyDescent="0.25">
      <c r="A774" s="92"/>
      <c r="B774" s="92"/>
      <c r="C774" s="92"/>
      <c r="D774" s="92"/>
      <c r="E774" s="92"/>
      <c r="F774" s="92"/>
      <c r="G774" s="92"/>
      <c r="H774" s="92"/>
      <c r="I774" s="92"/>
    </row>
    <row r="775" spans="1:9" ht="15.75" customHeight="1" x14ac:dyDescent="0.25">
      <c r="A775" s="92"/>
      <c r="B775" s="92"/>
      <c r="C775" s="92"/>
      <c r="D775" s="92"/>
      <c r="E775" s="92"/>
      <c r="F775" s="92"/>
      <c r="G775" s="92"/>
      <c r="H775" s="92"/>
      <c r="I775" s="92"/>
    </row>
    <row r="776" spans="1:9" ht="15.75" customHeight="1" x14ac:dyDescent="0.25">
      <c r="A776" s="92"/>
      <c r="B776" s="92"/>
      <c r="C776" s="92"/>
      <c r="D776" s="92"/>
      <c r="E776" s="92"/>
      <c r="F776" s="92"/>
      <c r="G776" s="92"/>
      <c r="H776" s="92"/>
      <c r="I776" s="92"/>
    </row>
    <row r="777" spans="1:9" ht="15.75" customHeight="1" x14ac:dyDescent="0.25">
      <c r="A777" s="92"/>
      <c r="B777" s="92"/>
      <c r="C777" s="92"/>
      <c r="D777" s="92"/>
      <c r="E777" s="92"/>
      <c r="F777" s="92"/>
      <c r="G777" s="92"/>
      <c r="H777" s="92"/>
      <c r="I777" s="92"/>
    </row>
    <row r="778" spans="1:9" ht="15.75" customHeight="1" x14ac:dyDescent="0.25">
      <c r="A778" s="92"/>
      <c r="B778" s="92"/>
      <c r="C778" s="92"/>
      <c r="D778" s="92"/>
      <c r="E778" s="92"/>
      <c r="F778" s="92"/>
      <c r="G778" s="92"/>
      <c r="H778" s="92"/>
      <c r="I778" s="92"/>
    </row>
    <row r="779" spans="1:9" ht="15.75" customHeight="1" x14ac:dyDescent="0.25">
      <c r="A779" s="92"/>
      <c r="B779" s="92"/>
      <c r="C779" s="92"/>
      <c r="D779" s="92"/>
      <c r="E779" s="92"/>
      <c r="F779" s="92"/>
      <c r="G779" s="92"/>
      <c r="H779" s="92"/>
      <c r="I779" s="92"/>
    </row>
    <row r="780" spans="1:9" ht="15.75" customHeight="1" x14ac:dyDescent="0.25">
      <c r="A780" s="92"/>
      <c r="B780" s="92"/>
      <c r="C780" s="92"/>
      <c r="D780" s="92"/>
      <c r="E780" s="92"/>
      <c r="F780" s="92"/>
      <c r="G780" s="92"/>
      <c r="H780" s="92"/>
      <c r="I780" s="92"/>
    </row>
    <row r="781" spans="1:9" ht="15.75" customHeight="1" x14ac:dyDescent="0.25">
      <c r="A781" s="92"/>
      <c r="B781" s="92"/>
      <c r="C781" s="92"/>
      <c r="D781" s="92"/>
      <c r="E781" s="92"/>
      <c r="F781" s="92"/>
      <c r="G781" s="92"/>
      <c r="H781" s="92"/>
      <c r="I781" s="92"/>
    </row>
    <row r="782" spans="1:9" ht="15.75" customHeight="1" x14ac:dyDescent="0.25">
      <c r="A782" s="92"/>
      <c r="B782" s="92"/>
      <c r="C782" s="92"/>
      <c r="D782" s="92"/>
      <c r="E782" s="92"/>
      <c r="F782" s="92"/>
      <c r="G782" s="92"/>
      <c r="H782" s="92"/>
      <c r="I782" s="92"/>
    </row>
    <row r="783" spans="1:9" ht="15.75" customHeight="1" x14ac:dyDescent="0.25">
      <c r="A783" s="92"/>
      <c r="B783" s="92"/>
      <c r="C783" s="92"/>
      <c r="D783" s="92"/>
      <c r="E783" s="92"/>
      <c r="F783" s="92"/>
      <c r="G783" s="92"/>
      <c r="H783" s="92"/>
      <c r="I783" s="92"/>
    </row>
    <row r="784" spans="1:9" ht="15.75" customHeight="1" x14ac:dyDescent="0.25">
      <c r="A784" s="92"/>
      <c r="B784" s="92"/>
      <c r="C784" s="92"/>
      <c r="D784" s="92"/>
      <c r="E784" s="92"/>
      <c r="F784" s="92"/>
      <c r="G784" s="92"/>
      <c r="H784" s="92"/>
      <c r="I784" s="92"/>
    </row>
    <row r="785" spans="1:9" ht="15.75" customHeight="1" x14ac:dyDescent="0.25">
      <c r="A785" s="92"/>
      <c r="B785" s="92"/>
      <c r="C785" s="92"/>
      <c r="D785" s="92"/>
      <c r="E785" s="92"/>
      <c r="F785" s="92"/>
      <c r="G785" s="92"/>
      <c r="H785" s="92"/>
      <c r="I785" s="92"/>
    </row>
    <row r="786" spans="1:9" ht="15.75" customHeight="1" x14ac:dyDescent="0.25">
      <c r="A786" s="92"/>
      <c r="B786" s="92"/>
      <c r="C786" s="92"/>
      <c r="D786" s="92"/>
      <c r="E786" s="92"/>
      <c r="F786" s="92"/>
      <c r="G786" s="92"/>
      <c r="H786" s="92"/>
      <c r="I786" s="92"/>
    </row>
    <row r="787" spans="1:9" ht="15.75" customHeight="1" x14ac:dyDescent="0.25">
      <c r="A787" s="92"/>
      <c r="B787" s="92"/>
      <c r="C787" s="92"/>
      <c r="D787" s="92"/>
      <c r="E787" s="92"/>
      <c r="F787" s="92"/>
      <c r="G787" s="92"/>
      <c r="H787" s="92"/>
      <c r="I787" s="92"/>
    </row>
    <row r="788" spans="1:9" ht="15.75" customHeight="1" x14ac:dyDescent="0.25">
      <c r="A788" s="92"/>
      <c r="B788" s="92"/>
      <c r="C788" s="92"/>
      <c r="D788" s="92"/>
      <c r="E788" s="92"/>
      <c r="F788" s="92"/>
      <c r="G788" s="92"/>
      <c r="H788" s="92"/>
      <c r="I788" s="92"/>
    </row>
    <row r="789" spans="1:9" ht="15.75" customHeight="1" x14ac:dyDescent="0.25">
      <c r="A789" s="92"/>
      <c r="B789" s="92"/>
      <c r="C789" s="92"/>
      <c r="D789" s="92"/>
      <c r="E789" s="92"/>
      <c r="F789" s="92"/>
      <c r="G789" s="92"/>
      <c r="H789" s="92"/>
      <c r="I789" s="92"/>
    </row>
    <row r="790" spans="1:9" ht="15.75" customHeight="1" x14ac:dyDescent="0.25">
      <c r="A790" s="92"/>
      <c r="B790" s="92"/>
      <c r="C790" s="92"/>
      <c r="D790" s="92"/>
      <c r="E790" s="92"/>
      <c r="F790" s="92"/>
      <c r="G790" s="92"/>
      <c r="H790" s="92"/>
      <c r="I790" s="92"/>
    </row>
    <row r="791" spans="1:9" ht="15.75" customHeight="1" x14ac:dyDescent="0.25">
      <c r="A791" s="92"/>
      <c r="B791" s="92"/>
      <c r="C791" s="92"/>
      <c r="D791" s="92"/>
      <c r="E791" s="92"/>
      <c r="F791" s="92"/>
      <c r="G791" s="92"/>
      <c r="H791" s="92"/>
      <c r="I791" s="92"/>
    </row>
    <row r="792" spans="1:9" ht="15.75" customHeight="1" x14ac:dyDescent="0.25">
      <c r="A792" s="92"/>
      <c r="B792" s="92"/>
      <c r="C792" s="92"/>
      <c r="D792" s="92"/>
      <c r="E792" s="92"/>
      <c r="F792" s="92"/>
      <c r="G792" s="92"/>
      <c r="H792" s="92"/>
      <c r="I792" s="92"/>
    </row>
    <row r="793" spans="1:9" ht="15.75" customHeight="1" x14ac:dyDescent="0.25">
      <c r="A793" s="92"/>
      <c r="B793" s="92"/>
      <c r="C793" s="92"/>
      <c r="D793" s="92"/>
      <c r="E793" s="92"/>
      <c r="F793" s="92"/>
      <c r="G793" s="92"/>
      <c r="H793" s="92"/>
      <c r="I793" s="92"/>
    </row>
    <row r="794" spans="1:9" ht="15.75" customHeight="1" x14ac:dyDescent="0.25">
      <c r="A794" s="92"/>
      <c r="B794" s="92"/>
      <c r="C794" s="92"/>
      <c r="D794" s="92"/>
      <c r="E794" s="92"/>
      <c r="F794" s="92"/>
      <c r="G794" s="92"/>
      <c r="H794" s="92"/>
      <c r="I794" s="92"/>
    </row>
    <row r="795" spans="1:9" ht="15.75" customHeight="1" x14ac:dyDescent="0.25">
      <c r="A795" s="92"/>
      <c r="B795" s="92"/>
      <c r="C795" s="92"/>
      <c r="D795" s="92"/>
      <c r="E795" s="92"/>
      <c r="F795" s="92"/>
      <c r="G795" s="92"/>
      <c r="H795" s="92"/>
      <c r="I795" s="92"/>
    </row>
    <row r="796" spans="1:9" ht="15.75" customHeight="1" x14ac:dyDescent="0.25">
      <c r="A796" s="92"/>
      <c r="B796" s="92"/>
      <c r="C796" s="92"/>
      <c r="D796" s="92"/>
      <c r="E796" s="92"/>
      <c r="F796" s="92"/>
      <c r="G796" s="92"/>
      <c r="H796" s="92"/>
      <c r="I796" s="92"/>
    </row>
    <row r="797" spans="1:9" ht="15.75" customHeight="1" x14ac:dyDescent="0.25">
      <c r="A797" s="92"/>
      <c r="B797" s="92"/>
      <c r="C797" s="92"/>
      <c r="D797" s="92"/>
      <c r="E797" s="92"/>
      <c r="F797" s="92"/>
      <c r="G797" s="92"/>
      <c r="H797" s="92"/>
      <c r="I797" s="92"/>
    </row>
    <row r="798" spans="1:9" ht="15.75" customHeight="1" x14ac:dyDescent="0.25">
      <c r="A798" s="92"/>
      <c r="B798" s="92"/>
      <c r="C798" s="92"/>
      <c r="D798" s="92"/>
      <c r="E798" s="92"/>
      <c r="F798" s="92"/>
      <c r="G798" s="92"/>
      <c r="H798" s="92"/>
      <c r="I798" s="92"/>
    </row>
    <row r="799" spans="1:9" ht="15.75" customHeight="1" x14ac:dyDescent="0.25">
      <c r="A799" s="92"/>
      <c r="B799" s="92"/>
      <c r="C799" s="92"/>
      <c r="D799" s="92"/>
      <c r="E799" s="92"/>
      <c r="F799" s="92"/>
      <c r="G799" s="92"/>
      <c r="H799" s="92"/>
      <c r="I799" s="92"/>
    </row>
    <row r="800" spans="1:9" ht="15.75" customHeight="1" x14ac:dyDescent="0.25">
      <c r="A800" s="92"/>
      <c r="B800" s="92"/>
      <c r="C800" s="92"/>
      <c r="D800" s="92"/>
      <c r="E800" s="92"/>
      <c r="F800" s="92"/>
      <c r="G800" s="92"/>
      <c r="H800" s="92"/>
      <c r="I800" s="92"/>
    </row>
    <row r="801" spans="1:9" ht="15.75" customHeight="1" x14ac:dyDescent="0.25">
      <c r="A801" s="92"/>
      <c r="B801" s="92"/>
      <c r="C801" s="92"/>
      <c r="D801" s="92"/>
      <c r="E801" s="92"/>
      <c r="F801" s="92"/>
      <c r="G801" s="92"/>
      <c r="H801" s="92"/>
      <c r="I801" s="92"/>
    </row>
    <row r="802" spans="1:9" ht="15.75" customHeight="1" x14ac:dyDescent="0.25">
      <c r="A802" s="92"/>
      <c r="B802" s="92"/>
      <c r="C802" s="92"/>
      <c r="D802" s="92"/>
      <c r="E802" s="92"/>
      <c r="F802" s="92"/>
      <c r="G802" s="92"/>
      <c r="H802" s="92"/>
      <c r="I802" s="92"/>
    </row>
    <row r="803" spans="1:9" ht="15.75" customHeight="1" x14ac:dyDescent="0.25">
      <c r="A803" s="92"/>
      <c r="B803" s="92"/>
      <c r="C803" s="92"/>
      <c r="D803" s="92"/>
      <c r="E803" s="92"/>
      <c r="F803" s="92"/>
      <c r="G803" s="92"/>
      <c r="H803" s="92"/>
      <c r="I803" s="92"/>
    </row>
    <row r="804" spans="1:9" ht="15.75" customHeight="1" x14ac:dyDescent="0.25">
      <c r="A804" s="92"/>
      <c r="B804" s="92"/>
      <c r="C804" s="92"/>
      <c r="D804" s="92"/>
      <c r="E804" s="92"/>
      <c r="F804" s="92"/>
      <c r="G804" s="92"/>
      <c r="H804" s="92"/>
      <c r="I804" s="92"/>
    </row>
    <row r="805" spans="1:9" ht="15.75" customHeight="1" x14ac:dyDescent="0.25">
      <c r="A805" s="92"/>
      <c r="B805" s="92"/>
      <c r="C805" s="92"/>
      <c r="D805" s="92"/>
      <c r="E805" s="92"/>
      <c r="F805" s="92"/>
      <c r="G805" s="92"/>
      <c r="H805" s="92"/>
      <c r="I805" s="92"/>
    </row>
    <row r="806" spans="1:9" ht="15.75" customHeight="1" x14ac:dyDescent="0.25">
      <c r="A806" s="92"/>
      <c r="B806" s="92"/>
      <c r="C806" s="92"/>
      <c r="D806" s="92"/>
      <c r="E806" s="92"/>
      <c r="F806" s="92"/>
      <c r="G806" s="92"/>
      <c r="H806" s="92"/>
      <c r="I806" s="92"/>
    </row>
    <row r="807" spans="1:9" ht="15.75" customHeight="1" x14ac:dyDescent="0.25">
      <c r="A807" s="92"/>
      <c r="B807" s="92"/>
      <c r="C807" s="92"/>
      <c r="D807" s="92"/>
      <c r="E807" s="92"/>
      <c r="F807" s="92"/>
      <c r="G807" s="92"/>
      <c r="H807" s="92"/>
      <c r="I807" s="92"/>
    </row>
    <row r="808" spans="1:9" ht="15.75" customHeight="1" x14ac:dyDescent="0.25">
      <c r="A808" s="92"/>
      <c r="B808" s="92"/>
      <c r="C808" s="92"/>
      <c r="D808" s="92"/>
      <c r="E808" s="92"/>
      <c r="F808" s="92"/>
      <c r="G808" s="92"/>
      <c r="H808" s="92"/>
      <c r="I808" s="92"/>
    </row>
    <row r="809" spans="1:9" ht="15.75" customHeight="1" x14ac:dyDescent="0.25">
      <c r="A809" s="92"/>
      <c r="B809" s="92"/>
      <c r="C809" s="92"/>
      <c r="D809" s="92"/>
      <c r="E809" s="92"/>
      <c r="F809" s="92"/>
      <c r="G809" s="92"/>
      <c r="H809" s="92"/>
      <c r="I809" s="92"/>
    </row>
    <row r="810" spans="1:9" ht="15.75" customHeight="1" x14ac:dyDescent="0.25">
      <c r="A810" s="92"/>
      <c r="B810" s="92"/>
      <c r="C810" s="92"/>
      <c r="D810" s="92"/>
      <c r="E810" s="92"/>
      <c r="F810" s="92"/>
      <c r="G810" s="92"/>
      <c r="H810" s="92"/>
      <c r="I810" s="92"/>
    </row>
    <row r="811" spans="1:9" ht="15.75" customHeight="1" x14ac:dyDescent="0.25">
      <c r="A811" s="92"/>
      <c r="B811" s="92"/>
      <c r="C811" s="92"/>
      <c r="D811" s="92"/>
      <c r="E811" s="92"/>
      <c r="F811" s="92"/>
      <c r="G811" s="92"/>
      <c r="H811" s="92"/>
      <c r="I811" s="92"/>
    </row>
    <row r="812" spans="1:9" ht="15.75" customHeight="1" x14ac:dyDescent="0.25">
      <c r="A812" s="92"/>
      <c r="B812" s="92"/>
      <c r="C812" s="92"/>
      <c r="D812" s="92"/>
      <c r="E812" s="92"/>
      <c r="F812" s="92"/>
      <c r="G812" s="92"/>
      <c r="H812" s="92"/>
      <c r="I812" s="92"/>
    </row>
    <row r="813" spans="1:9" ht="15.75" customHeight="1" x14ac:dyDescent="0.25">
      <c r="A813" s="92"/>
      <c r="B813" s="92"/>
      <c r="C813" s="92"/>
      <c r="D813" s="92"/>
      <c r="E813" s="92"/>
      <c r="F813" s="92"/>
      <c r="G813" s="92"/>
      <c r="H813" s="92"/>
      <c r="I813" s="92"/>
    </row>
    <row r="814" spans="1:9" ht="15.75" customHeight="1" x14ac:dyDescent="0.25">
      <c r="A814" s="92"/>
      <c r="B814" s="92"/>
      <c r="C814" s="92"/>
      <c r="D814" s="92"/>
      <c r="E814" s="92"/>
      <c r="F814" s="92"/>
      <c r="G814" s="92"/>
      <c r="H814" s="92"/>
      <c r="I814" s="92"/>
    </row>
    <row r="815" spans="1:9" ht="15.75" customHeight="1" x14ac:dyDescent="0.25">
      <c r="A815" s="92"/>
      <c r="B815" s="92"/>
      <c r="C815" s="92"/>
      <c r="D815" s="92"/>
      <c r="E815" s="92"/>
      <c r="F815" s="92"/>
      <c r="G815" s="92"/>
      <c r="H815" s="92"/>
      <c r="I815" s="92"/>
    </row>
    <row r="816" spans="1:9" ht="15.75" customHeight="1" x14ac:dyDescent="0.25">
      <c r="A816" s="92"/>
      <c r="B816" s="92"/>
      <c r="C816" s="92"/>
      <c r="D816" s="92"/>
      <c r="E816" s="92"/>
      <c r="F816" s="92"/>
      <c r="G816" s="92"/>
      <c r="H816" s="92"/>
      <c r="I816" s="92"/>
    </row>
    <row r="817" spans="1:9" ht="15.75" customHeight="1" x14ac:dyDescent="0.25">
      <c r="A817" s="92"/>
      <c r="B817" s="92"/>
      <c r="C817" s="92"/>
      <c r="D817" s="92"/>
      <c r="E817" s="92"/>
      <c r="F817" s="92"/>
      <c r="G817" s="92"/>
      <c r="H817" s="92"/>
      <c r="I817" s="92"/>
    </row>
    <row r="818" spans="1:9" ht="15.75" customHeight="1" x14ac:dyDescent="0.25">
      <c r="A818" s="92"/>
      <c r="B818" s="92"/>
      <c r="C818" s="92"/>
      <c r="D818" s="92"/>
      <c r="E818" s="92"/>
      <c r="F818" s="92"/>
      <c r="G818" s="92"/>
      <c r="H818" s="92"/>
      <c r="I818" s="92"/>
    </row>
    <row r="819" spans="1:9" ht="15.75" customHeight="1" x14ac:dyDescent="0.25">
      <c r="A819" s="92"/>
      <c r="B819" s="92"/>
      <c r="C819" s="92"/>
      <c r="D819" s="92"/>
      <c r="E819" s="92"/>
      <c r="F819" s="92"/>
      <c r="G819" s="92"/>
      <c r="H819" s="92"/>
      <c r="I819" s="92"/>
    </row>
    <row r="820" spans="1:9" ht="15.75" customHeight="1" x14ac:dyDescent="0.25">
      <c r="A820" s="92"/>
      <c r="B820" s="92"/>
      <c r="C820" s="92"/>
      <c r="D820" s="92"/>
      <c r="E820" s="92"/>
      <c r="F820" s="92"/>
      <c r="G820" s="92"/>
      <c r="H820" s="92"/>
      <c r="I820" s="92"/>
    </row>
    <row r="821" spans="1:9" ht="15.75" customHeight="1" x14ac:dyDescent="0.25">
      <c r="A821" s="92"/>
      <c r="B821" s="92"/>
      <c r="C821" s="92"/>
      <c r="D821" s="92"/>
      <c r="E821" s="92"/>
      <c r="F821" s="92"/>
      <c r="G821" s="92"/>
      <c r="H821" s="92"/>
      <c r="I821" s="92"/>
    </row>
    <row r="822" spans="1:9" ht="15.75" customHeight="1" x14ac:dyDescent="0.25">
      <c r="A822" s="92"/>
      <c r="B822" s="92"/>
      <c r="C822" s="92"/>
      <c r="D822" s="92"/>
      <c r="E822" s="92"/>
      <c r="F822" s="92"/>
      <c r="G822" s="92"/>
      <c r="H822" s="92"/>
      <c r="I822" s="92"/>
    </row>
    <row r="823" spans="1:9" ht="15.75" customHeight="1" x14ac:dyDescent="0.25">
      <c r="A823" s="92"/>
      <c r="B823" s="92"/>
      <c r="C823" s="92"/>
      <c r="D823" s="92"/>
      <c r="E823" s="92"/>
      <c r="F823" s="92"/>
      <c r="G823" s="92"/>
      <c r="H823" s="92"/>
      <c r="I823" s="92"/>
    </row>
    <row r="824" spans="1:9" ht="15.75" customHeight="1" x14ac:dyDescent="0.25">
      <c r="A824" s="92"/>
      <c r="B824" s="92"/>
      <c r="C824" s="92"/>
      <c r="D824" s="92"/>
      <c r="E824" s="92"/>
      <c r="F824" s="92"/>
      <c r="G824" s="92"/>
      <c r="H824" s="92"/>
      <c r="I824" s="92"/>
    </row>
    <row r="825" spans="1:9" ht="15.75" customHeight="1" x14ac:dyDescent="0.25">
      <c r="A825" s="92"/>
      <c r="B825" s="92"/>
      <c r="C825" s="92"/>
      <c r="D825" s="92"/>
      <c r="E825" s="92"/>
      <c r="F825" s="92"/>
      <c r="G825" s="92"/>
      <c r="H825" s="92"/>
      <c r="I825" s="92"/>
    </row>
    <row r="826" spans="1:9" ht="15.75" customHeight="1" x14ac:dyDescent="0.25">
      <c r="A826" s="92"/>
      <c r="B826" s="92"/>
      <c r="C826" s="92"/>
      <c r="D826" s="92"/>
      <c r="E826" s="92"/>
      <c r="F826" s="92"/>
      <c r="G826" s="92"/>
      <c r="H826" s="92"/>
      <c r="I826" s="92"/>
    </row>
    <row r="827" spans="1:9" ht="15.75" customHeight="1" x14ac:dyDescent="0.25">
      <c r="A827" s="92"/>
      <c r="B827" s="92"/>
      <c r="C827" s="92"/>
      <c r="D827" s="92"/>
      <c r="E827" s="92"/>
      <c r="F827" s="92"/>
      <c r="G827" s="92"/>
      <c r="H827" s="92"/>
      <c r="I827" s="92"/>
    </row>
    <row r="828" spans="1:9" ht="15.75" customHeight="1" x14ac:dyDescent="0.25">
      <c r="A828" s="92"/>
      <c r="B828" s="92"/>
      <c r="C828" s="92"/>
      <c r="D828" s="92"/>
      <c r="E828" s="92"/>
      <c r="F828" s="92"/>
      <c r="G828" s="92"/>
      <c r="H828" s="92"/>
      <c r="I828" s="92"/>
    </row>
    <row r="829" spans="1:9" ht="15.75" customHeight="1" x14ac:dyDescent="0.25">
      <c r="A829" s="92"/>
      <c r="B829" s="92"/>
      <c r="C829" s="92"/>
      <c r="D829" s="92"/>
      <c r="E829" s="92"/>
      <c r="F829" s="92"/>
      <c r="G829" s="92"/>
      <c r="H829" s="92"/>
      <c r="I829" s="92"/>
    </row>
    <row r="830" spans="1:9" ht="15.75" customHeight="1" x14ac:dyDescent="0.25">
      <c r="A830" s="92"/>
      <c r="B830" s="92"/>
      <c r="C830" s="92"/>
      <c r="D830" s="92"/>
      <c r="E830" s="92"/>
      <c r="F830" s="92"/>
      <c r="G830" s="92"/>
      <c r="H830" s="92"/>
      <c r="I830" s="92"/>
    </row>
    <row r="831" spans="1:9" ht="15.75" customHeight="1" x14ac:dyDescent="0.25">
      <c r="A831" s="92"/>
      <c r="B831" s="92"/>
      <c r="C831" s="92"/>
      <c r="D831" s="92"/>
      <c r="E831" s="92"/>
      <c r="F831" s="92"/>
      <c r="G831" s="92"/>
      <c r="H831" s="92"/>
      <c r="I831" s="92"/>
    </row>
    <row r="832" spans="1:9" ht="15.75" customHeight="1" x14ac:dyDescent="0.25">
      <c r="A832" s="92"/>
      <c r="B832" s="92"/>
      <c r="C832" s="92"/>
      <c r="D832" s="92"/>
      <c r="E832" s="92"/>
      <c r="F832" s="92"/>
      <c r="G832" s="92"/>
      <c r="H832" s="92"/>
      <c r="I832" s="92"/>
    </row>
    <row r="833" spans="1:9" ht="15.75" customHeight="1" x14ac:dyDescent="0.25">
      <c r="A833" s="92"/>
      <c r="B833" s="92"/>
      <c r="C833" s="92"/>
      <c r="D833" s="92"/>
      <c r="E833" s="92"/>
      <c r="F833" s="92"/>
      <c r="G833" s="92"/>
      <c r="H833" s="92"/>
      <c r="I833" s="92"/>
    </row>
    <row r="834" spans="1:9" ht="15.75" customHeight="1" x14ac:dyDescent="0.25">
      <c r="A834" s="92"/>
      <c r="B834" s="92"/>
      <c r="C834" s="92"/>
      <c r="D834" s="92"/>
      <c r="E834" s="92"/>
      <c r="F834" s="92"/>
      <c r="G834" s="92"/>
      <c r="H834" s="92"/>
      <c r="I834" s="92"/>
    </row>
    <row r="835" spans="1:9" ht="15.75" customHeight="1" x14ac:dyDescent="0.25">
      <c r="A835" s="92"/>
      <c r="B835" s="92"/>
      <c r="C835" s="92"/>
      <c r="D835" s="92"/>
      <c r="E835" s="92"/>
      <c r="F835" s="92"/>
      <c r="G835" s="92"/>
      <c r="H835" s="92"/>
      <c r="I835" s="92"/>
    </row>
    <row r="836" spans="1:9" ht="15.75" customHeight="1" x14ac:dyDescent="0.25">
      <c r="A836" s="92"/>
      <c r="B836" s="92"/>
      <c r="C836" s="92"/>
      <c r="D836" s="92"/>
      <c r="E836" s="92"/>
      <c r="F836" s="92"/>
      <c r="G836" s="92"/>
      <c r="H836" s="92"/>
      <c r="I836" s="92"/>
    </row>
    <row r="837" spans="1:9" ht="15.75" customHeight="1" x14ac:dyDescent="0.25">
      <c r="A837" s="92"/>
      <c r="B837" s="92"/>
      <c r="C837" s="92"/>
      <c r="D837" s="92"/>
      <c r="E837" s="92"/>
      <c r="F837" s="92"/>
      <c r="G837" s="92"/>
      <c r="H837" s="92"/>
      <c r="I837" s="92"/>
    </row>
    <row r="838" spans="1:9" ht="15.75" customHeight="1" x14ac:dyDescent="0.25">
      <c r="A838" s="92"/>
      <c r="B838" s="92"/>
      <c r="C838" s="92"/>
      <c r="D838" s="92"/>
      <c r="E838" s="92"/>
      <c r="F838" s="92"/>
      <c r="G838" s="92"/>
      <c r="H838" s="92"/>
      <c r="I838" s="92"/>
    </row>
    <row r="839" spans="1:9" ht="15.75" customHeight="1" x14ac:dyDescent="0.25">
      <c r="A839" s="92"/>
      <c r="B839" s="92"/>
      <c r="C839" s="92"/>
      <c r="D839" s="92"/>
      <c r="E839" s="92"/>
      <c r="F839" s="92"/>
      <c r="G839" s="92"/>
      <c r="H839" s="92"/>
      <c r="I839" s="92"/>
    </row>
    <row r="840" spans="1:9" ht="15.75" customHeight="1" x14ac:dyDescent="0.25">
      <c r="A840" s="92"/>
      <c r="B840" s="92"/>
      <c r="C840" s="92"/>
      <c r="D840" s="92"/>
      <c r="E840" s="92"/>
      <c r="F840" s="92"/>
      <c r="G840" s="92"/>
      <c r="H840" s="92"/>
      <c r="I840" s="92"/>
    </row>
    <row r="841" spans="1:9" ht="15.75" customHeight="1" x14ac:dyDescent="0.25">
      <c r="A841" s="92"/>
      <c r="B841" s="92"/>
      <c r="C841" s="92"/>
      <c r="D841" s="92"/>
      <c r="E841" s="92"/>
      <c r="F841" s="92"/>
      <c r="G841" s="92"/>
      <c r="H841" s="92"/>
      <c r="I841" s="92"/>
    </row>
    <row r="842" spans="1:9" ht="15.75" customHeight="1" x14ac:dyDescent="0.25">
      <c r="A842" s="92"/>
      <c r="B842" s="92"/>
      <c r="C842" s="92"/>
      <c r="D842" s="92"/>
      <c r="E842" s="92"/>
      <c r="F842" s="92"/>
      <c r="G842" s="92"/>
      <c r="H842" s="92"/>
      <c r="I842" s="92"/>
    </row>
    <row r="843" spans="1:9" ht="15.75" customHeight="1" x14ac:dyDescent="0.25">
      <c r="A843" s="92"/>
      <c r="B843" s="92"/>
      <c r="C843" s="92"/>
      <c r="D843" s="92"/>
      <c r="E843" s="92"/>
      <c r="F843" s="92"/>
      <c r="G843" s="92"/>
      <c r="H843" s="92"/>
      <c r="I843" s="92"/>
    </row>
    <row r="844" spans="1:9" ht="15.75" customHeight="1" x14ac:dyDescent="0.25">
      <c r="A844" s="92"/>
      <c r="B844" s="92"/>
      <c r="C844" s="92"/>
      <c r="D844" s="92"/>
      <c r="E844" s="92"/>
      <c r="F844" s="92"/>
      <c r="G844" s="92"/>
      <c r="H844" s="92"/>
      <c r="I844" s="92"/>
    </row>
    <row r="845" spans="1:9" ht="15.75" customHeight="1" x14ac:dyDescent="0.25">
      <c r="A845" s="92"/>
      <c r="B845" s="92"/>
      <c r="C845" s="92"/>
      <c r="D845" s="92"/>
      <c r="E845" s="92"/>
      <c r="F845" s="92"/>
      <c r="G845" s="92"/>
      <c r="H845" s="92"/>
      <c r="I845" s="92"/>
    </row>
    <row r="846" spans="1:9" ht="15.75" customHeight="1" x14ac:dyDescent="0.25">
      <c r="A846" s="92"/>
      <c r="B846" s="92"/>
      <c r="C846" s="92"/>
      <c r="D846" s="92"/>
      <c r="E846" s="92"/>
      <c r="F846" s="92"/>
      <c r="G846" s="92"/>
      <c r="H846" s="92"/>
      <c r="I846" s="92"/>
    </row>
    <row r="847" spans="1:9" ht="15.75" customHeight="1" x14ac:dyDescent="0.25">
      <c r="A847" s="92"/>
      <c r="B847" s="92"/>
      <c r="C847" s="92"/>
      <c r="D847" s="92"/>
      <c r="E847" s="92"/>
      <c r="F847" s="92"/>
      <c r="G847" s="92"/>
      <c r="H847" s="92"/>
      <c r="I847" s="92"/>
    </row>
    <row r="848" spans="1:9" ht="15.75" customHeight="1" x14ac:dyDescent="0.25">
      <c r="A848" s="92"/>
      <c r="B848" s="92"/>
      <c r="C848" s="92"/>
      <c r="D848" s="92"/>
      <c r="E848" s="92"/>
      <c r="F848" s="92"/>
      <c r="G848" s="92"/>
      <c r="H848" s="92"/>
      <c r="I848" s="92"/>
    </row>
    <row r="849" spans="1:9" ht="15.75" customHeight="1" x14ac:dyDescent="0.25">
      <c r="A849" s="92"/>
      <c r="B849" s="92"/>
      <c r="C849" s="92"/>
      <c r="D849" s="92"/>
      <c r="E849" s="92"/>
      <c r="F849" s="92"/>
      <c r="G849" s="92"/>
      <c r="H849" s="92"/>
      <c r="I849" s="92"/>
    </row>
    <row r="850" spans="1:9" ht="15.75" customHeight="1" x14ac:dyDescent="0.25">
      <c r="A850" s="92"/>
      <c r="B850" s="92"/>
      <c r="C850" s="92"/>
      <c r="D850" s="92"/>
      <c r="E850" s="92"/>
      <c r="F850" s="92"/>
      <c r="G850" s="92"/>
      <c r="H850" s="92"/>
      <c r="I850" s="92"/>
    </row>
    <row r="851" spans="1:9" ht="15.75" customHeight="1" x14ac:dyDescent="0.25">
      <c r="A851" s="92"/>
      <c r="B851" s="92"/>
      <c r="C851" s="92"/>
      <c r="D851" s="92"/>
      <c r="E851" s="92"/>
      <c r="F851" s="92"/>
      <c r="G851" s="92"/>
      <c r="H851" s="92"/>
      <c r="I851" s="92"/>
    </row>
    <row r="852" spans="1:9" ht="15.75" customHeight="1" x14ac:dyDescent="0.25">
      <c r="A852" s="92"/>
      <c r="B852" s="92"/>
      <c r="C852" s="92"/>
      <c r="D852" s="92"/>
      <c r="E852" s="92"/>
      <c r="F852" s="92"/>
      <c r="G852" s="92"/>
      <c r="H852" s="92"/>
      <c r="I852" s="92"/>
    </row>
    <row r="853" spans="1:9" ht="15.75" customHeight="1" x14ac:dyDescent="0.25">
      <c r="A853" s="92"/>
      <c r="B853" s="92"/>
      <c r="C853" s="92"/>
      <c r="D853" s="92"/>
      <c r="E853" s="92"/>
      <c r="F853" s="92"/>
      <c r="G853" s="92"/>
      <c r="H853" s="92"/>
      <c r="I853" s="92"/>
    </row>
    <row r="854" spans="1:9" ht="15.75" customHeight="1" x14ac:dyDescent="0.25">
      <c r="A854" s="92"/>
      <c r="B854" s="92"/>
      <c r="C854" s="92"/>
      <c r="D854" s="92"/>
      <c r="E854" s="92"/>
      <c r="F854" s="92"/>
      <c r="G854" s="92"/>
      <c r="H854" s="92"/>
      <c r="I854" s="92"/>
    </row>
    <row r="855" spans="1:9" ht="15.75" customHeight="1" x14ac:dyDescent="0.25">
      <c r="A855" s="92"/>
      <c r="B855" s="92"/>
      <c r="C855" s="92"/>
      <c r="D855" s="92"/>
      <c r="E855" s="92"/>
      <c r="F855" s="92"/>
      <c r="G855" s="92"/>
      <c r="H855" s="92"/>
      <c r="I855" s="92"/>
    </row>
    <row r="856" spans="1:9" ht="15.75" customHeight="1" x14ac:dyDescent="0.25">
      <c r="A856" s="92"/>
      <c r="B856" s="92"/>
      <c r="C856" s="92"/>
      <c r="D856" s="92"/>
      <c r="E856" s="92"/>
      <c r="F856" s="92"/>
      <c r="G856" s="92"/>
      <c r="H856" s="92"/>
      <c r="I856" s="92"/>
    </row>
    <row r="857" spans="1:9" ht="15.75" customHeight="1" x14ac:dyDescent="0.25">
      <c r="A857" s="92"/>
      <c r="B857" s="92"/>
      <c r="C857" s="92"/>
      <c r="D857" s="92"/>
      <c r="E857" s="92"/>
      <c r="F857" s="92"/>
      <c r="G857" s="92"/>
      <c r="H857" s="92"/>
      <c r="I857" s="92"/>
    </row>
    <row r="858" spans="1:9" ht="15.75" customHeight="1" x14ac:dyDescent="0.25">
      <c r="A858" s="92"/>
      <c r="B858" s="92"/>
      <c r="C858" s="92"/>
      <c r="D858" s="92"/>
      <c r="E858" s="92"/>
      <c r="F858" s="92"/>
      <c r="G858" s="92"/>
      <c r="H858" s="92"/>
      <c r="I858" s="92"/>
    </row>
    <row r="859" spans="1:9" ht="15.75" customHeight="1" x14ac:dyDescent="0.25">
      <c r="A859" s="92"/>
      <c r="B859" s="92"/>
      <c r="C859" s="92"/>
      <c r="D859" s="92"/>
      <c r="E859" s="92"/>
      <c r="F859" s="92"/>
      <c r="G859" s="92"/>
      <c r="H859" s="92"/>
      <c r="I859" s="92"/>
    </row>
    <row r="860" spans="1:9" ht="15.75" customHeight="1" x14ac:dyDescent="0.25">
      <c r="A860" s="92"/>
      <c r="B860" s="92"/>
      <c r="C860" s="92"/>
      <c r="D860" s="92"/>
      <c r="E860" s="92"/>
      <c r="F860" s="92"/>
      <c r="G860" s="92"/>
      <c r="H860" s="92"/>
      <c r="I860" s="92"/>
    </row>
    <row r="861" spans="1:9" ht="15.75" customHeight="1" x14ac:dyDescent="0.25">
      <c r="A861" s="92"/>
      <c r="B861" s="92"/>
      <c r="C861" s="92"/>
      <c r="D861" s="92"/>
      <c r="E861" s="92"/>
      <c r="F861" s="92"/>
      <c r="G861" s="92"/>
      <c r="H861" s="92"/>
      <c r="I861" s="92"/>
    </row>
    <row r="862" spans="1:9" ht="15.75" customHeight="1" x14ac:dyDescent="0.25">
      <c r="A862" s="92"/>
      <c r="B862" s="92"/>
      <c r="C862" s="92"/>
      <c r="D862" s="92"/>
      <c r="E862" s="92"/>
      <c r="F862" s="92"/>
      <c r="G862" s="92"/>
      <c r="H862" s="92"/>
      <c r="I862" s="92"/>
    </row>
    <row r="863" spans="1:9" ht="15.75" customHeight="1" x14ac:dyDescent="0.25">
      <c r="A863" s="92"/>
      <c r="B863" s="92"/>
      <c r="C863" s="92"/>
      <c r="D863" s="92"/>
      <c r="E863" s="92"/>
      <c r="F863" s="92"/>
      <c r="G863" s="92"/>
      <c r="H863" s="92"/>
      <c r="I863" s="92"/>
    </row>
    <row r="864" spans="1:9" ht="15.75" customHeight="1" x14ac:dyDescent="0.25">
      <c r="A864" s="92"/>
      <c r="B864" s="92"/>
      <c r="C864" s="92"/>
      <c r="D864" s="92"/>
      <c r="E864" s="92"/>
      <c r="F864" s="92"/>
      <c r="G864" s="92"/>
      <c r="H864" s="92"/>
      <c r="I864" s="92"/>
    </row>
    <row r="865" spans="1:9" ht="15.75" customHeight="1" x14ac:dyDescent="0.25">
      <c r="A865" s="92"/>
      <c r="B865" s="92"/>
      <c r="C865" s="92"/>
      <c r="D865" s="92"/>
      <c r="E865" s="92"/>
      <c r="F865" s="92"/>
      <c r="G865" s="92"/>
      <c r="H865" s="92"/>
      <c r="I865" s="92"/>
    </row>
    <row r="866" spans="1:9" ht="15.75" customHeight="1" x14ac:dyDescent="0.25">
      <c r="A866" s="92"/>
      <c r="B866" s="92"/>
      <c r="C866" s="92"/>
      <c r="D866" s="92"/>
      <c r="E866" s="92"/>
      <c r="F866" s="92"/>
      <c r="G866" s="92"/>
      <c r="H866" s="92"/>
      <c r="I866" s="92"/>
    </row>
    <row r="867" spans="1:9" ht="15.75" customHeight="1" x14ac:dyDescent="0.25">
      <c r="A867" s="92"/>
      <c r="B867" s="92"/>
      <c r="C867" s="92"/>
      <c r="D867" s="92"/>
      <c r="E867" s="92"/>
      <c r="F867" s="92"/>
      <c r="G867" s="92"/>
      <c r="H867" s="92"/>
      <c r="I867" s="92"/>
    </row>
    <row r="868" spans="1:9" ht="15.75" customHeight="1" x14ac:dyDescent="0.25">
      <c r="A868" s="92"/>
      <c r="B868" s="92"/>
      <c r="C868" s="92"/>
      <c r="D868" s="92"/>
      <c r="E868" s="92"/>
      <c r="F868" s="92"/>
      <c r="G868" s="92"/>
      <c r="H868" s="92"/>
      <c r="I868" s="92"/>
    </row>
    <row r="869" spans="1:9" ht="15.75" customHeight="1" x14ac:dyDescent="0.25">
      <c r="A869" s="92"/>
      <c r="B869" s="92"/>
      <c r="C869" s="92"/>
      <c r="D869" s="92"/>
      <c r="E869" s="92"/>
      <c r="F869" s="92"/>
      <c r="G869" s="92"/>
      <c r="H869" s="92"/>
      <c r="I869" s="92"/>
    </row>
    <row r="870" spans="1:9" ht="15.75" customHeight="1" x14ac:dyDescent="0.25">
      <c r="A870" s="92"/>
      <c r="B870" s="92"/>
      <c r="C870" s="92"/>
      <c r="D870" s="92"/>
      <c r="E870" s="92"/>
      <c r="F870" s="92"/>
      <c r="G870" s="92"/>
      <c r="H870" s="92"/>
      <c r="I870" s="92"/>
    </row>
    <row r="871" spans="1:9" ht="15.75" customHeight="1" x14ac:dyDescent="0.25">
      <c r="A871" s="92"/>
      <c r="B871" s="92"/>
      <c r="C871" s="92"/>
      <c r="D871" s="92"/>
      <c r="E871" s="92"/>
      <c r="F871" s="92"/>
      <c r="G871" s="92"/>
      <c r="H871" s="92"/>
      <c r="I871" s="92"/>
    </row>
    <row r="872" spans="1:9" ht="15.75" customHeight="1" x14ac:dyDescent="0.25">
      <c r="A872" s="92"/>
      <c r="B872" s="92"/>
      <c r="C872" s="92"/>
      <c r="D872" s="92"/>
      <c r="E872" s="92"/>
      <c r="F872" s="92"/>
      <c r="G872" s="92"/>
      <c r="H872" s="92"/>
      <c r="I872" s="92"/>
    </row>
    <row r="873" spans="1:9" ht="15.75" customHeight="1" x14ac:dyDescent="0.25">
      <c r="A873" s="92"/>
      <c r="B873" s="92"/>
      <c r="C873" s="92"/>
      <c r="D873" s="92"/>
      <c r="E873" s="92"/>
      <c r="F873" s="92"/>
      <c r="G873" s="92"/>
      <c r="H873" s="92"/>
      <c r="I873" s="92"/>
    </row>
    <row r="874" spans="1:9" ht="15.75" customHeight="1" x14ac:dyDescent="0.25">
      <c r="A874" s="92"/>
      <c r="B874" s="92"/>
      <c r="C874" s="92"/>
      <c r="D874" s="92"/>
      <c r="E874" s="92"/>
      <c r="F874" s="92"/>
      <c r="G874" s="92"/>
      <c r="H874" s="92"/>
      <c r="I874" s="92"/>
    </row>
    <row r="875" spans="1:9" ht="15.75" customHeight="1" x14ac:dyDescent="0.25">
      <c r="A875" s="92"/>
      <c r="B875" s="92"/>
      <c r="C875" s="92"/>
      <c r="D875" s="92"/>
      <c r="E875" s="92"/>
      <c r="F875" s="92"/>
      <c r="G875" s="92"/>
      <c r="H875" s="92"/>
      <c r="I875" s="92"/>
    </row>
    <row r="876" spans="1:9" ht="15.75" customHeight="1" x14ac:dyDescent="0.25">
      <c r="A876" s="92"/>
      <c r="B876" s="92"/>
      <c r="C876" s="92"/>
      <c r="D876" s="92"/>
      <c r="E876" s="92"/>
      <c r="F876" s="92"/>
      <c r="G876" s="92"/>
      <c r="H876" s="92"/>
      <c r="I876" s="92"/>
    </row>
    <row r="877" spans="1:9" ht="15.75" customHeight="1" x14ac:dyDescent="0.25">
      <c r="A877" s="92"/>
      <c r="B877" s="92"/>
      <c r="C877" s="92"/>
      <c r="D877" s="92"/>
      <c r="E877" s="92"/>
      <c r="F877" s="92"/>
      <c r="G877" s="92"/>
      <c r="H877" s="92"/>
      <c r="I877" s="92"/>
    </row>
    <row r="878" spans="1:9" ht="15.75" customHeight="1" x14ac:dyDescent="0.25">
      <c r="A878" s="92"/>
      <c r="B878" s="92"/>
      <c r="C878" s="92"/>
      <c r="D878" s="92"/>
      <c r="E878" s="92"/>
      <c r="F878" s="92"/>
      <c r="G878" s="92"/>
      <c r="H878" s="92"/>
      <c r="I878" s="92"/>
    </row>
    <row r="879" spans="1:9" ht="15.75" customHeight="1" x14ac:dyDescent="0.25">
      <c r="A879" s="92"/>
      <c r="B879" s="92"/>
      <c r="C879" s="92"/>
      <c r="D879" s="92"/>
      <c r="E879" s="92"/>
      <c r="F879" s="92"/>
      <c r="G879" s="92"/>
      <c r="H879" s="92"/>
      <c r="I879" s="92"/>
    </row>
    <row r="880" spans="1:9" ht="15.75" customHeight="1" x14ac:dyDescent="0.25">
      <c r="A880" s="92"/>
      <c r="B880" s="92"/>
      <c r="C880" s="92"/>
      <c r="D880" s="92"/>
      <c r="E880" s="92"/>
      <c r="F880" s="92"/>
      <c r="G880" s="92"/>
      <c r="H880" s="92"/>
      <c r="I880" s="92"/>
    </row>
    <row r="881" spans="1:9" ht="15.75" customHeight="1" x14ac:dyDescent="0.25">
      <c r="A881" s="92"/>
      <c r="B881" s="92"/>
      <c r="C881" s="92"/>
      <c r="D881" s="92"/>
      <c r="E881" s="92"/>
      <c r="F881" s="92"/>
      <c r="G881" s="92"/>
      <c r="H881" s="92"/>
      <c r="I881" s="92"/>
    </row>
    <row r="882" spans="1:9" ht="15.75" customHeight="1" x14ac:dyDescent="0.25">
      <c r="A882" s="92"/>
      <c r="B882" s="92"/>
      <c r="C882" s="92"/>
      <c r="D882" s="92"/>
      <c r="E882" s="92"/>
      <c r="F882" s="92"/>
      <c r="G882" s="92"/>
      <c r="H882" s="92"/>
      <c r="I882" s="92"/>
    </row>
    <row r="883" spans="1:9" ht="15.75" customHeight="1" x14ac:dyDescent="0.25">
      <c r="A883" s="92"/>
      <c r="B883" s="92"/>
      <c r="C883" s="92"/>
      <c r="D883" s="92"/>
      <c r="E883" s="92"/>
      <c r="F883" s="92"/>
      <c r="G883" s="92"/>
      <c r="H883" s="92"/>
      <c r="I883" s="92"/>
    </row>
    <row r="884" spans="1:9" ht="15.75" customHeight="1" x14ac:dyDescent="0.25">
      <c r="A884" s="92"/>
      <c r="B884" s="92"/>
      <c r="C884" s="92"/>
      <c r="D884" s="92"/>
      <c r="E884" s="92"/>
      <c r="F884" s="92"/>
      <c r="G884" s="92"/>
      <c r="H884" s="92"/>
      <c r="I884" s="92"/>
    </row>
    <row r="885" spans="1:9" ht="15.75" customHeight="1" x14ac:dyDescent="0.25">
      <c r="A885" s="92"/>
      <c r="B885" s="92"/>
      <c r="C885" s="92"/>
      <c r="D885" s="92"/>
      <c r="E885" s="92"/>
      <c r="F885" s="92"/>
      <c r="G885" s="92"/>
      <c r="H885" s="92"/>
      <c r="I885" s="92"/>
    </row>
    <row r="886" spans="1:9" ht="15.75" customHeight="1" x14ac:dyDescent="0.25">
      <c r="A886" s="92"/>
      <c r="B886" s="92"/>
      <c r="C886" s="92"/>
      <c r="D886" s="92"/>
      <c r="E886" s="92"/>
      <c r="F886" s="92"/>
      <c r="G886" s="92"/>
      <c r="H886" s="92"/>
      <c r="I886" s="92"/>
    </row>
    <row r="887" spans="1:9" ht="15.75" customHeight="1" x14ac:dyDescent="0.25">
      <c r="A887" s="92"/>
      <c r="B887" s="92"/>
      <c r="C887" s="92"/>
      <c r="D887" s="92"/>
      <c r="E887" s="92"/>
      <c r="F887" s="92"/>
      <c r="G887" s="92"/>
      <c r="H887" s="92"/>
      <c r="I887" s="92"/>
    </row>
    <row r="888" spans="1:9" ht="15.75" customHeight="1" x14ac:dyDescent="0.25">
      <c r="A888" s="92"/>
      <c r="B888" s="92"/>
      <c r="C888" s="92"/>
      <c r="D888" s="92"/>
      <c r="E888" s="92"/>
      <c r="F888" s="92"/>
      <c r="G888" s="92"/>
      <c r="H888" s="92"/>
      <c r="I888" s="92"/>
    </row>
    <row r="889" spans="1:9" ht="15.75" customHeight="1" x14ac:dyDescent="0.25">
      <c r="A889" s="92"/>
      <c r="B889" s="92"/>
      <c r="C889" s="92"/>
      <c r="D889" s="92"/>
      <c r="E889" s="92"/>
      <c r="F889" s="92"/>
      <c r="G889" s="92"/>
      <c r="H889" s="92"/>
      <c r="I889" s="92"/>
    </row>
    <row r="890" spans="1:9" ht="15.75" customHeight="1" x14ac:dyDescent="0.25">
      <c r="A890" s="92"/>
      <c r="B890" s="92"/>
      <c r="C890" s="92"/>
      <c r="D890" s="92"/>
      <c r="E890" s="92"/>
      <c r="F890" s="92"/>
      <c r="G890" s="92"/>
      <c r="H890" s="92"/>
      <c r="I890" s="92"/>
    </row>
    <row r="891" spans="1:9" ht="15.75" customHeight="1" x14ac:dyDescent="0.25">
      <c r="A891" s="92"/>
      <c r="B891" s="92"/>
      <c r="C891" s="92"/>
      <c r="D891" s="92"/>
      <c r="E891" s="92"/>
      <c r="F891" s="92"/>
      <c r="G891" s="92"/>
      <c r="H891" s="92"/>
      <c r="I891" s="92"/>
    </row>
    <row r="892" spans="1:9" ht="15.75" customHeight="1" x14ac:dyDescent="0.25">
      <c r="A892" s="92"/>
      <c r="B892" s="92"/>
      <c r="C892" s="92"/>
      <c r="D892" s="92"/>
      <c r="E892" s="92"/>
      <c r="F892" s="92"/>
      <c r="G892" s="92"/>
      <c r="H892" s="92"/>
      <c r="I892" s="92"/>
    </row>
    <row r="893" spans="1:9" ht="15.75" customHeight="1" x14ac:dyDescent="0.25">
      <c r="A893" s="92"/>
      <c r="B893" s="92"/>
      <c r="C893" s="92"/>
      <c r="D893" s="92"/>
      <c r="E893" s="92"/>
      <c r="F893" s="92"/>
      <c r="G893" s="92"/>
      <c r="H893" s="92"/>
      <c r="I893" s="92"/>
    </row>
    <row r="894" spans="1:9" ht="15.75" customHeight="1" x14ac:dyDescent="0.25">
      <c r="A894" s="92"/>
      <c r="B894" s="92"/>
      <c r="C894" s="92"/>
      <c r="D894" s="92"/>
      <c r="E894" s="92"/>
      <c r="F894" s="92"/>
      <c r="G894" s="92"/>
      <c r="H894" s="92"/>
      <c r="I894" s="92"/>
    </row>
    <row r="895" spans="1:9" ht="15.75" customHeight="1" x14ac:dyDescent="0.25">
      <c r="A895" s="92"/>
      <c r="B895" s="92"/>
      <c r="C895" s="92"/>
      <c r="D895" s="92"/>
      <c r="E895" s="92"/>
      <c r="F895" s="92"/>
      <c r="G895" s="92"/>
      <c r="H895" s="92"/>
      <c r="I895" s="92"/>
    </row>
    <row r="896" spans="1:9" ht="15.75" customHeight="1" x14ac:dyDescent="0.25">
      <c r="A896" s="92"/>
      <c r="B896" s="92"/>
      <c r="C896" s="92"/>
      <c r="D896" s="92"/>
      <c r="E896" s="92"/>
      <c r="F896" s="92"/>
      <c r="G896" s="92"/>
      <c r="H896" s="92"/>
      <c r="I896" s="92"/>
    </row>
    <row r="897" spans="1:9" ht="15.75" customHeight="1" x14ac:dyDescent="0.25">
      <c r="A897" s="92"/>
      <c r="B897" s="92"/>
      <c r="C897" s="92"/>
      <c r="D897" s="92"/>
      <c r="E897" s="92"/>
      <c r="F897" s="92"/>
      <c r="G897" s="92"/>
      <c r="H897" s="92"/>
      <c r="I897" s="92"/>
    </row>
    <row r="898" spans="1:9" ht="15.75" customHeight="1" x14ac:dyDescent="0.25">
      <c r="A898" s="92"/>
      <c r="B898" s="92"/>
      <c r="C898" s="92"/>
      <c r="D898" s="92"/>
      <c r="E898" s="92"/>
      <c r="F898" s="92"/>
      <c r="G898" s="92"/>
      <c r="H898" s="92"/>
      <c r="I898" s="92"/>
    </row>
    <row r="899" spans="1:9" ht="15.75" customHeight="1" x14ac:dyDescent="0.25">
      <c r="A899" s="92"/>
      <c r="B899" s="92"/>
      <c r="C899" s="92"/>
      <c r="D899" s="92"/>
      <c r="E899" s="92"/>
      <c r="F899" s="92"/>
      <c r="G899" s="92"/>
      <c r="H899" s="92"/>
      <c r="I899" s="92"/>
    </row>
    <row r="900" spans="1:9" ht="15.75" customHeight="1" x14ac:dyDescent="0.25">
      <c r="A900" s="92"/>
      <c r="B900" s="92"/>
      <c r="C900" s="92"/>
      <c r="D900" s="92"/>
      <c r="E900" s="92"/>
      <c r="F900" s="92"/>
      <c r="G900" s="92"/>
      <c r="H900" s="92"/>
      <c r="I900" s="92"/>
    </row>
    <row r="901" spans="1:9" ht="15.75" customHeight="1" x14ac:dyDescent="0.25">
      <c r="A901" s="92"/>
      <c r="B901" s="92"/>
      <c r="C901" s="92"/>
      <c r="D901" s="92"/>
      <c r="E901" s="92"/>
      <c r="F901" s="92"/>
      <c r="G901" s="92"/>
      <c r="H901" s="92"/>
      <c r="I901" s="92"/>
    </row>
    <row r="902" spans="1:9" ht="15.75" customHeight="1" x14ac:dyDescent="0.25">
      <c r="A902" s="92"/>
      <c r="B902" s="92"/>
      <c r="C902" s="92"/>
      <c r="D902" s="92"/>
      <c r="E902" s="92"/>
      <c r="F902" s="92"/>
      <c r="G902" s="92"/>
      <c r="H902" s="92"/>
      <c r="I902" s="92"/>
    </row>
    <row r="903" spans="1:9" ht="15.75" customHeight="1" x14ac:dyDescent="0.25">
      <c r="A903" s="92"/>
      <c r="B903" s="92"/>
      <c r="C903" s="92"/>
      <c r="D903" s="92"/>
      <c r="E903" s="92"/>
      <c r="F903" s="92"/>
      <c r="G903" s="92"/>
      <c r="H903" s="92"/>
      <c r="I903" s="92"/>
    </row>
    <row r="904" spans="1:9" ht="15.75" customHeight="1" x14ac:dyDescent="0.25">
      <c r="A904" s="92"/>
      <c r="B904" s="92"/>
      <c r="C904" s="92"/>
      <c r="D904" s="92"/>
      <c r="E904" s="92"/>
      <c r="F904" s="92"/>
      <c r="G904" s="92"/>
      <c r="H904" s="92"/>
      <c r="I904" s="92"/>
    </row>
    <row r="905" spans="1:9" ht="15.75" customHeight="1" x14ac:dyDescent="0.25">
      <c r="A905" s="92"/>
      <c r="B905" s="92"/>
      <c r="C905" s="92"/>
      <c r="D905" s="92"/>
      <c r="E905" s="92"/>
      <c r="F905" s="92"/>
      <c r="G905" s="92"/>
      <c r="H905" s="92"/>
      <c r="I905" s="92"/>
    </row>
    <row r="906" spans="1:9" ht="15.75" customHeight="1" x14ac:dyDescent="0.25">
      <c r="A906" s="92"/>
      <c r="B906" s="92"/>
      <c r="C906" s="92"/>
      <c r="D906" s="92"/>
      <c r="E906" s="92"/>
      <c r="F906" s="92"/>
      <c r="G906" s="92"/>
      <c r="H906" s="92"/>
      <c r="I906" s="92"/>
    </row>
    <row r="907" spans="1:9" ht="15.75" customHeight="1" x14ac:dyDescent="0.25">
      <c r="A907" s="92"/>
      <c r="B907" s="92"/>
      <c r="C907" s="92"/>
      <c r="D907" s="92"/>
      <c r="E907" s="92"/>
      <c r="F907" s="92"/>
      <c r="G907" s="92"/>
      <c r="H907" s="92"/>
      <c r="I907" s="92"/>
    </row>
    <row r="908" spans="1:9" ht="15.75" customHeight="1" x14ac:dyDescent="0.25">
      <c r="A908" s="92"/>
      <c r="B908" s="92"/>
      <c r="C908" s="92"/>
      <c r="D908" s="92"/>
      <c r="E908" s="92"/>
      <c r="F908" s="92"/>
      <c r="G908" s="92"/>
      <c r="H908" s="92"/>
      <c r="I908" s="92"/>
    </row>
    <row r="909" spans="1:9" ht="15.75" customHeight="1" x14ac:dyDescent="0.25">
      <c r="A909" s="92"/>
      <c r="B909" s="92"/>
      <c r="C909" s="92"/>
      <c r="D909" s="92"/>
      <c r="E909" s="92"/>
      <c r="F909" s="92"/>
      <c r="G909" s="92"/>
      <c r="H909" s="92"/>
      <c r="I909" s="92"/>
    </row>
    <row r="910" spans="1:9" ht="15.75" customHeight="1" x14ac:dyDescent="0.25">
      <c r="A910" s="92"/>
      <c r="B910" s="92"/>
      <c r="C910" s="92"/>
      <c r="D910" s="92"/>
      <c r="E910" s="92"/>
      <c r="F910" s="92"/>
      <c r="G910" s="92"/>
      <c r="H910" s="92"/>
      <c r="I910" s="92"/>
    </row>
    <row r="911" spans="1:9" ht="15.75" customHeight="1" x14ac:dyDescent="0.25">
      <c r="A911" s="92"/>
      <c r="B911" s="92"/>
      <c r="C911" s="92"/>
      <c r="D911" s="92"/>
      <c r="E911" s="92"/>
      <c r="F911" s="92"/>
      <c r="G911" s="92"/>
      <c r="H911" s="92"/>
      <c r="I911" s="92"/>
    </row>
    <row r="912" spans="1:9" ht="15.75" customHeight="1" x14ac:dyDescent="0.25">
      <c r="A912" s="92"/>
      <c r="B912" s="92"/>
      <c r="C912" s="92"/>
      <c r="D912" s="92"/>
      <c r="E912" s="92"/>
      <c r="F912" s="92"/>
      <c r="G912" s="92"/>
      <c r="H912" s="92"/>
      <c r="I912" s="92"/>
    </row>
    <row r="913" spans="1:9" ht="15.75" customHeight="1" x14ac:dyDescent="0.25">
      <c r="A913" s="92"/>
      <c r="B913" s="92"/>
      <c r="C913" s="92"/>
      <c r="D913" s="92"/>
      <c r="E913" s="92"/>
      <c r="F913" s="92"/>
      <c r="G913" s="92"/>
      <c r="H913" s="92"/>
      <c r="I913" s="92"/>
    </row>
    <row r="914" spans="1:9" ht="15.75" customHeight="1" x14ac:dyDescent="0.25">
      <c r="A914" s="92"/>
      <c r="B914" s="92"/>
      <c r="C914" s="92"/>
      <c r="D914" s="92"/>
      <c r="E914" s="92"/>
      <c r="F914" s="92"/>
      <c r="G914" s="92"/>
      <c r="H914" s="92"/>
      <c r="I914" s="92"/>
    </row>
    <row r="915" spans="1:9" ht="15.75" customHeight="1" x14ac:dyDescent="0.25">
      <c r="A915" s="92"/>
      <c r="B915" s="92"/>
      <c r="C915" s="92"/>
      <c r="D915" s="92"/>
      <c r="E915" s="92"/>
      <c r="F915" s="92"/>
      <c r="G915" s="92"/>
      <c r="H915" s="92"/>
      <c r="I915" s="92"/>
    </row>
    <row r="916" spans="1:9" ht="15.75" customHeight="1" x14ac:dyDescent="0.25">
      <c r="A916" s="92"/>
      <c r="B916" s="92"/>
      <c r="C916" s="92"/>
      <c r="D916" s="92"/>
      <c r="E916" s="92"/>
      <c r="F916" s="92"/>
      <c r="G916" s="92"/>
      <c r="H916" s="92"/>
      <c r="I916" s="92"/>
    </row>
    <row r="917" spans="1:9" ht="15.75" customHeight="1" x14ac:dyDescent="0.25">
      <c r="A917" s="92"/>
      <c r="B917" s="92"/>
      <c r="C917" s="92"/>
      <c r="D917" s="92"/>
      <c r="E917" s="92"/>
      <c r="F917" s="92"/>
      <c r="G917" s="92"/>
      <c r="H917" s="92"/>
      <c r="I917" s="92"/>
    </row>
    <row r="918" spans="1:9" ht="15.75" customHeight="1" x14ac:dyDescent="0.25">
      <c r="A918" s="92"/>
      <c r="B918" s="92"/>
      <c r="C918" s="92"/>
      <c r="D918" s="92"/>
      <c r="E918" s="92"/>
      <c r="F918" s="92"/>
      <c r="G918" s="92"/>
      <c r="H918" s="92"/>
      <c r="I918" s="92"/>
    </row>
    <row r="919" spans="1:9" ht="15.75" customHeight="1" x14ac:dyDescent="0.25">
      <c r="A919" s="92"/>
      <c r="B919" s="92"/>
      <c r="C919" s="92"/>
      <c r="D919" s="92"/>
      <c r="E919" s="92"/>
      <c r="F919" s="92"/>
      <c r="G919" s="92"/>
      <c r="H919" s="92"/>
      <c r="I919" s="92"/>
    </row>
    <row r="920" spans="1:9" ht="15.75" customHeight="1" x14ac:dyDescent="0.25">
      <c r="A920" s="92"/>
      <c r="B920" s="92"/>
      <c r="C920" s="92"/>
      <c r="D920" s="92"/>
      <c r="E920" s="92"/>
      <c r="F920" s="92"/>
      <c r="G920" s="92"/>
      <c r="H920" s="92"/>
      <c r="I920" s="92"/>
    </row>
    <row r="921" spans="1:9" ht="15.75" customHeight="1" x14ac:dyDescent="0.25">
      <c r="A921" s="92"/>
      <c r="B921" s="92"/>
      <c r="C921" s="92"/>
      <c r="D921" s="92"/>
      <c r="E921" s="92"/>
      <c r="F921" s="92"/>
      <c r="G921" s="92"/>
      <c r="H921" s="92"/>
      <c r="I921" s="92"/>
    </row>
    <row r="922" spans="1:9" ht="15.75" customHeight="1" x14ac:dyDescent="0.25">
      <c r="A922" s="92"/>
      <c r="B922" s="92"/>
      <c r="C922" s="92"/>
      <c r="D922" s="92"/>
      <c r="E922" s="92"/>
      <c r="F922" s="92"/>
      <c r="G922" s="92"/>
      <c r="H922" s="92"/>
      <c r="I922" s="92"/>
    </row>
    <row r="923" spans="1:9" ht="15.75" customHeight="1" x14ac:dyDescent="0.25">
      <c r="A923" s="92"/>
      <c r="B923" s="92"/>
      <c r="C923" s="92"/>
      <c r="D923" s="92"/>
      <c r="E923" s="92"/>
      <c r="F923" s="92"/>
      <c r="G923" s="92"/>
      <c r="H923" s="92"/>
      <c r="I923" s="92"/>
    </row>
    <row r="924" spans="1:9" ht="15.75" customHeight="1" x14ac:dyDescent="0.25">
      <c r="A924" s="92"/>
      <c r="B924" s="92"/>
      <c r="C924" s="92"/>
      <c r="D924" s="92"/>
      <c r="E924" s="92"/>
      <c r="F924" s="92"/>
      <c r="G924" s="92"/>
      <c r="H924" s="92"/>
      <c r="I924" s="92"/>
    </row>
    <row r="925" spans="1:9" ht="15.75" customHeight="1" x14ac:dyDescent="0.25">
      <c r="A925" s="92"/>
      <c r="B925" s="92"/>
      <c r="C925" s="92"/>
      <c r="D925" s="92"/>
      <c r="E925" s="92"/>
      <c r="F925" s="92"/>
      <c r="G925" s="92"/>
      <c r="H925" s="92"/>
      <c r="I925" s="92"/>
    </row>
    <row r="926" spans="1:9" ht="15.75" customHeight="1" x14ac:dyDescent="0.25">
      <c r="A926" s="92"/>
      <c r="B926" s="92"/>
      <c r="C926" s="92"/>
      <c r="D926" s="92"/>
      <c r="E926" s="92"/>
      <c r="F926" s="92"/>
      <c r="G926" s="92"/>
      <c r="H926" s="92"/>
      <c r="I926" s="92"/>
    </row>
    <row r="927" spans="1:9" ht="15.75" customHeight="1" x14ac:dyDescent="0.25">
      <c r="A927" s="92"/>
      <c r="B927" s="92"/>
      <c r="C927" s="92"/>
      <c r="D927" s="92"/>
      <c r="E927" s="92"/>
      <c r="F927" s="92"/>
      <c r="G927" s="92"/>
      <c r="H927" s="92"/>
      <c r="I927" s="92"/>
    </row>
    <row r="928" spans="1:9" ht="15.75" customHeight="1" x14ac:dyDescent="0.25">
      <c r="A928" s="92"/>
      <c r="B928" s="92"/>
      <c r="C928" s="92"/>
      <c r="D928" s="92"/>
      <c r="E928" s="92"/>
      <c r="F928" s="92"/>
      <c r="G928" s="92"/>
      <c r="H928" s="92"/>
      <c r="I928" s="92"/>
    </row>
    <row r="929" spans="1:9" ht="15.75" customHeight="1" x14ac:dyDescent="0.25">
      <c r="A929" s="92"/>
      <c r="B929" s="92"/>
      <c r="C929" s="92"/>
      <c r="D929" s="92"/>
      <c r="E929" s="92"/>
      <c r="F929" s="92"/>
      <c r="G929" s="92"/>
      <c r="H929" s="92"/>
      <c r="I929" s="92"/>
    </row>
    <row r="930" spans="1:9" ht="15.75" customHeight="1" x14ac:dyDescent="0.25">
      <c r="A930" s="92"/>
      <c r="B930" s="92"/>
      <c r="C930" s="92"/>
      <c r="D930" s="92"/>
      <c r="E930" s="92"/>
      <c r="F930" s="92"/>
      <c r="G930" s="92"/>
      <c r="H930" s="92"/>
      <c r="I930" s="92"/>
    </row>
    <row r="931" spans="1:9" ht="15.75" customHeight="1" x14ac:dyDescent="0.25">
      <c r="A931" s="92"/>
      <c r="B931" s="92"/>
      <c r="C931" s="92"/>
      <c r="D931" s="92"/>
      <c r="E931" s="92"/>
      <c r="F931" s="92"/>
      <c r="G931" s="92"/>
      <c r="H931" s="92"/>
      <c r="I931" s="92"/>
    </row>
    <row r="932" spans="1:9" ht="15.75" customHeight="1" x14ac:dyDescent="0.25">
      <c r="A932" s="92"/>
      <c r="B932" s="92"/>
      <c r="C932" s="92"/>
      <c r="D932" s="92"/>
      <c r="E932" s="92"/>
      <c r="F932" s="92"/>
      <c r="G932" s="92"/>
      <c r="H932" s="92"/>
      <c r="I932" s="92"/>
    </row>
    <row r="933" spans="1:9" ht="15.75" customHeight="1" x14ac:dyDescent="0.25">
      <c r="A933" s="92"/>
      <c r="B933" s="92"/>
      <c r="C933" s="92"/>
      <c r="D933" s="92"/>
      <c r="E933" s="92"/>
      <c r="F933" s="92"/>
      <c r="G933" s="92"/>
      <c r="H933" s="92"/>
      <c r="I933" s="92"/>
    </row>
    <row r="934" spans="1:9" ht="15.75" customHeight="1" x14ac:dyDescent="0.25">
      <c r="A934" s="92"/>
      <c r="B934" s="92"/>
      <c r="C934" s="92"/>
      <c r="D934" s="92"/>
      <c r="E934" s="92"/>
      <c r="F934" s="92"/>
      <c r="G934" s="92"/>
      <c r="H934" s="92"/>
      <c r="I934" s="92"/>
    </row>
    <row r="935" spans="1:9" ht="15.75" customHeight="1" x14ac:dyDescent="0.25">
      <c r="A935" s="92"/>
      <c r="B935" s="92"/>
      <c r="C935" s="92"/>
      <c r="D935" s="92"/>
      <c r="E935" s="92"/>
      <c r="F935" s="92"/>
      <c r="G935" s="92"/>
      <c r="H935" s="92"/>
      <c r="I935" s="92"/>
    </row>
    <row r="936" spans="1:9" ht="15.75" customHeight="1" x14ac:dyDescent="0.25">
      <c r="A936" s="92"/>
      <c r="B936" s="92"/>
      <c r="C936" s="92"/>
      <c r="D936" s="92"/>
      <c r="E936" s="92"/>
      <c r="F936" s="92"/>
      <c r="G936" s="92"/>
      <c r="H936" s="92"/>
      <c r="I936" s="92"/>
    </row>
    <row r="937" spans="1:9" ht="15.75" customHeight="1" x14ac:dyDescent="0.25">
      <c r="A937" s="92"/>
      <c r="B937" s="92"/>
      <c r="C937" s="92"/>
      <c r="D937" s="92"/>
      <c r="E937" s="92"/>
      <c r="F937" s="92"/>
      <c r="G937" s="92"/>
      <c r="H937" s="92"/>
      <c r="I937" s="92"/>
    </row>
    <row r="938" spans="1:9" ht="15.75" customHeight="1" x14ac:dyDescent="0.25">
      <c r="A938" s="92"/>
      <c r="B938" s="92"/>
      <c r="C938" s="92"/>
      <c r="D938" s="92"/>
      <c r="E938" s="92"/>
      <c r="F938" s="92"/>
      <c r="G938" s="92"/>
      <c r="H938" s="92"/>
      <c r="I938" s="92"/>
    </row>
    <row r="939" spans="1:9" ht="15.75" customHeight="1" x14ac:dyDescent="0.25">
      <c r="A939" s="92"/>
      <c r="B939" s="92"/>
      <c r="C939" s="92"/>
      <c r="D939" s="92"/>
      <c r="E939" s="92"/>
      <c r="F939" s="92"/>
      <c r="G939" s="92"/>
      <c r="H939" s="92"/>
      <c r="I939" s="92"/>
    </row>
    <row r="940" spans="1:9" ht="15.75" customHeight="1" x14ac:dyDescent="0.25">
      <c r="A940" s="92"/>
      <c r="B940" s="92"/>
      <c r="C940" s="92"/>
      <c r="D940" s="92"/>
      <c r="E940" s="92"/>
      <c r="F940" s="92"/>
      <c r="G940" s="92"/>
      <c r="H940" s="92"/>
      <c r="I940" s="92"/>
    </row>
    <row r="941" spans="1:9" ht="15.75" customHeight="1" x14ac:dyDescent="0.25">
      <c r="A941" s="92"/>
      <c r="B941" s="92"/>
      <c r="C941" s="92"/>
      <c r="D941" s="92"/>
      <c r="E941" s="92"/>
      <c r="F941" s="92"/>
      <c r="G941" s="92"/>
      <c r="H941" s="92"/>
      <c r="I941" s="92"/>
    </row>
    <row r="942" spans="1:9" ht="15.75" customHeight="1" x14ac:dyDescent="0.25">
      <c r="A942" s="92"/>
      <c r="B942" s="92"/>
      <c r="C942" s="92"/>
      <c r="D942" s="92"/>
      <c r="E942" s="92"/>
      <c r="F942" s="92"/>
      <c r="G942" s="92"/>
      <c r="H942" s="92"/>
      <c r="I942" s="92"/>
    </row>
    <row r="943" spans="1:9" ht="15.75" customHeight="1" x14ac:dyDescent="0.25">
      <c r="A943" s="92"/>
      <c r="B943" s="92"/>
      <c r="C943" s="92"/>
      <c r="D943" s="92"/>
      <c r="E943" s="92"/>
      <c r="F943" s="92"/>
      <c r="G943" s="92"/>
      <c r="H943" s="92"/>
      <c r="I943" s="92"/>
    </row>
    <row r="944" spans="1:9" ht="15.75" customHeight="1" x14ac:dyDescent="0.25">
      <c r="A944" s="92"/>
      <c r="B944" s="92"/>
      <c r="C944" s="92"/>
      <c r="D944" s="92"/>
      <c r="E944" s="92"/>
      <c r="F944" s="92"/>
      <c r="G944" s="92"/>
      <c r="H944" s="92"/>
      <c r="I944" s="92"/>
    </row>
    <row r="945" spans="1:9" ht="15.75" customHeight="1" x14ac:dyDescent="0.25">
      <c r="A945" s="92"/>
      <c r="B945" s="92"/>
      <c r="C945" s="92"/>
      <c r="D945" s="92"/>
      <c r="E945" s="92"/>
      <c r="F945" s="92"/>
      <c r="G945" s="92"/>
      <c r="H945" s="92"/>
      <c r="I945" s="92"/>
    </row>
    <row r="946" spans="1:9" ht="15.75" customHeight="1" x14ac:dyDescent="0.25">
      <c r="A946" s="92"/>
      <c r="B946" s="92"/>
      <c r="C946" s="92"/>
      <c r="D946" s="92"/>
      <c r="E946" s="92"/>
      <c r="F946" s="92"/>
      <c r="G946" s="92"/>
      <c r="H946" s="92"/>
      <c r="I946" s="92"/>
    </row>
    <row r="947" spans="1:9" ht="15.75" customHeight="1" x14ac:dyDescent="0.25">
      <c r="A947" s="92"/>
      <c r="B947" s="92"/>
      <c r="C947" s="92"/>
      <c r="D947" s="92"/>
      <c r="E947" s="92"/>
      <c r="F947" s="92"/>
      <c r="G947" s="92"/>
      <c r="H947" s="92"/>
      <c r="I947" s="92"/>
    </row>
    <row r="948" spans="1:9" ht="15.75" customHeight="1" x14ac:dyDescent="0.25">
      <c r="A948" s="92"/>
      <c r="B948" s="92"/>
      <c r="C948" s="92"/>
      <c r="D948" s="92"/>
      <c r="E948" s="92"/>
      <c r="F948" s="92"/>
      <c r="G948" s="92"/>
      <c r="H948" s="92"/>
      <c r="I948" s="92"/>
    </row>
    <row r="949" spans="1:9" ht="15.75" customHeight="1" x14ac:dyDescent="0.25">
      <c r="A949" s="92"/>
      <c r="B949" s="92"/>
      <c r="C949" s="92"/>
      <c r="D949" s="92"/>
      <c r="E949" s="92"/>
      <c r="F949" s="92"/>
      <c r="G949" s="92"/>
      <c r="H949" s="92"/>
      <c r="I949" s="92"/>
    </row>
    <row r="950" spans="1:9" ht="15.75" customHeight="1" x14ac:dyDescent="0.25">
      <c r="A950" s="92"/>
      <c r="B950" s="92"/>
      <c r="C950" s="92"/>
      <c r="D950" s="92"/>
      <c r="E950" s="92"/>
      <c r="F950" s="92"/>
      <c r="G950" s="92"/>
      <c r="H950" s="92"/>
      <c r="I950" s="92"/>
    </row>
    <row r="951" spans="1:9" ht="15.75" customHeight="1" x14ac:dyDescent="0.25">
      <c r="A951" s="92"/>
      <c r="B951" s="92"/>
      <c r="C951" s="92"/>
      <c r="D951" s="92"/>
      <c r="E951" s="92"/>
      <c r="F951" s="92"/>
      <c r="G951" s="92"/>
      <c r="H951" s="92"/>
      <c r="I951" s="92"/>
    </row>
    <row r="952" spans="1:9" ht="15.75" customHeight="1" x14ac:dyDescent="0.25">
      <c r="A952" s="92"/>
      <c r="B952" s="92"/>
      <c r="C952" s="92"/>
      <c r="D952" s="92"/>
      <c r="E952" s="92"/>
      <c r="F952" s="92"/>
      <c r="G952" s="92"/>
      <c r="H952" s="92"/>
      <c r="I952" s="92"/>
    </row>
    <row r="953" spans="1:9" ht="15.75" customHeight="1" x14ac:dyDescent="0.25">
      <c r="A953" s="92"/>
      <c r="B953" s="92"/>
      <c r="C953" s="92"/>
      <c r="D953" s="92"/>
      <c r="E953" s="92"/>
      <c r="F953" s="92"/>
      <c r="G953" s="92"/>
      <c r="H953" s="92"/>
      <c r="I953" s="92"/>
    </row>
    <row r="954" spans="1:9" ht="15.75" customHeight="1" x14ac:dyDescent="0.25">
      <c r="A954" s="92"/>
      <c r="B954" s="92"/>
      <c r="C954" s="92"/>
      <c r="D954" s="92"/>
      <c r="E954" s="92"/>
      <c r="F954" s="92"/>
      <c r="G954" s="92"/>
      <c r="H954" s="92"/>
      <c r="I954" s="92"/>
    </row>
    <row r="955" spans="1:9" ht="15.75" customHeight="1" x14ac:dyDescent="0.25">
      <c r="A955" s="92"/>
      <c r="B955" s="92"/>
      <c r="C955" s="92"/>
      <c r="D955" s="92"/>
      <c r="E955" s="92"/>
      <c r="F955" s="92"/>
      <c r="G955" s="92"/>
      <c r="H955" s="92"/>
      <c r="I955" s="92"/>
    </row>
    <row r="956" spans="1:9" ht="15.75" customHeight="1" x14ac:dyDescent="0.25">
      <c r="A956" s="92"/>
      <c r="B956" s="92"/>
      <c r="C956" s="92"/>
      <c r="D956" s="92"/>
      <c r="E956" s="92"/>
      <c r="F956" s="92"/>
      <c r="G956" s="92"/>
      <c r="H956" s="92"/>
      <c r="I956" s="92"/>
    </row>
    <row r="957" spans="1:9" ht="15.75" customHeight="1" x14ac:dyDescent="0.25">
      <c r="A957" s="92"/>
      <c r="B957" s="92"/>
      <c r="C957" s="92"/>
      <c r="D957" s="92"/>
      <c r="E957" s="92"/>
      <c r="F957" s="92"/>
      <c r="G957" s="92"/>
      <c r="H957" s="92"/>
      <c r="I957" s="92"/>
    </row>
    <row r="958" spans="1:9" ht="15.75" customHeight="1" x14ac:dyDescent="0.25">
      <c r="A958" s="92"/>
      <c r="B958" s="92"/>
      <c r="C958" s="92"/>
      <c r="D958" s="92"/>
      <c r="E958" s="92"/>
      <c r="F958" s="92"/>
      <c r="G958" s="92"/>
      <c r="H958" s="92"/>
      <c r="I958" s="92"/>
    </row>
    <row r="959" spans="1:9" ht="15.75" customHeight="1" x14ac:dyDescent="0.25">
      <c r="A959" s="92"/>
      <c r="B959" s="92"/>
      <c r="C959" s="92"/>
      <c r="D959" s="92"/>
      <c r="E959" s="92"/>
      <c r="F959" s="92"/>
      <c r="G959" s="92"/>
      <c r="H959" s="92"/>
      <c r="I959" s="92"/>
    </row>
    <row r="960" spans="1:9" ht="15.75" customHeight="1" x14ac:dyDescent="0.25">
      <c r="A960" s="92"/>
      <c r="B960" s="92"/>
      <c r="C960" s="92"/>
      <c r="D960" s="92"/>
      <c r="E960" s="92"/>
      <c r="F960" s="92"/>
      <c r="G960" s="92"/>
      <c r="H960" s="92"/>
      <c r="I960" s="92"/>
    </row>
    <row r="961" spans="1:9" ht="15.75" customHeight="1" x14ac:dyDescent="0.25">
      <c r="A961" s="92"/>
      <c r="B961" s="92"/>
      <c r="C961" s="92"/>
      <c r="D961" s="92"/>
      <c r="E961" s="92"/>
      <c r="F961" s="92"/>
      <c r="G961" s="92"/>
      <c r="H961" s="92"/>
      <c r="I961" s="92"/>
    </row>
    <row r="962" spans="1:9" ht="15.75" customHeight="1" x14ac:dyDescent="0.25">
      <c r="A962" s="92"/>
      <c r="B962" s="92"/>
      <c r="C962" s="92"/>
      <c r="D962" s="92"/>
      <c r="E962" s="92"/>
      <c r="F962" s="92"/>
      <c r="G962" s="92"/>
      <c r="H962" s="92"/>
      <c r="I962" s="92"/>
    </row>
    <row r="963" spans="1:9" ht="15.75" customHeight="1" x14ac:dyDescent="0.25">
      <c r="A963" s="92"/>
      <c r="B963" s="92"/>
      <c r="C963" s="92"/>
      <c r="D963" s="92"/>
      <c r="E963" s="92"/>
      <c r="F963" s="92"/>
      <c r="G963" s="92"/>
      <c r="H963" s="92"/>
      <c r="I963" s="92"/>
    </row>
    <row r="964" spans="1:9" ht="15.75" customHeight="1" x14ac:dyDescent="0.25">
      <c r="A964" s="92"/>
      <c r="B964" s="92"/>
      <c r="C964" s="92"/>
      <c r="D964" s="92"/>
      <c r="E964" s="92"/>
      <c r="F964" s="92"/>
      <c r="G964" s="92"/>
      <c r="H964" s="92"/>
      <c r="I964" s="92"/>
    </row>
    <row r="965" spans="1:9" ht="15.75" customHeight="1" x14ac:dyDescent="0.25">
      <c r="A965" s="92"/>
      <c r="B965" s="92"/>
      <c r="C965" s="92"/>
      <c r="D965" s="92"/>
      <c r="E965" s="92"/>
      <c r="F965" s="92"/>
      <c r="G965" s="92"/>
      <c r="H965" s="92"/>
      <c r="I965" s="92"/>
    </row>
    <row r="966" spans="1:9" ht="15.75" customHeight="1" x14ac:dyDescent="0.25">
      <c r="A966" s="92"/>
      <c r="B966" s="92"/>
      <c r="C966" s="92"/>
      <c r="D966" s="92"/>
      <c r="E966" s="92"/>
      <c r="F966" s="92"/>
      <c r="G966" s="92"/>
      <c r="H966" s="92"/>
      <c r="I966" s="92"/>
    </row>
    <row r="967" spans="1:9" ht="15.75" customHeight="1" x14ac:dyDescent="0.25">
      <c r="A967" s="92"/>
      <c r="B967" s="92"/>
      <c r="C967" s="92"/>
      <c r="D967" s="92"/>
      <c r="E967" s="92"/>
      <c r="F967" s="92"/>
      <c r="G967" s="92"/>
      <c r="H967" s="92"/>
      <c r="I967" s="92"/>
    </row>
    <row r="968" spans="1:9" ht="15.75" customHeight="1" x14ac:dyDescent="0.25">
      <c r="A968" s="92"/>
      <c r="B968" s="92"/>
      <c r="C968" s="92"/>
      <c r="D968" s="92"/>
      <c r="E968" s="92"/>
      <c r="F968" s="92"/>
      <c r="G968" s="92"/>
      <c r="H968" s="92"/>
      <c r="I968" s="92"/>
    </row>
    <row r="969" spans="1:9" ht="15.75" customHeight="1" x14ac:dyDescent="0.25">
      <c r="A969" s="92"/>
      <c r="B969" s="92"/>
      <c r="C969" s="92"/>
      <c r="D969" s="92"/>
      <c r="E969" s="92"/>
      <c r="F969" s="92"/>
      <c r="G969" s="92"/>
      <c r="H969" s="92"/>
      <c r="I969" s="92"/>
    </row>
    <row r="970" spans="1:9" ht="15.75" customHeight="1" x14ac:dyDescent="0.25">
      <c r="A970" s="92"/>
      <c r="B970" s="92"/>
      <c r="C970" s="92"/>
      <c r="D970" s="92"/>
      <c r="E970" s="92"/>
      <c r="F970" s="92"/>
      <c r="G970" s="92"/>
      <c r="H970" s="92"/>
      <c r="I970" s="92"/>
    </row>
    <row r="971" spans="1:9" ht="15.75" customHeight="1" x14ac:dyDescent="0.25">
      <c r="A971" s="92"/>
      <c r="B971" s="92"/>
      <c r="C971" s="92"/>
      <c r="D971" s="92"/>
      <c r="E971" s="92"/>
      <c r="F971" s="92"/>
      <c r="G971" s="92"/>
      <c r="H971" s="92"/>
      <c r="I971" s="92"/>
    </row>
    <row r="972" spans="1:9" ht="15.75" customHeight="1" x14ac:dyDescent="0.25">
      <c r="A972" s="92"/>
      <c r="B972" s="92"/>
      <c r="C972" s="92"/>
      <c r="D972" s="92"/>
      <c r="E972" s="92"/>
      <c r="F972" s="92"/>
      <c r="G972" s="92"/>
      <c r="H972" s="92"/>
      <c r="I972" s="92"/>
    </row>
    <row r="973" spans="1:9" ht="15.75" customHeight="1" x14ac:dyDescent="0.25">
      <c r="A973" s="92"/>
      <c r="B973" s="92"/>
      <c r="C973" s="92"/>
      <c r="D973" s="92"/>
      <c r="E973" s="92"/>
      <c r="F973" s="92"/>
      <c r="G973" s="92"/>
      <c r="H973" s="92"/>
      <c r="I973" s="92"/>
    </row>
    <row r="974" spans="1:9" ht="15.75" customHeight="1" x14ac:dyDescent="0.25">
      <c r="A974" s="92"/>
      <c r="B974" s="92"/>
      <c r="C974" s="92"/>
      <c r="D974" s="92"/>
      <c r="E974" s="92"/>
      <c r="F974" s="92"/>
      <c r="G974" s="92"/>
      <c r="H974" s="92"/>
      <c r="I974" s="92"/>
    </row>
    <row r="975" spans="1:9" ht="15.75" customHeight="1" x14ac:dyDescent="0.25">
      <c r="A975" s="92"/>
      <c r="B975" s="92"/>
      <c r="C975" s="92"/>
      <c r="D975" s="92"/>
      <c r="E975" s="92"/>
      <c r="F975" s="92"/>
      <c r="G975" s="92"/>
      <c r="H975" s="92"/>
      <c r="I975" s="92"/>
    </row>
    <row r="976" spans="1:9" ht="15.75" customHeight="1" x14ac:dyDescent="0.25">
      <c r="A976" s="92"/>
      <c r="B976" s="92"/>
      <c r="C976" s="92"/>
      <c r="D976" s="92"/>
      <c r="E976" s="92"/>
      <c r="F976" s="92"/>
      <c r="G976" s="92"/>
      <c r="H976" s="92"/>
      <c r="I976" s="92"/>
    </row>
    <row r="977" spans="1:9" ht="15.75" customHeight="1" x14ac:dyDescent="0.25">
      <c r="A977" s="92"/>
      <c r="B977" s="92"/>
      <c r="C977" s="92"/>
      <c r="D977" s="92"/>
      <c r="E977" s="92"/>
      <c r="F977" s="92"/>
      <c r="G977" s="92"/>
      <c r="H977" s="92"/>
      <c r="I977" s="92"/>
    </row>
    <row r="978" spans="1:9" ht="15.75" customHeight="1" x14ac:dyDescent="0.25">
      <c r="A978" s="92"/>
      <c r="B978" s="92"/>
      <c r="C978" s="92"/>
      <c r="D978" s="92"/>
      <c r="E978" s="92"/>
      <c r="F978" s="92"/>
      <c r="G978" s="92"/>
      <c r="H978" s="92"/>
      <c r="I978" s="92"/>
    </row>
    <row r="979" spans="1:9" ht="15.75" customHeight="1" x14ac:dyDescent="0.25">
      <c r="A979" s="92"/>
      <c r="B979" s="92"/>
      <c r="C979" s="92"/>
      <c r="D979" s="92"/>
      <c r="E979" s="92"/>
      <c r="F979" s="92"/>
      <c r="G979" s="92"/>
      <c r="H979" s="92"/>
      <c r="I979" s="92"/>
    </row>
    <row r="980" spans="1:9" ht="15.75" customHeight="1" x14ac:dyDescent="0.25">
      <c r="A980" s="92"/>
      <c r="B980" s="92"/>
      <c r="C980" s="92"/>
      <c r="D980" s="92"/>
      <c r="E980" s="92"/>
      <c r="F980" s="92"/>
      <c r="G980" s="92"/>
      <c r="H980" s="92"/>
      <c r="I980" s="92"/>
    </row>
    <row r="981" spans="1:9" ht="15.75" customHeight="1" x14ac:dyDescent="0.25">
      <c r="A981" s="92"/>
      <c r="B981" s="92"/>
      <c r="C981" s="92"/>
      <c r="D981" s="92"/>
      <c r="E981" s="92"/>
      <c r="F981" s="92"/>
      <c r="G981" s="92"/>
      <c r="H981" s="92"/>
      <c r="I981" s="92"/>
    </row>
    <row r="982" spans="1:9" ht="15.75" customHeight="1" x14ac:dyDescent="0.25">
      <c r="A982" s="92"/>
      <c r="B982" s="92"/>
      <c r="C982" s="92"/>
      <c r="D982" s="92"/>
      <c r="E982" s="92"/>
      <c r="F982" s="92"/>
      <c r="G982" s="92"/>
      <c r="H982" s="92"/>
      <c r="I982" s="92"/>
    </row>
    <row r="983" spans="1:9" ht="15.75" customHeight="1" x14ac:dyDescent="0.25">
      <c r="A983" s="92"/>
      <c r="B983" s="92"/>
      <c r="C983" s="92"/>
      <c r="D983" s="92"/>
      <c r="E983" s="92"/>
      <c r="F983" s="92"/>
      <c r="G983" s="92"/>
      <c r="H983" s="92"/>
      <c r="I983" s="92"/>
    </row>
    <row r="984" spans="1:9" ht="15.75" customHeight="1" x14ac:dyDescent="0.25">
      <c r="A984" s="92"/>
      <c r="B984" s="92"/>
      <c r="C984" s="92"/>
      <c r="D984" s="92"/>
      <c r="E984" s="92"/>
      <c r="F984" s="92"/>
      <c r="G984" s="92"/>
      <c r="H984" s="92"/>
      <c r="I984" s="92"/>
    </row>
    <row r="985" spans="1:9" ht="15.75" customHeight="1" x14ac:dyDescent="0.25">
      <c r="A985" s="92"/>
      <c r="B985" s="92"/>
      <c r="C985" s="92"/>
      <c r="D985" s="92"/>
      <c r="E985" s="92"/>
      <c r="F985" s="92"/>
      <c r="G985" s="92"/>
      <c r="H985" s="92"/>
      <c r="I985" s="92"/>
    </row>
    <row r="986" spans="1:9" ht="15.75" customHeight="1" x14ac:dyDescent="0.25">
      <c r="A986" s="92"/>
      <c r="B986" s="92"/>
      <c r="C986" s="92"/>
      <c r="D986" s="92"/>
      <c r="E986" s="92"/>
      <c r="F986" s="92"/>
      <c r="G986" s="92"/>
      <c r="H986" s="92"/>
      <c r="I986" s="92"/>
    </row>
    <row r="987" spans="1:9" ht="15.75" customHeight="1" x14ac:dyDescent="0.25">
      <c r="A987" s="92"/>
      <c r="B987" s="92"/>
      <c r="C987" s="92"/>
      <c r="D987" s="92"/>
      <c r="E987" s="92"/>
      <c r="F987" s="92"/>
      <c r="G987" s="92"/>
      <c r="H987" s="92"/>
      <c r="I987" s="92"/>
    </row>
    <row r="988" spans="1:9" ht="15.75" customHeight="1" x14ac:dyDescent="0.25">
      <c r="A988" s="92"/>
      <c r="B988" s="92"/>
      <c r="C988" s="92"/>
      <c r="D988" s="92"/>
      <c r="E988" s="92"/>
      <c r="F988" s="92"/>
      <c r="G988" s="92"/>
      <c r="H988" s="92"/>
      <c r="I988" s="92"/>
    </row>
    <row r="989" spans="1:9" ht="15.75" customHeight="1" x14ac:dyDescent="0.25">
      <c r="A989" s="92"/>
      <c r="B989" s="92"/>
      <c r="C989" s="92"/>
      <c r="D989" s="92"/>
      <c r="E989" s="92"/>
      <c r="F989" s="92"/>
      <c r="G989" s="92"/>
      <c r="H989" s="92"/>
      <c r="I989" s="92"/>
    </row>
    <row r="990" spans="1:9" ht="15.75" customHeight="1" x14ac:dyDescent="0.25">
      <c r="A990" s="92"/>
      <c r="B990" s="92"/>
      <c r="C990" s="92"/>
      <c r="D990" s="92"/>
      <c r="E990" s="92"/>
      <c r="F990" s="92"/>
      <c r="G990" s="92"/>
      <c r="H990" s="92"/>
      <c r="I990" s="92"/>
    </row>
    <row r="991" spans="1:9" ht="15" customHeight="1" x14ac:dyDescent="0.25">
      <c r="A991" s="92"/>
      <c r="B991" s="92"/>
      <c r="C991" s="92"/>
      <c r="D991" s="92"/>
      <c r="E991" s="92"/>
      <c r="F991" s="92"/>
      <c r="G991" s="92"/>
      <c r="H991" s="92"/>
      <c r="I991" s="92"/>
    </row>
    <row r="992" spans="1:9" ht="15" customHeight="1" x14ac:dyDescent="0.25">
      <c r="A992" s="92"/>
      <c r="B992" s="92"/>
      <c r="C992" s="92"/>
      <c r="D992" s="92"/>
      <c r="E992" s="92"/>
      <c r="F992" s="92"/>
      <c r="G992" s="92"/>
      <c r="H992" s="92"/>
      <c r="I992" s="92"/>
    </row>
    <row r="993" spans="1:9" ht="15" customHeight="1" x14ac:dyDescent="0.25">
      <c r="A993" s="92"/>
      <c r="B993" s="92"/>
      <c r="C993" s="92"/>
      <c r="D993" s="92"/>
      <c r="E993" s="92"/>
      <c r="F993" s="92"/>
      <c r="G993" s="92"/>
      <c r="H993" s="92"/>
      <c r="I993" s="92"/>
    </row>
    <row r="994" spans="1:9" ht="15" customHeight="1" x14ac:dyDescent="0.25">
      <c r="A994" s="92"/>
      <c r="B994" s="92"/>
      <c r="C994" s="92"/>
      <c r="D994" s="92"/>
      <c r="E994" s="92"/>
      <c r="F994" s="92"/>
      <c r="G994" s="92"/>
      <c r="H994" s="92"/>
      <c r="I994" s="92"/>
    </row>
  </sheetData>
  <dataValidations count="1">
    <dataValidation type="list" allowBlank="1" showInputMessage="1" showErrorMessage="1" sqref="D4:D6">
      <formula1>"E,S"</formula1>
    </dataValidation>
  </dataValidations>
  <pageMargins left="0.70866141732283472" right="0.70866141732283472" top="0.74803149606299213" bottom="0.74803149606299213" header="0.39370078740157483" footer="0"/>
  <pageSetup paperSize="8" scale="60" pageOrder="overThenDown" orientation="landscape"/>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4" zoomScaleNormal="100" zoomScaleSheetLayoutView="100" workbookViewId="0">
      <selection activeCell="O49" sqref="O49"/>
    </sheetView>
  </sheetViews>
  <sheetFormatPr defaultColWidth="8.453125" defaultRowHeight="12.5"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0"/>
  <sheetViews>
    <sheetView zoomScale="90" zoomScaleNormal="90" workbookViewId="0">
      <pane ySplit="1" topLeftCell="A2" activePane="bottomLeft" state="frozen"/>
      <selection pane="bottomLeft" activeCell="C151" sqref="C151"/>
    </sheetView>
  </sheetViews>
  <sheetFormatPr defaultColWidth="9.36328125" defaultRowHeight="12.5" x14ac:dyDescent="0.25"/>
  <cols>
    <col min="1" max="2" width="23.453125" style="21" customWidth="1"/>
    <col min="3" max="3" width="29.6328125" style="52" customWidth="1"/>
    <col min="4" max="4" width="31.453125" style="21" customWidth="1"/>
    <col min="5" max="5" width="12.453125" style="21" customWidth="1"/>
    <col min="6" max="6" width="12" style="21" customWidth="1"/>
    <col min="7" max="7" width="12.36328125" style="21" customWidth="1"/>
    <col min="8" max="8" width="11.6328125" style="21" customWidth="1"/>
    <col min="9" max="9" width="13.36328125" style="21" customWidth="1"/>
    <col min="10" max="12" width="12.453125" style="21" customWidth="1"/>
    <col min="13" max="13" width="12" style="21" customWidth="1"/>
    <col min="14" max="15" width="11.453125" style="21" customWidth="1"/>
    <col min="16" max="16" width="12.453125" style="21" customWidth="1"/>
    <col min="17" max="18" width="9.36328125" style="21" customWidth="1"/>
    <col min="19" max="20" width="9.36328125" style="21"/>
    <col min="21" max="21" width="9.36328125" style="71"/>
    <col min="22" max="22" width="9.36328125" style="37"/>
    <col min="23" max="16384" width="9.36328125" style="21"/>
  </cols>
  <sheetData>
    <row r="1" spans="1:23" s="18" customFormat="1" ht="15.5" x14ac:dyDescent="0.35">
      <c r="A1" s="16" t="s">
        <v>64</v>
      </c>
      <c r="B1" s="16" t="s">
        <v>65</v>
      </c>
      <c r="C1" s="43" t="s">
        <v>66</v>
      </c>
      <c r="D1" s="16" t="s">
        <v>67</v>
      </c>
      <c r="E1" s="16" t="s">
        <v>68</v>
      </c>
      <c r="F1" s="16" t="s">
        <v>69</v>
      </c>
      <c r="G1" s="16" t="s">
        <v>70</v>
      </c>
      <c r="H1" s="16" t="s">
        <v>71</v>
      </c>
      <c r="I1" s="16" t="s">
        <v>72</v>
      </c>
      <c r="J1" s="16" t="s">
        <v>73</v>
      </c>
      <c r="K1" s="16" t="s">
        <v>74</v>
      </c>
      <c r="L1" s="16" t="s">
        <v>75</v>
      </c>
      <c r="M1" s="16" t="s">
        <v>76</v>
      </c>
      <c r="N1" s="16" t="s">
        <v>77</v>
      </c>
      <c r="O1" s="16" t="s">
        <v>78</v>
      </c>
      <c r="P1" s="16" t="s">
        <v>79</v>
      </c>
      <c r="Q1" s="17" t="s">
        <v>40</v>
      </c>
      <c r="R1" s="17" t="s">
        <v>53</v>
      </c>
      <c r="S1" s="17" t="s">
        <v>55</v>
      </c>
      <c r="T1" s="17" t="s">
        <v>58</v>
      </c>
      <c r="U1" s="17" t="s">
        <v>61</v>
      </c>
      <c r="V1" s="35"/>
    </row>
    <row r="2" spans="1:23" s="20" customFormat="1" ht="25" x14ac:dyDescent="0.25">
      <c r="A2" s="22" t="s">
        <v>80</v>
      </c>
      <c r="B2" s="22" t="s">
        <v>81</v>
      </c>
      <c r="C2" s="44" t="s">
        <v>82</v>
      </c>
      <c r="D2" s="22" t="s">
        <v>83</v>
      </c>
      <c r="E2" s="22" t="s">
        <v>84</v>
      </c>
      <c r="F2" s="22" t="s">
        <v>84</v>
      </c>
      <c r="G2" s="22" t="s">
        <v>84</v>
      </c>
      <c r="H2" s="22" t="s">
        <v>84</v>
      </c>
      <c r="I2" s="22" t="s">
        <v>84</v>
      </c>
      <c r="J2" s="22" t="s">
        <v>84</v>
      </c>
      <c r="K2" s="22" t="s">
        <v>84</v>
      </c>
      <c r="L2" s="22" t="s">
        <v>84</v>
      </c>
      <c r="M2" s="22" t="s">
        <v>84</v>
      </c>
      <c r="N2" s="22" t="s">
        <v>84</v>
      </c>
      <c r="O2" s="22" t="s">
        <v>84</v>
      </c>
      <c r="P2" s="23"/>
      <c r="Q2" s="22" t="s">
        <v>84</v>
      </c>
      <c r="R2" s="22" t="s">
        <v>84</v>
      </c>
      <c r="S2" s="22" t="s">
        <v>84</v>
      </c>
      <c r="T2" s="22" t="s">
        <v>84</v>
      </c>
      <c r="U2" s="23" t="s">
        <v>84</v>
      </c>
      <c r="V2" s="36"/>
      <c r="W2" s="19"/>
    </row>
    <row r="3" spans="1:23" s="20" customFormat="1" ht="25" x14ac:dyDescent="0.25">
      <c r="A3" s="22" t="s">
        <v>80</v>
      </c>
      <c r="B3" s="22" t="s">
        <v>81</v>
      </c>
      <c r="C3" s="44" t="s">
        <v>85</v>
      </c>
      <c r="D3" s="22" t="s">
        <v>86</v>
      </c>
      <c r="E3" s="22" t="s">
        <v>84</v>
      </c>
      <c r="F3" s="22" t="s">
        <v>84</v>
      </c>
      <c r="G3" s="22" t="s">
        <v>84</v>
      </c>
      <c r="H3" s="22" t="s">
        <v>84</v>
      </c>
      <c r="I3" s="22" t="s">
        <v>84</v>
      </c>
      <c r="J3" s="22" t="s">
        <v>84</v>
      </c>
      <c r="K3" s="22" t="s">
        <v>84</v>
      </c>
      <c r="L3" s="22" t="s">
        <v>84</v>
      </c>
      <c r="M3" s="22" t="s">
        <v>84</v>
      </c>
      <c r="N3" s="22" t="s">
        <v>84</v>
      </c>
      <c r="O3" s="22" t="s">
        <v>84</v>
      </c>
      <c r="P3" s="23"/>
      <c r="Q3" s="22" t="s">
        <v>84</v>
      </c>
      <c r="R3" s="22" t="s">
        <v>84</v>
      </c>
      <c r="S3" s="22" t="s">
        <v>84</v>
      </c>
      <c r="T3" s="22" t="s">
        <v>84</v>
      </c>
      <c r="U3" s="23" t="s">
        <v>84</v>
      </c>
      <c r="V3" s="36"/>
      <c r="W3" s="19"/>
    </row>
    <row r="4" spans="1:23" s="20" customFormat="1" ht="25" x14ac:dyDescent="0.25">
      <c r="A4" s="22" t="s">
        <v>80</v>
      </c>
      <c r="B4" s="22" t="s">
        <v>81</v>
      </c>
      <c r="C4" s="44" t="s">
        <v>87</v>
      </c>
      <c r="D4" s="22" t="s">
        <v>88</v>
      </c>
      <c r="E4" s="22" t="s">
        <v>84</v>
      </c>
      <c r="F4" s="22" t="s">
        <v>84</v>
      </c>
      <c r="G4" s="22" t="s">
        <v>84</v>
      </c>
      <c r="H4" s="22" t="s">
        <v>84</v>
      </c>
      <c r="I4" s="22" t="s">
        <v>84</v>
      </c>
      <c r="J4" s="22" t="s">
        <v>84</v>
      </c>
      <c r="K4" s="22" t="s">
        <v>84</v>
      </c>
      <c r="L4" s="22" t="s">
        <v>84</v>
      </c>
      <c r="M4" s="22" t="s">
        <v>84</v>
      </c>
      <c r="N4" s="22" t="s">
        <v>84</v>
      </c>
      <c r="O4" s="22" t="s">
        <v>84</v>
      </c>
      <c r="P4" s="23"/>
      <c r="Q4" s="22" t="s">
        <v>84</v>
      </c>
      <c r="R4" s="22" t="s">
        <v>84</v>
      </c>
      <c r="S4" s="22" t="s">
        <v>84</v>
      </c>
      <c r="T4" s="22" t="s">
        <v>84</v>
      </c>
      <c r="U4" s="23" t="s">
        <v>84</v>
      </c>
      <c r="V4" s="36"/>
      <c r="W4" s="19"/>
    </row>
    <row r="5" spans="1:23" s="20" customFormat="1" ht="25" x14ac:dyDescent="0.25">
      <c r="A5" s="22" t="s">
        <v>80</v>
      </c>
      <c r="B5" s="22" t="s">
        <v>81</v>
      </c>
      <c r="C5" s="44" t="s">
        <v>89</v>
      </c>
      <c r="D5" s="22" t="s">
        <v>90</v>
      </c>
      <c r="E5" s="22" t="s">
        <v>84</v>
      </c>
      <c r="F5" s="22" t="s">
        <v>84</v>
      </c>
      <c r="G5" s="22" t="s">
        <v>84</v>
      </c>
      <c r="H5" s="22" t="s">
        <v>84</v>
      </c>
      <c r="I5" s="22" t="s">
        <v>84</v>
      </c>
      <c r="J5" s="22" t="s">
        <v>84</v>
      </c>
      <c r="K5" s="22" t="s">
        <v>84</v>
      </c>
      <c r="L5" s="22" t="s">
        <v>84</v>
      </c>
      <c r="M5" s="22" t="s">
        <v>84</v>
      </c>
      <c r="N5" s="22" t="s">
        <v>84</v>
      </c>
      <c r="O5" s="22" t="s">
        <v>84</v>
      </c>
      <c r="P5" s="23"/>
      <c r="Q5" s="22" t="s">
        <v>84</v>
      </c>
      <c r="R5" s="22" t="s">
        <v>84</v>
      </c>
      <c r="S5" s="22" t="s">
        <v>84</v>
      </c>
      <c r="T5" s="22" t="s">
        <v>84</v>
      </c>
      <c r="U5" s="23" t="s">
        <v>84</v>
      </c>
      <c r="V5" s="36"/>
      <c r="W5" s="19"/>
    </row>
    <row r="6" spans="1:23" s="20" customFormat="1" ht="25" x14ac:dyDescent="0.25">
      <c r="A6" s="22" t="s">
        <v>80</v>
      </c>
      <c r="B6" s="22" t="s">
        <v>81</v>
      </c>
      <c r="C6" s="44" t="s">
        <v>91</v>
      </c>
      <c r="D6" s="22" t="s">
        <v>92</v>
      </c>
      <c r="E6" s="22" t="s">
        <v>84</v>
      </c>
      <c r="F6" s="22" t="s">
        <v>84</v>
      </c>
      <c r="G6" s="22" t="s">
        <v>84</v>
      </c>
      <c r="H6" s="22" t="s">
        <v>84</v>
      </c>
      <c r="I6" s="22" t="s">
        <v>84</v>
      </c>
      <c r="J6" s="22" t="s">
        <v>84</v>
      </c>
      <c r="K6" s="22" t="s">
        <v>84</v>
      </c>
      <c r="L6" s="22" t="s">
        <v>84</v>
      </c>
      <c r="M6" s="22" t="s">
        <v>84</v>
      </c>
      <c r="N6" s="22" t="s">
        <v>84</v>
      </c>
      <c r="O6" s="22" t="s">
        <v>84</v>
      </c>
      <c r="P6" s="23"/>
      <c r="Q6" s="22" t="s">
        <v>84</v>
      </c>
      <c r="R6" s="22" t="s">
        <v>84</v>
      </c>
      <c r="S6" s="22" t="s">
        <v>84</v>
      </c>
      <c r="T6" s="22" t="s">
        <v>84</v>
      </c>
      <c r="U6" s="23" t="s">
        <v>84</v>
      </c>
      <c r="V6" s="36"/>
      <c r="W6" s="19"/>
    </row>
    <row r="7" spans="1:23" s="20" customFormat="1" ht="25" x14ac:dyDescent="0.25">
      <c r="A7" s="22" t="s">
        <v>80</v>
      </c>
      <c r="B7" s="22" t="s">
        <v>81</v>
      </c>
      <c r="C7" s="44" t="s">
        <v>93</v>
      </c>
      <c r="D7" s="22" t="s">
        <v>94</v>
      </c>
      <c r="E7" s="22" t="s">
        <v>84</v>
      </c>
      <c r="F7" s="22" t="s">
        <v>84</v>
      </c>
      <c r="G7" s="22" t="s">
        <v>84</v>
      </c>
      <c r="H7" s="22" t="s">
        <v>84</v>
      </c>
      <c r="I7" s="22" t="s">
        <v>84</v>
      </c>
      <c r="J7" s="22" t="s">
        <v>84</v>
      </c>
      <c r="K7" s="22" t="s">
        <v>84</v>
      </c>
      <c r="L7" s="22" t="s">
        <v>84</v>
      </c>
      <c r="M7" s="22" t="s">
        <v>84</v>
      </c>
      <c r="N7" s="22" t="s">
        <v>84</v>
      </c>
      <c r="O7" s="22" t="s">
        <v>84</v>
      </c>
      <c r="P7" s="23"/>
      <c r="Q7" s="22" t="s">
        <v>84</v>
      </c>
      <c r="R7" s="22" t="s">
        <v>84</v>
      </c>
      <c r="S7" s="22" t="s">
        <v>84</v>
      </c>
      <c r="T7" s="22" t="s">
        <v>84</v>
      </c>
      <c r="U7" s="23" t="s">
        <v>84</v>
      </c>
      <c r="V7" s="36"/>
      <c r="W7" s="19"/>
    </row>
    <row r="8" spans="1:23" s="20" customFormat="1" ht="25" x14ac:dyDescent="0.25">
      <c r="A8" s="22" t="s">
        <v>80</v>
      </c>
      <c r="B8" s="22" t="s">
        <v>81</v>
      </c>
      <c r="C8" s="44" t="s">
        <v>95</v>
      </c>
      <c r="D8" s="22" t="s">
        <v>96</v>
      </c>
      <c r="E8" s="22" t="s">
        <v>84</v>
      </c>
      <c r="F8" s="22" t="s">
        <v>84</v>
      </c>
      <c r="G8" s="22" t="s">
        <v>84</v>
      </c>
      <c r="H8" s="22" t="s">
        <v>84</v>
      </c>
      <c r="I8" s="22" t="s">
        <v>84</v>
      </c>
      <c r="J8" s="22" t="s">
        <v>84</v>
      </c>
      <c r="K8" s="22" t="s">
        <v>84</v>
      </c>
      <c r="L8" s="22" t="s">
        <v>84</v>
      </c>
      <c r="M8" s="22" t="s">
        <v>84</v>
      </c>
      <c r="N8" s="22" t="s">
        <v>84</v>
      </c>
      <c r="O8" s="22" t="s">
        <v>84</v>
      </c>
      <c r="P8" s="23"/>
      <c r="Q8" s="22" t="s">
        <v>84</v>
      </c>
      <c r="R8" s="22" t="s">
        <v>84</v>
      </c>
      <c r="S8" s="22" t="s">
        <v>84</v>
      </c>
      <c r="T8" s="22" t="s">
        <v>84</v>
      </c>
      <c r="U8" s="23" t="s">
        <v>84</v>
      </c>
      <c r="V8" s="36"/>
      <c r="W8" s="19"/>
    </row>
    <row r="9" spans="1:23" s="20" customFormat="1" ht="25" x14ac:dyDescent="0.25">
      <c r="A9" s="22" t="s">
        <v>80</v>
      </c>
      <c r="B9" s="22" t="s">
        <v>81</v>
      </c>
      <c r="C9" s="44" t="s">
        <v>97</v>
      </c>
      <c r="D9" s="22" t="s">
        <v>98</v>
      </c>
      <c r="E9" s="22" t="s">
        <v>84</v>
      </c>
      <c r="F9" s="22" t="s">
        <v>84</v>
      </c>
      <c r="G9" s="22" t="s">
        <v>84</v>
      </c>
      <c r="H9" s="22" t="s">
        <v>84</v>
      </c>
      <c r="I9" s="22" t="s">
        <v>84</v>
      </c>
      <c r="J9" s="22" t="s">
        <v>84</v>
      </c>
      <c r="K9" s="22" t="s">
        <v>84</v>
      </c>
      <c r="L9" s="22" t="s">
        <v>84</v>
      </c>
      <c r="M9" s="22" t="s">
        <v>84</v>
      </c>
      <c r="N9" s="22" t="s">
        <v>84</v>
      </c>
      <c r="O9" s="22" t="s">
        <v>84</v>
      </c>
      <c r="P9" s="23"/>
      <c r="Q9" s="22" t="s">
        <v>84</v>
      </c>
      <c r="R9" s="22" t="s">
        <v>84</v>
      </c>
      <c r="S9" s="22" t="s">
        <v>84</v>
      </c>
      <c r="T9" s="22" t="s">
        <v>84</v>
      </c>
      <c r="U9" s="23" t="s">
        <v>84</v>
      </c>
      <c r="V9" s="36"/>
      <c r="W9" s="19"/>
    </row>
    <row r="10" spans="1:23" s="20" customFormat="1" ht="25" x14ac:dyDescent="0.25">
      <c r="A10" s="22" t="s">
        <v>80</v>
      </c>
      <c r="B10" s="22" t="s">
        <v>81</v>
      </c>
      <c r="C10" s="44" t="s">
        <v>99</v>
      </c>
      <c r="D10" s="22" t="s">
        <v>100</v>
      </c>
      <c r="E10" s="22" t="s">
        <v>84</v>
      </c>
      <c r="F10" s="22" t="s">
        <v>84</v>
      </c>
      <c r="G10" s="22" t="s">
        <v>84</v>
      </c>
      <c r="H10" s="22" t="s">
        <v>84</v>
      </c>
      <c r="I10" s="22" t="s">
        <v>84</v>
      </c>
      <c r="J10" s="22" t="s">
        <v>84</v>
      </c>
      <c r="K10" s="22" t="s">
        <v>84</v>
      </c>
      <c r="L10" s="22" t="s">
        <v>84</v>
      </c>
      <c r="M10" s="22" t="s">
        <v>84</v>
      </c>
      <c r="N10" s="22" t="s">
        <v>84</v>
      </c>
      <c r="O10" s="22" t="s">
        <v>84</v>
      </c>
      <c r="P10" s="23"/>
      <c r="Q10" s="22" t="s">
        <v>84</v>
      </c>
      <c r="R10" s="22" t="s">
        <v>84</v>
      </c>
      <c r="S10" s="22" t="s">
        <v>84</v>
      </c>
      <c r="T10" s="22" t="s">
        <v>84</v>
      </c>
      <c r="U10" s="23" t="s">
        <v>84</v>
      </c>
      <c r="V10" s="36"/>
      <c r="W10" s="19"/>
    </row>
    <row r="11" spans="1:23" s="20" customFormat="1" ht="25" x14ac:dyDescent="0.25">
      <c r="A11" s="22" t="s">
        <v>80</v>
      </c>
      <c r="B11" s="22" t="s">
        <v>81</v>
      </c>
      <c r="C11" s="44" t="s">
        <v>101</v>
      </c>
      <c r="D11" s="22" t="s">
        <v>102</v>
      </c>
      <c r="E11" s="22" t="s">
        <v>84</v>
      </c>
      <c r="F11" s="22" t="s">
        <v>84</v>
      </c>
      <c r="G11" s="22" t="s">
        <v>84</v>
      </c>
      <c r="H11" s="22" t="s">
        <v>84</v>
      </c>
      <c r="I11" s="22" t="s">
        <v>84</v>
      </c>
      <c r="J11" s="22" t="s">
        <v>84</v>
      </c>
      <c r="K11" s="22" t="s">
        <v>84</v>
      </c>
      <c r="L11" s="22" t="s">
        <v>84</v>
      </c>
      <c r="M11" s="22" t="s">
        <v>84</v>
      </c>
      <c r="N11" s="22" t="s">
        <v>84</v>
      </c>
      <c r="O11" s="22" t="s">
        <v>84</v>
      </c>
      <c r="P11" s="23"/>
      <c r="Q11" s="22" t="s">
        <v>84</v>
      </c>
      <c r="R11" s="22" t="s">
        <v>84</v>
      </c>
      <c r="S11" s="22" t="s">
        <v>84</v>
      </c>
      <c r="T11" s="22" t="s">
        <v>84</v>
      </c>
      <c r="U11" s="23" t="s">
        <v>84</v>
      </c>
      <c r="V11" s="36"/>
      <c r="W11" s="19"/>
    </row>
    <row r="12" spans="1:23" s="20" customFormat="1" ht="25" x14ac:dyDescent="0.25">
      <c r="A12" s="22" t="s">
        <v>80</v>
      </c>
      <c r="B12" s="22" t="s">
        <v>81</v>
      </c>
      <c r="C12" s="44" t="s">
        <v>103</v>
      </c>
      <c r="D12" s="22" t="s">
        <v>104</v>
      </c>
      <c r="E12" s="22" t="s">
        <v>84</v>
      </c>
      <c r="F12" s="22" t="s">
        <v>84</v>
      </c>
      <c r="G12" s="22" t="s">
        <v>84</v>
      </c>
      <c r="H12" s="22" t="s">
        <v>84</v>
      </c>
      <c r="I12" s="22" t="s">
        <v>84</v>
      </c>
      <c r="J12" s="22" t="s">
        <v>84</v>
      </c>
      <c r="K12" s="22" t="s">
        <v>84</v>
      </c>
      <c r="L12" s="22" t="s">
        <v>84</v>
      </c>
      <c r="M12" s="22" t="s">
        <v>84</v>
      </c>
      <c r="N12" s="22" t="s">
        <v>84</v>
      </c>
      <c r="O12" s="22" t="s">
        <v>84</v>
      </c>
      <c r="P12" s="23"/>
      <c r="Q12" s="22" t="s">
        <v>84</v>
      </c>
      <c r="R12" s="22" t="s">
        <v>84</v>
      </c>
      <c r="S12" s="22" t="s">
        <v>84</v>
      </c>
      <c r="T12" s="22" t="s">
        <v>84</v>
      </c>
      <c r="U12" s="23" t="s">
        <v>84</v>
      </c>
      <c r="V12" s="36"/>
      <c r="W12" s="19"/>
    </row>
    <row r="13" spans="1:23" s="20" customFormat="1" ht="25" x14ac:dyDescent="0.25">
      <c r="A13" s="22" t="s">
        <v>80</v>
      </c>
      <c r="B13" s="22" t="s">
        <v>81</v>
      </c>
      <c r="C13" s="44" t="s">
        <v>105</v>
      </c>
      <c r="D13" s="22" t="s">
        <v>106</v>
      </c>
      <c r="E13" s="22" t="s">
        <v>84</v>
      </c>
      <c r="F13" s="22" t="s">
        <v>84</v>
      </c>
      <c r="G13" s="22" t="s">
        <v>84</v>
      </c>
      <c r="H13" s="22" t="s">
        <v>84</v>
      </c>
      <c r="I13" s="22" t="s">
        <v>84</v>
      </c>
      <c r="J13" s="22" t="s">
        <v>84</v>
      </c>
      <c r="K13" s="22" t="s">
        <v>84</v>
      </c>
      <c r="L13" s="22" t="s">
        <v>84</v>
      </c>
      <c r="M13" s="22" t="s">
        <v>84</v>
      </c>
      <c r="N13" s="22" t="s">
        <v>84</v>
      </c>
      <c r="O13" s="22" t="s">
        <v>84</v>
      </c>
      <c r="P13" s="23"/>
      <c r="Q13" s="22" t="s">
        <v>84</v>
      </c>
      <c r="R13" s="22" t="s">
        <v>84</v>
      </c>
      <c r="S13" s="22" t="s">
        <v>84</v>
      </c>
      <c r="T13" s="22" t="s">
        <v>84</v>
      </c>
      <c r="U13" s="23" t="s">
        <v>84</v>
      </c>
      <c r="V13" s="36"/>
      <c r="W13" s="19"/>
    </row>
    <row r="14" spans="1:23" s="20" customFormat="1" ht="25" x14ac:dyDescent="0.25">
      <c r="A14" s="22" t="s">
        <v>80</v>
      </c>
      <c r="B14" s="22" t="s">
        <v>81</v>
      </c>
      <c r="C14" s="44" t="s">
        <v>107</v>
      </c>
      <c r="D14" s="22" t="s">
        <v>108</v>
      </c>
      <c r="E14" s="22" t="s">
        <v>84</v>
      </c>
      <c r="F14" s="22" t="s">
        <v>84</v>
      </c>
      <c r="G14" s="22" t="s">
        <v>84</v>
      </c>
      <c r="H14" s="22" t="s">
        <v>84</v>
      </c>
      <c r="I14" s="22" t="s">
        <v>84</v>
      </c>
      <c r="J14" s="22" t="s">
        <v>84</v>
      </c>
      <c r="K14" s="22" t="s">
        <v>84</v>
      </c>
      <c r="L14" s="22" t="s">
        <v>84</v>
      </c>
      <c r="M14" s="22" t="s">
        <v>84</v>
      </c>
      <c r="N14" s="22" t="s">
        <v>84</v>
      </c>
      <c r="O14" s="22" t="s">
        <v>84</v>
      </c>
      <c r="P14" s="23"/>
      <c r="Q14" s="22" t="s">
        <v>84</v>
      </c>
      <c r="R14" s="22" t="s">
        <v>84</v>
      </c>
      <c r="S14" s="22" t="s">
        <v>84</v>
      </c>
      <c r="T14" s="22" t="s">
        <v>84</v>
      </c>
      <c r="U14" s="23" t="s">
        <v>84</v>
      </c>
      <c r="V14" s="36"/>
      <c r="W14" s="19"/>
    </row>
    <row r="15" spans="1:23" s="20" customFormat="1" ht="25" x14ac:dyDescent="0.25">
      <c r="A15" s="22" t="s">
        <v>80</v>
      </c>
      <c r="B15" s="22" t="s">
        <v>81</v>
      </c>
      <c r="C15" s="44" t="s">
        <v>109</v>
      </c>
      <c r="D15" s="22" t="s">
        <v>110</v>
      </c>
      <c r="E15" s="22" t="s">
        <v>84</v>
      </c>
      <c r="F15" s="22" t="s">
        <v>84</v>
      </c>
      <c r="G15" s="22" t="s">
        <v>84</v>
      </c>
      <c r="H15" s="22" t="s">
        <v>84</v>
      </c>
      <c r="I15" s="22" t="s">
        <v>84</v>
      </c>
      <c r="J15" s="22" t="s">
        <v>84</v>
      </c>
      <c r="K15" s="22" t="s">
        <v>84</v>
      </c>
      <c r="L15" s="22" t="s">
        <v>84</v>
      </c>
      <c r="M15" s="22" t="s">
        <v>84</v>
      </c>
      <c r="N15" s="22" t="s">
        <v>84</v>
      </c>
      <c r="O15" s="22" t="s">
        <v>84</v>
      </c>
      <c r="P15" s="23"/>
      <c r="Q15" s="22" t="s">
        <v>84</v>
      </c>
      <c r="R15" s="22" t="s">
        <v>84</v>
      </c>
      <c r="S15" s="22" t="s">
        <v>84</v>
      </c>
      <c r="T15" s="22" t="s">
        <v>84</v>
      </c>
      <c r="U15" s="23" t="s">
        <v>84</v>
      </c>
      <c r="V15" s="36"/>
      <c r="W15" s="19"/>
    </row>
    <row r="16" spans="1:23" s="20" customFormat="1" ht="25" x14ac:dyDescent="0.25">
      <c r="A16" s="22" t="s">
        <v>80</v>
      </c>
      <c r="B16" s="22" t="s">
        <v>81</v>
      </c>
      <c r="C16" s="44" t="s">
        <v>111</v>
      </c>
      <c r="D16" s="22" t="s">
        <v>112</v>
      </c>
      <c r="E16" s="22" t="s">
        <v>84</v>
      </c>
      <c r="F16" s="22" t="s">
        <v>84</v>
      </c>
      <c r="G16" s="22" t="s">
        <v>84</v>
      </c>
      <c r="H16" s="22" t="s">
        <v>84</v>
      </c>
      <c r="I16" s="22" t="s">
        <v>84</v>
      </c>
      <c r="J16" s="22" t="s">
        <v>84</v>
      </c>
      <c r="K16" s="22" t="s">
        <v>84</v>
      </c>
      <c r="L16" s="22" t="s">
        <v>84</v>
      </c>
      <c r="M16" s="22" t="s">
        <v>84</v>
      </c>
      <c r="N16" s="22" t="s">
        <v>84</v>
      </c>
      <c r="O16" s="22" t="s">
        <v>84</v>
      </c>
      <c r="P16" s="23"/>
      <c r="Q16" s="22" t="s">
        <v>84</v>
      </c>
      <c r="R16" s="22" t="s">
        <v>84</v>
      </c>
      <c r="S16" s="22" t="s">
        <v>84</v>
      </c>
      <c r="T16" s="22" t="s">
        <v>84</v>
      </c>
      <c r="U16" s="23" t="s">
        <v>84</v>
      </c>
      <c r="V16" s="36"/>
      <c r="W16" s="19"/>
    </row>
    <row r="17" spans="1:23" s="20" customFormat="1" ht="25" x14ac:dyDescent="0.25">
      <c r="A17" s="22" t="s">
        <v>80</v>
      </c>
      <c r="B17" s="22" t="s">
        <v>81</v>
      </c>
      <c r="C17" s="44" t="s">
        <v>113</v>
      </c>
      <c r="D17" s="22" t="s">
        <v>114</v>
      </c>
      <c r="E17" s="22" t="s">
        <v>84</v>
      </c>
      <c r="F17" s="22" t="s">
        <v>84</v>
      </c>
      <c r="G17" s="22" t="s">
        <v>84</v>
      </c>
      <c r="H17" s="22" t="s">
        <v>84</v>
      </c>
      <c r="I17" s="22" t="s">
        <v>84</v>
      </c>
      <c r="J17" s="22" t="s">
        <v>84</v>
      </c>
      <c r="K17" s="22" t="s">
        <v>84</v>
      </c>
      <c r="L17" s="22" t="s">
        <v>84</v>
      </c>
      <c r="M17" s="22" t="s">
        <v>84</v>
      </c>
      <c r="N17" s="22" t="s">
        <v>84</v>
      </c>
      <c r="O17" s="22" t="s">
        <v>84</v>
      </c>
      <c r="P17" s="23"/>
      <c r="Q17" s="22" t="s">
        <v>84</v>
      </c>
      <c r="R17" s="22" t="s">
        <v>84</v>
      </c>
      <c r="S17" s="22" t="s">
        <v>84</v>
      </c>
      <c r="T17" s="22" t="s">
        <v>84</v>
      </c>
      <c r="U17" s="23" t="s">
        <v>84</v>
      </c>
      <c r="V17" s="36"/>
      <c r="W17" s="19"/>
    </row>
    <row r="18" spans="1:23" s="20" customFormat="1" ht="25" x14ac:dyDescent="0.25">
      <c r="A18" s="22" t="s">
        <v>80</v>
      </c>
      <c r="B18" s="22" t="s">
        <v>81</v>
      </c>
      <c r="C18" s="44" t="s">
        <v>115</v>
      </c>
      <c r="D18" s="22" t="s">
        <v>116</v>
      </c>
      <c r="E18" s="22" t="s">
        <v>84</v>
      </c>
      <c r="F18" s="22" t="s">
        <v>84</v>
      </c>
      <c r="G18" s="22" t="s">
        <v>84</v>
      </c>
      <c r="H18" s="22" t="s">
        <v>84</v>
      </c>
      <c r="I18" s="22" t="s">
        <v>84</v>
      </c>
      <c r="J18" s="22" t="s">
        <v>84</v>
      </c>
      <c r="K18" s="22" t="s">
        <v>84</v>
      </c>
      <c r="L18" s="22" t="s">
        <v>84</v>
      </c>
      <c r="M18" s="22" t="s">
        <v>84</v>
      </c>
      <c r="N18" s="22" t="s">
        <v>84</v>
      </c>
      <c r="O18" s="22" t="s">
        <v>84</v>
      </c>
      <c r="P18" s="23"/>
      <c r="Q18" s="22" t="s">
        <v>84</v>
      </c>
      <c r="R18" s="22" t="s">
        <v>84</v>
      </c>
      <c r="S18" s="22" t="s">
        <v>84</v>
      </c>
      <c r="T18" s="22" t="s">
        <v>84</v>
      </c>
      <c r="U18" s="23" t="s">
        <v>84</v>
      </c>
      <c r="V18" s="36"/>
      <c r="W18" s="19"/>
    </row>
    <row r="19" spans="1:23" s="20" customFormat="1" ht="25" x14ac:dyDescent="0.25">
      <c r="A19" s="22" t="s">
        <v>80</v>
      </c>
      <c r="B19" s="22" t="s">
        <v>81</v>
      </c>
      <c r="C19" s="44" t="s">
        <v>117</v>
      </c>
      <c r="D19" s="22" t="s">
        <v>118</v>
      </c>
      <c r="E19" s="22" t="s">
        <v>84</v>
      </c>
      <c r="F19" s="22" t="s">
        <v>84</v>
      </c>
      <c r="G19" s="22" t="s">
        <v>84</v>
      </c>
      <c r="H19" s="22" t="s">
        <v>84</v>
      </c>
      <c r="I19" s="22" t="s">
        <v>84</v>
      </c>
      <c r="J19" s="22" t="s">
        <v>84</v>
      </c>
      <c r="K19" s="22" t="s">
        <v>84</v>
      </c>
      <c r="L19" s="22" t="s">
        <v>84</v>
      </c>
      <c r="M19" s="22" t="s">
        <v>84</v>
      </c>
      <c r="N19" s="22" t="s">
        <v>84</v>
      </c>
      <c r="O19" s="22" t="s">
        <v>84</v>
      </c>
      <c r="P19" s="23"/>
      <c r="Q19" s="22" t="s">
        <v>84</v>
      </c>
      <c r="R19" s="22" t="s">
        <v>84</v>
      </c>
      <c r="S19" s="22" t="s">
        <v>84</v>
      </c>
      <c r="T19" s="22" t="s">
        <v>84</v>
      </c>
      <c r="U19" s="23" t="s">
        <v>84</v>
      </c>
      <c r="V19" s="36"/>
      <c r="W19" s="19"/>
    </row>
    <row r="20" spans="1:23" s="20" customFormat="1" ht="25" x14ac:dyDescent="0.25">
      <c r="A20" s="22" t="s">
        <v>80</v>
      </c>
      <c r="B20" s="22" t="s">
        <v>81</v>
      </c>
      <c r="C20" s="44" t="s">
        <v>119</v>
      </c>
      <c r="D20" s="22" t="s">
        <v>120</v>
      </c>
      <c r="E20" s="22" t="s">
        <v>84</v>
      </c>
      <c r="F20" s="22" t="s">
        <v>84</v>
      </c>
      <c r="G20" s="22" t="s">
        <v>84</v>
      </c>
      <c r="H20" s="22" t="s">
        <v>84</v>
      </c>
      <c r="I20" s="22" t="s">
        <v>84</v>
      </c>
      <c r="J20" s="22" t="s">
        <v>84</v>
      </c>
      <c r="K20" s="22" t="s">
        <v>84</v>
      </c>
      <c r="L20" s="22" t="s">
        <v>84</v>
      </c>
      <c r="M20" s="22" t="s">
        <v>84</v>
      </c>
      <c r="N20" s="22" t="s">
        <v>84</v>
      </c>
      <c r="O20" s="22" t="s">
        <v>84</v>
      </c>
      <c r="P20" s="23"/>
      <c r="Q20" s="22" t="s">
        <v>84</v>
      </c>
      <c r="R20" s="22" t="s">
        <v>84</v>
      </c>
      <c r="S20" s="22" t="s">
        <v>84</v>
      </c>
      <c r="T20" s="22" t="s">
        <v>84</v>
      </c>
      <c r="U20" s="23" t="s">
        <v>84</v>
      </c>
      <c r="V20" s="36"/>
      <c r="W20" s="19"/>
    </row>
    <row r="21" spans="1:23" s="20" customFormat="1" ht="25" x14ac:dyDescent="0.25">
      <c r="A21" s="22" t="s">
        <v>80</v>
      </c>
      <c r="B21" s="22" t="s">
        <v>81</v>
      </c>
      <c r="C21" s="44" t="s">
        <v>121</v>
      </c>
      <c r="D21" s="22" t="s">
        <v>122</v>
      </c>
      <c r="E21" s="22" t="s">
        <v>84</v>
      </c>
      <c r="F21" s="22" t="s">
        <v>84</v>
      </c>
      <c r="G21" s="22" t="s">
        <v>84</v>
      </c>
      <c r="H21" s="22" t="s">
        <v>84</v>
      </c>
      <c r="I21" s="22" t="s">
        <v>84</v>
      </c>
      <c r="J21" s="22" t="s">
        <v>84</v>
      </c>
      <c r="K21" s="22" t="s">
        <v>84</v>
      </c>
      <c r="L21" s="22" t="s">
        <v>84</v>
      </c>
      <c r="M21" s="22" t="s">
        <v>84</v>
      </c>
      <c r="N21" s="22" t="s">
        <v>84</v>
      </c>
      <c r="O21" s="22" t="s">
        <v>84</v>
      </c>
      <c r="P21" s="23"/>
      <c r="Q21" s="22" t="s">
        <v>84</v>
      </c>
      <c r="R21" s="22" t="s">
        <v>84</v>
      </c>
      <c r="S21" s="22" t="s">
        <v>84</v>
      </c>
      <c r="T21" s="22" t="s">
        <v>84</v>
      </c>
      <c r="U21" s="23" t="s">
        <v>84</v>
      </c>
      <c r="V21" s="36"/>
      <c r="W21" s="19"/>
    </row>
    <row r="22" spans="1:23" s="20" customFormat="1" ht="25" x14ac:dyDescent="0.25">
      <c r="A22" s="22" t="s">
        <v>80</v>
      </c>
      <c r="B22" s="22" t="s">
        <v>81</v>
      </c>
      <c r="C22" s="44" t="s">
        <v>123</v>
      </c>
      <c r="D22" s="22" t="s">
        <v>124</v>
      </c>
      <c r="E22" s="22" t="s">
        <v>84</v>
      </c>
      <c r="F22" s="22" t="s">
        <v>84</v>
      </c>
      <c r="G22" s="22" t="s">
        <v>84</v>
      </c>
      <c r="H22" s="22" t="s">
        <v>84</v>
      </c>
      <c r="I22" s="22" t="s">
        <v>84</v>
      </c>
      <c r="J22" s="22" t="s">
        <v>84</v>
      </c>
      <c r="K22" s="22" t="s">
        <v>84</v>
      </c>
      <c r="L22" s="22" t="s">
        <v>84</v>
      </c>
      <c r="M22" s="22" t="s">
        <v>84</v>
      </c>
      <c r="N22" s="22" t="s">
        <v>84</v>
      </c>
      <c r="O22" s="22" t="s">
        <v>84</v>
      </c>
      <c r="P22" s="23"/>
      <c r="Q22" s="22" t="s">
        <v>84</v>
      </c>
      <c r="R22" s="22" t="s">
        <v>84</v>
      </c>
      <c r="S22" s="22" t="s">
        <v>84</v>
      </c>
      <c r="T22" s="22" t="s">
        <v>84</v>
      </c>
      <c r="U22" s="23" t="s">
        <v>84</v>
      </c>
      <c r="V22" s="36"/>
      <c r="W22" s="19"/>
    </row>
    <row r="23" spans="1:23" s="20" customFormat="1" ht="25" x14ac:dyDescent="0.25">
      <c r="A23" s="22" t="s">
        <v>80</v>
      </c>
      <c r="B23" s="22" t="s">
        <v>81</v>
      </c>
      <c r="C23" s="44" t="s">
        <v>125</v>
      </c>
      <c r="D23" s="22" t="s">
        <v>126</v>
      </c>
      <c r="E23" s="22" t="s">
        <v>84</v>
      </c>
      <c r="F23" s="22" t="s">
        <v>84</v>
      </c>
      <c r="G23" s="22" t="s">
        <v>84</v>
      </c>
      <c r="H23" s="22" t="s">
        <v>84</v>
      </c>
      <c r="I23" s="22" t="s">
        <v>84</v>
      </c>
      <c r="J23" s="22" t="s">
        <v>84</v>
      </c>
      <c r="K23" s="22" t="s">
        <v>84</v>
      </c>
      <c r="L23" s="22" t="s">
        <v>84</v>
      </c>
      <c r="M23" s="22" t="s">
        <v>84</v>
      </c>
      <c r="N23" s="22" t="s">
        <v>84</v>
      </c>
      <c r="O23" s="22" t="s">
        <v>84</v>
      </c>
      <c r="P23" s="23"/>
      <c r="Q23" s="22" t="s">
        <v>84</v>
      </c>
      <c r="R23" s="22" t="s">
        <v>84</v>
      </c>
      <c r="S23" s="22" t="s">
        <v>84</v>
      </c>
      <c r="T23" s="22" t="s">
        <v>84</v>
      </c>
      <c r="U23" s="23" t="s">
        <v>84</v>
      </c>
      <c r="V23" s="36"/>
      <c r="W23" s="19"/>
    </row>
    <row r="24" spans="1:23" s="20" customFormat="1" ht="25" x14ac:dyDescent="0.25">
      <c r="A24" s="22" t="s">
        <v>80</v>
      </c>
      <c r="B24" s="22" t="s">
        <v>81</v>
      </c>
      <c r="C24" s="44" t="s">
        <v>127</v>
      </c>
      <c r="D24" s="22" t="s">
        <v>128</v>
      </c>
      <c r="E24" s="22" t="s">
        <v>84</v>
      </c>
      <c r="F24" s="22" t="s">
        <v>84</v>
      </c>
      <c r="G24" s="22" t="s">
        <v>84</v>
      </c>
      <c r="H24" s="22" t="s">
        <v>84</v>
      </c>
      <c r="I24" s="22" t="s">
        <v>84</v>
      </c>
      <c r="J24" s="22" t="s">
        <v>84</v>
      </c>
      <c r="K24" s="22" t="s">
        <v>84</v>
      </c>
      <c r="L24" s="22" t="s">
        <v>84</v>
      </c>
      <c r="M24" s="22" t="s">
        <v>84</v>
      </c>
      <c r="N24" s="22" t="s">
        <v>84</v>
      </c>
      <c r="O24" s="22" t="s">
        <v>84</v>
      </c>
      <c r="P24" s="23"/>
      <c r="Q24" s="22" t="s">
        <v>84</v>
      </c>
      <c r="R24" s="22" t="s">
        <v>84</v>
      </c>
      <c r="S24" s="22" t="s">
        <v>84</v>
      </c>
      <c r="T24" s="22" t="s">
        <v>84</v>
      </c>
      <c r="U24" s="23" t="s">
        <v>84</v>
      </c>
      <c r="V24" s="36"/>
      <c r="W24" s="19"/>
    </row>
    <row r="25" spans="1:23" s="20" customFormat="1" ht="25" x14ac:dyDescent="0.25">
      <c r="A25" s="22" t="s">
        <v>80</v>
      </c>
      <c r="B25" s="22" t="s">
        <v>81</v>
      </c>
      <c r="C25" s="44" t="s">
        <v>129</v>
      </c>
      <c r="D25" s="22" t="s">
        <v>130</v>
      </c>
      <c r="E25" s="22" t="s">
        <v>84</v>
      </c>
      <c r="F25" s="22" t="s">
        <v>84</v>
      </c>
      <c r="G25" s="22" t="s">
        <v>84</v>
      </c>
      <c r="H25" s="22" t="s">
        <v>84</v>
      </c>
      <c r="I25" s="22" t="s">
        <v>84</v>
      </c>
      <c r="J25" s="22" t="s">
        <v>84</v>
      </c>
      <c r="K25" s="22" t="s">
        <v>84</v>
      </c>
      <c r="L25" s="22" t="s">
        <v>84</v>
      </c>
      <c r="M25" s="22" t="s">
        <v>84</v>
      </c>
      <c r="N25" s="22" t="s">
        <v>84</v>
      </c>
      <c r="O25" s="22" t="s">
        <v>84</v>
      </c>
      <c r="P25" s="23"/>
      <c r="Q25" s="22" t="s">
        <v>84</v>
      </c>
      <c r="R25" s="22" t="s">
        <v>84</v>
      </c>
      <c r="S25" s="22" t="s">
        <v>84</v>
      </c>
      <c r="T25" s="22" t="s">
        <v>84</v>
      </c>
      <c r="U25" s="23" t="s">
        <v>84</v>
      </c>
      <c r="V25" s="36"/>
      <c r="W25" s="19"/>
    </row>
    <row r="26" spans="1:23" s="20" customFormat="1" ht="25" x14ac:dyDescent="0.25">
      <c r="A26" s="22" t="s">
        <v>80</v>
      </c>
      <c r="B26" s="22" t="s">
        <v>81</v>
      </c>
      <c r="C26" s="44" t="s">
        <v>131</v>
      </c>
      <c r="D26" s="22" t="s">
        <v>132</v>
      </c>
      <c r="E26" s="22" t="s">
        <v>84</v>
      </c>
      <c r="F26" s="22" t="s">
        <v>84</v>
      </c>
      <c r="G26" s="22" t="s">
        <v>84</v>
      </c>
      <c r="H26" s="22" t="s">
        <v>84</v>
      </c>
      <c r="I26" s="22" t="s">
        <v>84</v>
      </c>
      <c r="J26" s="22" t="s">
        <v>84</v>
      </c>
      <c r="K26" s="22" t="s">
        <v>84</v>
      </c>
      <c r="L26" s="22" t="s">
        <v>84</v>
      </c>
      <c r="M26" s="22" t="s">
        <v>84</v>
      </c>
      <c r="N26" s="22" t="s">
        <v>84</v>
      </c>
      <c r="O26" s="22" t="s">
        <v>84</v>
      </c>
      <c r="P26" s="23"/>
      <c r="Q26" s="22" t="s">
        <v>84</v>
      </c>
      <c r="R26" s="22" t="s">
        <v>84</v>
      </c>
      <c r="S26" s="22" t="s">
        <v>84</v>
      </c>
      <c r="T26" s="22" t="s">
        <v>84</v>
      </c>
      <c r="U26" s="23" t="s">
        <v>84</v>
      </c>
      <c r="V26" s="36"/>
      <c r="W26" s="19"/>
    </row>
    <row r="27" spans="1:23" s="20" customFormat="1" ht="25" x14ac:dyDescent="0.25">
      <c r="A27" s="22" t="s">
        <v>80</v>
      </c>
      <c r="B27" s="22" t="s">
        <v>81</v>
      </c>
      <c r="C27" s="44" t="s">
        <v>133</v>
      </c>
      <c r="D27" s="22" t="s">
        <v>134</v>
      </c>
      <c r="E27" s="22" t="s">
        <v>84</v>
      </c>
      <c r="F27" s="22" t="s">
        <v>84</v>
      </c>
      <c r="G27" s="22" t="s">
        <v>84</v>
      </c>
      <c r="H27" s="22" t="s">
        <v>84</v>
      </c>
      <c r="I27" s="22" t="s">
        <v>84</v>
      </c>
      <c r="J27" s="22" t="s">
        <v>84</v>
      </c>
      <c r="K27" s="22" t="s">
        <v>84</v>
      </c>
      <c r="L27" s="22" t="s">
        <v>84</v>
      </c>
      <c r="M27" s="22" t="s">
        <v>84</v>
      </c>
      <c r="N27" s="22" t="s">
        <v>84</v>
      </c>
      <c r="O27" s="22" t="s">
        <v>84</v>
      </c>
      <c r="P27" s="23"/>
      <c r="Q27" s="22" t="s">
        <v>84</v>
      </c>
      <c r="R27" s="22" t="s">
        <v>84</v>
      </c>
      <c r="S27" s="22" t="s">
        <v>84</v>
      </c>
      <c r="T27" s="22" t="s">
        <v>84</v>
      </c>
      <c r="U27" s="23" t="s">
        <v>84</v>
      </c>
      <c r="V27" s="36"/>
      <c r="W27" s="19"/>
    </row>
    <row r="28" spans="1:23" s="20" customFormat="1" ht="62.5" x14ac:dyDescent="0.25">
      <c r="A28" s="22" t="s">
        <v>135</v>
      </c>
      <c r="B28" s="22" t="s">
        <v>136</v>
      </c>
      <c r="C28" s="44" t="s">
        <v>137</v>
      </c>
      <c r="D28" s="22" t="s">
        <v>138</v>
      </c>
      <c r="E28" s="22" t="s">
        <v>84</v>
      </c>
      <c r="F28" s="22" t="s">
        <v>84</v>
      </c>
      <c r="G28" s="22"/>
      <c r="H28" s="22" t="s">
        <v>84</v>
      </c>
      <c r="I28" s="22" t="s">
        <v>84</v>
      </c>
      <c r="J28" s="22" t="s">
        <v>84</v>
      </c>
      <c r="K28" s="22" t="s">
        <v>84</v>
      </c>
      <c r="L28" s="22" t="s">
        <v>84</v>
      </c>
      <c r="M28" s="22" t="s">
        <v>84</v>
      </c>
      <c r="N28" s="22" t="s">
        <v>84</v>
      </c>
      <c r="O28" s="22" t="s">
        <v>84</v>
      </c>
      <c r="P28" s="23"/>
      <c r="Q28" s="22" t="s">
        <v>84</v>
      </c>
      <c r="R28" s="22"/>
      <c r="S28" s="22"/>
      <c r="T28" s="22"/>
      <c r="U28" s="23"/>
      <c r="V28" s="36"/>
      <c r="W28" s="19"/>
    </row>
    <row r="29" spans="1:23" s="20" customFormat="1" ht="62.5" x14ac:dyDescent="0.25">
      <c r="A29" s="22" t="s">
        <v>135</v>
      </c>
      <c r="B29" s="22" t="s">
        <v>136</v>
      </c>
      <c r="C29" s="44" t="s">
        <v>139</v>
      </c>
      <c r="D29" s="22" t="s">
        <v>140</v>
      </c>
      <c r="E29" s="22" t="s">
        <v>84</v>
      </c>
      <c r="F29" s="22" t="s">
        <v>84</v>
      </c>
      <c r="G29" s="22"/>
      <c r="H29" s="22" t="s">
        <v>84</v>
      </c>
      <c r="I29" s="22" t="s">
        <v>84</v>
      </c>
      <c r="J29" s="22" t="s">
        <v>84</v>
      </c>
      <c r="K29" s="22" t="s">
        <v>84</v>
      </c>
      <c r="L29" s="22" t="s">
        <v>84</v>
      </c>
      <c r="M29" s="22" t="s">
        <v>84</v>
      </c>
      <c r="N29" s="22" t="s">
        <v>84</v>
      </c>
      <c r="O29" s="22" t="s">
        <v>84</v>
      </c>
      <c r="P29" s="23"/>
      <c r="Q29" s="22" t="s">
        <v>84</v>
      </c>
      <c r="R29" s="22"/>
      <c r="S29" s="22"/>
      <c r="T29" s="22"/>
      <c r="U29" s="23"/>
      <c r="V29" s="36"/>
      <c r="W29" s="19"/>
    </row>
    <row r="30" spans="1:23" s="20" customFormat="1" ht="62.5" x14ac:dyDescent="0.25">
      <c r="A30" s="22" t="s">
        <v>135</v>
      </c>
      <c r="B30" s="22" t="s">
        <v>136</v>
      </c>
      <c r="C30" s="44" t="s">
        <v>141</v>
      </c>
      <c r="D30" s="22" t="s">
        <v>142</v>
      </c>
      <c r="E30" s="22" t="s">
        <v>84</v>
      </c>
      <c r="F30" s="22" t="s">
        <v>84</v>
      </c>
      <c r="G30" s="22"/>
      <c r="H30" s="22" t="s">
        <v>84</v>
      </c>
      <c r="I30" s="22" t="s">
        <v>84</v>
      </c>
      <c r="J30" s="22" t="s">
        <v>84</v>
      </c>
      <c r="K30" s="22" t="s">
        <v>84</v>
      </c>
      <c r="L30" s="22" t="s">
        <v>84</v>
      </c>
      <c r="M30" s="22" t="s">
        <v>84</v>
      </c>
      <c r="N30" s="22" t="s">
        <v>84</v>
      </c>
      <c r="O30" s="22" t="s">
        <v>84</v>
      </c>
      <c r="P30" s="23"/>
      <c r="Q30" s="22" t="s">
        <v>84</v>
      </c>
      <c r="R30" s="22"/>
      <c r="S30" s="22"/>
      <c r="T30" s="22"/>
      <c r="U30" s="23"/>
      <c r="V30" s="36"/>
      <c r="W30" s="19"/>
    </row>
    <row r="31" spans="1:23" s="20" customFormat="1" ht="62.5" x14ac:dyDescent="0.25">
      <c r="A31" s="22" t="s">
        <v>135</v>
      </c>
      <c r="B31" s="22" t="s">
        <v>136</v>
      </c>
      <c r="C31" s="44" t="s">
        <v>143</v>
      </c>
      <c r="D31" s="22" t="s">
        <v>144</v>
      </c>
      <c r="E31" s="22" t="s">
        <v>84</v>
      </c>
      <c r="F31" s="22" t="s">
        <v>84</v>
      </c>
      <c r="G31" s="22"/>
      <c r="H31" s="22" t="s">
        <v>84</v>
      </c>
      <c r="I31" s="22" t="s">
        <v>84</v>
      </c>
      <c r="J31" s="22" t="s">
        <v>84</v>
      </c>
      <c r="K31" s="22" t="s">
        <v>84</v>
      </c>
      <c r="L31" s="22" t="s">
        <v>84</v>
      </c>
      <c r="M31" s="22" t="s">
        <v>84</v>
      </c>
      <c r="N31" s="22" t="s">
        <v>84</v>
      </c>
      <c r="O31" s="22" t="s">
        <v>84</v>
      </c>
      <c r="P31" s="23"/>
      <c r="Q31" s="22" t="s">
        <v>84</v>
      </c>
      <c r="R31" s="22"/>
      <c r="S31" s="22"/>
      <c r="T31" s="22"/>
      <c r="U31" s="23"/>
      <c r="V31" s="36"/>
      <c r="W31" s="19"/>
    </row>
    <row r="32" spans="1:23" s="20" customFormat="1" ht="62.5" x14ac:dyDescent="0.25">
      <c r="A32" s="22" t="s">
        <v>135</v>
      </c>
      <c r="B32" s="22" t="s">
        <v>136</v>
      </c>
      <c r="C32" s="44" t="s">
        <v>145</v>
      </c>
      <c r="D32" s="22" t="s">
        <v>146</v>
      </c>
      <c r="E32" s="22" t="s">
        <v>84</v>
      </c>
      <c r="F32" s="22" t="s">
        <v>84</v>
      </c>
      <c r="G32" s="22"/>
      <c r="H32" s="22" t="s">
        <v>84</v>
      </c>
      <c r="I32" s="22" t="s">
        <v>84</v>
      </c>
      <c r="J32" s="22" t="s">
        <v>84</v>
      </c>
      <c r="K32" s="22" t="s">
        <v>84</v>
      </c>
      <c r="L32" s="22" t="s">
        <v>84</v>
      </c>
      <c r="M32" s="22" t="s">
        <v>84</v>
      </c>
      <c r="N32" s="22" t="s">
        <v>84</v>
      </c>
      <c r="O32" s="22" t="s">
        <v>84</v>
      </c>
      <c r="P32" s="23"/>
      <c r="Q32" s="22" t="s">
        <v>84</v>
      </c>
      <c r="R32" s="22"/>
      <c r="S32" s="22"/>
      <c r="T32" s="22"/>
      <c r="U32" s="23"/>
      <c r="V32" s="36"/>
      <c r="W32" s="19"/>
    </row>
    <row r="33" spans="1:23" s="20" customFormat="1" ht="62.5" x14ac:dyDescent="0.25">
      <c r="A33" s="22" t="s">
        <v>135</v>
      </c>
      <c r="B33" s="22" t="s">
        <v>136</v>
      </c>
      <c r="C33" s="44" t="s">
        <v>147</v>
      </c>
      <c r="D33" s="22" t="s">
        <v>148</v>
      </c>
      <c r="E33" s="22" t="s">
        <v>84</v>
      </c>
      <c r="F33" s="22" t="s">
        <v>84</v>
      </c>
      <c r="G33" s="22"/>
      <c r="H33" s="22" t="s">
        <v>84</v>
      </c>
      <c r="I33" s="22" t="s">
        <v>84</v>
      </c>
      <c r="J33" s="22" t="s">
        <v>84</v>
      </c>
      <c r="K33" s="22" t="s">
        <v>84</v>
      </c>
      <c r="L33" s="22" t="s">
        <v>84</v>
      </c>
      <c r="M33" s="22" t="s">
        <v>84</v>
      </c>
      <c r="N33" s="22" t="s">
        <v>84</v>
      </c>
      <c r="O33" s="22" t="s">
        <v>84</v>
      </c>
      <c r="P33" s="23"/>
      <c r="Q33" s="22" t="s">
        <v>84</v>
      </c>
      <c r="R33" s="22"/>
      <c r="S33" s="22"/>
      <c r="T33" s="22"/>
      <c r="U33" s="23"/>
      <c r="V33" s="36"/>
      <c r="W33" s="19"/>
    </row>
    <row r="34" spans="1:23" s="20" customFormat="1" ht="62.5" x14ac:dyDescent="0.25">
      <c r="A34" s="22" t="s">
        <v>135</v>
      </c>
      <c r="B34" s="22" t="s">
        <v>136</v>
      </c>
      <c r="C34" s="44" t="s">
        <v>149</v>
      </c>
      <c r="D34" s="22" t="s">
        <v>150</v>
      </c>
      <c r="E34" s="22" t="s">
        <v>84</v>
      </c>
      <c r="F34" s="22" t="s">
        <v>84</v>
      </c>
      <c r="G34" s="22"/>
      <c r="H34" s="22" t="s">
        <v>84</v>
      </c>
      <c r="I34" s="22" t="s">
        <v>84</v>
      </c>
      <c r="J34" s="22" t="s">
        <v>84</v>
      </c>
      <c r="K34" s="22" t="s">
        <v>84</v>
      </c>
      <c r="L34" s="22" t="s">
        <v>84</v>
      </c>
      <c r="M34" s="22" t="s">
        <v>84</v>
      </c>
      <c r="N34" s="22" t="s">
        <v>84</v>
      </c>
      <c r="O34" s="22" t="s">
        <v>84</v>
      </c>
      <c r="P34" s="23"/>
      <c r="Q34" s="22" t="s">
        <v>84</v>
      </c>
      <c r="R34" s="22"/>
      <c r="S34" s="22"/>
      <c r="T34" s="22"/>
      <c r="U34" s="23"/>
      <c r="V34" s="36"/>
      <c r="W34" s="19"/>
    </row>
    <row r="35" spans="1:23" s="20" customFormat="1" ht="62.5" x14ac:dyDescent="0.25">
      <c r="A35" s="22" t="s">
        <v>135</v>
      </c>
      <c r="B35" s="22" t="s">
        <v>136</v>
      </c>
      <c r="C35" s="44" t="s">
        <v>151</v>
      </c>
      <c r="D35" s="22" t="s">
        <v>152</v>
      </c>
      <c r="E35" s="22" t="s">
        <v>84</v>
      </c>
      <c r="F35" s="22" t="s">
        <v>84</v>
      </c>
      <c r="G35" s="22"/>
      <c r="H35" s="22" t="s">
        <v>84</v>
      </c>
      <c r="I35" s="22" t="s">
        <v>84</v>
      </c>
      <c r="J35" s="22" t="s">
        <v>84</v>
      </c>
      <c r="K35" s="22" t="s">
        <v>84</v>
      </c>
      <c r="L35" s="22" t="s">
        <v>84</v>
      </c>
      <c r="M35" s="22" t="s">
        <v>84</v>
      </c>
      <c r="N35" s="22" t="s">
        <v>84</v>
      </c>
      <c r="O35" s="22" t="s">
        <v>84</v>
      </c>
      <c r="P35" s="23"/>
      <c r="Q35" s="22" t="s">
        <v>84</v>
      </c>
      <c r="R35" s="22"/>
      <c r="S35" s="22"/>
      <c r="T35" s="22"/>
      <c r="U35" s="23"/>
      <c r="V35" s="36"/>
      <c r="W35" s="19"/>
    </row>
    <row r="36" spans="1:23" s="20" customFormat="1" ht="62.5" x14ac:dyDescent="0.25">
      <c r="A36" s="22" t="s">
        <v>135</v>
      </c>
      <c r="B36" s="22" t="s">
        <v>136</v>
      </c>
      <c r="C36" s="44" t="s">
        <v>153</v>
      </c>
      <c r="D36" s="22" t="s">
        <v>154</v>
      </c>
      <c r="E36" s="22" t="s">
        <v>84</v>
      </c>
      <c r="F36" s="22" t="s">
        <v>84</v>
      </c>
      <c r="G36" s="22"/>
      <c r="H36" s="22" t="s">
        <v>84</v>
      </c>
      <c r="I36" s="22" t="s">
        <v>84</v>
      </c>
      <c r="J36" s="22" t="s">
        <v>84</v>
      </c>
      <c r="K36" s="22" t="s">
        <v>84</v>
      </c>
      <c r="L36" s="22" t="s">
        <v>84</v>
      </c>
      <c r="M36" s="22" t="s">
        <v>84</v>
      </c>
      <c r="N36" s="22" t="s">
        <v>84</v>
      </c>
      <c r="O36" s="22" t="s">
        <v>84</v>
      </c>
      <c r="P36" s="23"/>
      <c r="Q36" s="22" t="s">
        <v>84</v>
      </c>
      <c r="R36" s="22"/>
      <c r="S36" s="22"/>
      <c r="T36" s="22"/>
      <c r="U36" s="23"/>
      <c r="V36" s="36"/>
      <c r="W36" s="19"/>
    </row>
    <row r="37" spans="1:23" s="20" customFormat="1" ht="62.5" x14ac:dyDescent="0.25">
      <c r="A37" s="22" t="s">
        <v>135</v>
      </c>
      <c r="B37" s="22" t="s">
        <v>136</v>
      </c>
      <c r="C37" s="44" t="s">
        <v>155</v>
      </c>
      <c r="D37" s="22" t="s">
        <v>156</v>
      </c>
      <c r="E37" s="22" t="s">
        <v>84</v>
      </c>
      <c r="F37" s="22" t="s">
        <v>84</v>
      </c>
      <c r="G37" s="22"/>
      <c r="H37" s="22" t="s">
        <v>84</v>
      </c>
      <c r="I37" s="22" t="s">
        <v>84</v>
      </c>
      <c r="J37" s="22" t="s">
        <v>84</v>
      </c>
      <c r="K37" s="22" t="s">
        <v>84</v>
      </c>
      <c r="L37" s="22" t="s">
        <v>84</v>
      </c>
      <c r="M37" s="22" t="s">
        <v>84</v>
      </c>
      <c r="N37" s="22" t="s">
        <v>84</v>
      </c>
      <c r="O37" s="22" t="s">
        <v>84</v>
      </c>
      <c r="P37" s="23"/>
      <c r="Q37" s="22" t="s">
        <v>84</v>
      </c>
      <c r="R37" s="22"/>
      <c r="S37" s="22"/>
      <c r="T37" s="22"/>
      <c r="U37" s="23"/>
      <c r="V37" s="36"/>
      <c r="W37" s="19"/>
    </row>
    <row r="38" spans="1:23" s="20" customFormat="1" ht="62.5" x14ac:dyDescent="0.25">
      <c r="A38" s="22" t="s">
        <v>135</v>
      </c>
      <c r="B38" s="22" t="s">
        <v>136</v>
      </c>
      <c r="C38" s="44" t="s">
        <v>157</v>
      </c>
      <c r="D38" s="22" t="s">
        <v>158</v>
      </c>
      <c r="E38" s="22" t="s">
        <v>84</v>
      </c>
      <c r="F38" s="22" t="s">
        <v>84</v>
      </c>
      <c r="G38" s="22"/>
      <c r="H38" s="22" t="s">
        <v>84</v>
      </c>
      <c r="I38" s="22" t="s">
        <v>84</v>
      </c>
      <c r="J38" s="22" t="s">
        <v>84</v>
      </c>
      <c r="K38" s="22" t="s">
        <v>84</v>
      </c>
      <c r="L38" s="22" t="s">
        <v>84</v>
      </c>
      <c r="M38" s="22" t="s">
        <v>84</v>
      </c>
      <c r="N38" s="22" t="s">
        <v>84</v>
      </c>
      <c r="O38" s="22" t="s">
        <v>84</v>
      </c>
      <c r="P38" s="23"/>
      <c r="Q38" s="22" t="s">
        <v>84</v>
      </c>
      <c r="R38" s="22"/>
      <c r="S38" s="22"/>
      <c r="T38" s="22"/>
      <c r="U38" s="23"/>
      <c r="V38" s="36"/>
      <c r="W38" s="19"/>
    </row>
    <row r="39" spans="1:23" s="20" customFormat="1" ht="62.5" x14ac:dyDescent="0.25">
      <c r="A39" s="22" t="s">
        <v>135</v>
      </c>
      <c r="B39" s="22" t="s">
        <v>136</v>
      </c>
      <c r="C39" s="44" t="s">
        <v>159</v>
      </c>
      <c r="D39" s="22" t="s">
        <v>160</v>
      </c>
      <c r="E39" s="22" t="s">
        <v>84</v>
      </c>
      <c r="F39" s="22" t="s">
        <v>84</v>
      </c>
      <c r="G39" s="22"/>
      <c r="H39" s="22" t="s">
        <v>84</v>
      </c>
      <c r="I39" s="22" t="s">
        <v>84</v>
      </c>
      <c r="J39" s="22" t="s">
        <v>84</v>
      </c>
      <c r="K39" s="22" t="s">
        <v>84</v>
      </c>
      <c r="L39" s="22" t="s">
        <v>84</v>
      </c>
      <c r="M39" s="22" t="s">
        <v>84</v>
      </c>
      <c r="N39" s="22" t="s">
        <v>84</v>
      </c>
      <c r="O39" s="22" t="s">
        <v>84</v>
      </c>
      <c r="P39" s="23"/>
      <c r="Q39" s="22" t="s">
        <v>84</v>
      </c>
      <c r="R39" s="22"/>
      <c r="S39" s="22"/>
      <c r="T39" s="22"/>
      <c r="U39" s="23"/>
      <c r="V39" s="36"/>
      <c r="W39" s="19"/>
    </row>
    <row r="40" spans="1:23" s="20" customFormat="1" ht="62.5" x14ac:dyDescent="0.25">
      <c r="A40" s="22" t="s">
        <v>135</v>
      </c>
      <c r="B40" s="22" t="s">
        <v>136</v>
      </c>
      <c r="C40" s="44" t="s">
        <v>161</v>
      </c>
      <c r="D40" s="22" t="s">
        <v>162</v>
      </c>
      <c r="E40" s="22" t="s">
        <v>84</v>
      </c>
      <c r="F40" s="22" t="s">
        <v>84</v>
      </c>
      <c r="G40" s="22"/>
      <c r="H40" s="22" t="s">
        <v>84</v>
      </c>
      <c r="I40" s="22" t="s">
        <v>84</v>
      </c>
      <c r="J40" s="22" t="s">
        <v>84</v>
      </c>
      <c r="K40" s="22" t="s">
        <v>84</v>
      </c>
      <c r="L40" s="22" t="s">
        <v>84</v>
      </c>
      <c r="M40" s="22" t="s">
        <v>84</v>
      </c>
      <c r="N40" s="22" t="s">
        <v>84</v>
      </c>
      <c r="O40" s="22" t="s">
        <v>84</v>
      </c>
      <c r="P40" s="23"/>
      <c r="Q40" s="22" t="s">
        <v>84</v>
      </c>
      <c r="R40" s="22"/>
      <c r="S40" s="22"/>
      <c r="T40" s="22"/>
      <c r="U40" s="23"/>
      <c r="V40" s="36"/>
      <c r="W40" s="19"/>
    </row>
    <row r="41" spans="1:23" s="20" customFormat="1" ht="62.5" x14ac:dyDescent="0.25">
      <c r="A41" s="22" t="s">
        <v>135</v>
      </c>
      <c r="B41" s="22" t="s">
        <v>136</v>
      </c>
      <c r="C41" s="44" t="s">
        <v>163</v>
      </c>
      <c r="D41" s="22" t="s">
        <v>164</v>
      </c>
      <c r="E41" s="22" t="s">
        <v>84</v>
      </c>
      <c r="F41" s="22" t="s">
        <v>84</v>
      </c>
      <c r="G41" s="22"/>
      <c r="H41" s="22" t="s">
        <v>84</v>
      </c>
      <c r="I41" s="22" t="s">
        <v>84</v>
      </c>
      <c r="J41" s="22" t="s">
        <v>84</v>
      </c>
      <c r="K41" s="22" t="s">
        <v>84</v>
      </c>
      <c r="L41" s="22" t="s">
        <v>84</v>
      </c>
      <c r="M41" s="22" t="s">
        <v>84</v>
      </c>
      <c r="N41" s="22" t="s">
        <v>84</v>
      </c>
      <c r="O41" s="22" t="s">
        <v>84</v>
      </c>
      <c r="P41" s="23"/>
      <c r="Q41" s="22" t="s">
        <v>84</v>
      </c>
      <c r="R41" s="22"/>
      <c r="S41" s="22"/>
      <c r="T41" s="22"/>
      <c r="U41" s="23"/>
      <c r="V41" s="36"/>
      <c r="W41" s="19"/>
    </row>
    <row r="42" spans="1:23" s="20" customFormat="1" ht="62.5" x14ac:dyDescent="0.25">
      <c r="A42" s="22" t="s">
        <v>135</v>
      </c>
      <c r="B42" s="22" t="s">
        <v>136</v>
      </c>
      <c r="C42" s="44" t="s">
        <v>165</v>
      </c>
      <c r="D42" s="22" t="s">
        <v>166</v>
      </c>
      <c r="E42" s="22" t="s">
        <v>84</v>
      </c>
      <c r="F42" s="22" t="s">
        <v>84</v>
      </c>
      <c r="G42" s="22"/>
      <c r="H42" s="22" t="s">
        <v>84</v>
      </c>
      <c r="I42" s="22" t="s">
        <v>84</v>
      </c>
      <c r="J42" s="22" t="s">
        <v>84</v>
      </c>
      <c r="K42" s="22" t="s">
        <v>84</v>
      </c>
      <c r="L42" s="22" t="s">
        <v>84</v>
      </c>
      <c r="M42" s="22" t="s">
        <v>84</v>
      </c>
      <c r="N42" s="22" t="s">
        <v>84</v>
      </c>
      <c r="O42" s="22" t="s">
        <v>84</v>
      </c>
      <c r="P42" s="23"/>
      <c r="Q42" s="22" t="s">
        <v>84</v>
      </c>
      <c r="R42" s="22"/>
      <c r="S42" s="22"/>
      <c r="T42" s="22"/>
      <c r="U42" s="23"/>
      <c r="V42" s="36"/>
      <c r="W42" s="19"/>
    </row>
    <row r="43" spans="1:23" s="20" customFormat="1" ht="62.5" x14ac:dyDescent="0.25">
      <c r="A43" s="22" t="s">
        <v>135</v>
      </c>
      <c r="B43" s="22" t="s">
        <v>136</v>
      </c>
      <c r="C43" s="44" t="s">
        <v>167</v>
      </c>
      <c r="D43" s="22" t="s">
        <v>168</v>
      </c>
      <c r="E43" s="22" t="s">
        <v>84</v>
      </c>
      <c r="F43" s="22" t="s">
        <v>84</v>
      </c>
      <c r="G43" s="22"/>
      <c r="H43" s="22" t="s">
        <v>84</v>
      </c>
      <c r="I43" s="22" t="s">
        <v>84</v>
      </c>
      <c r="J43" s="22" t="s">
        <v>84</v>
      </c>
      <c r="K43" s="22" t="s">
        <v>84</v>
      </c>
      <c r="L43" s="22" t="s">
        <v>84</v>
      </c>
      <c r="M43" s="22" t="s">
        <v>84</v>
      </c>
      <c r="N43" s="22" t="s">
        <v>84</v>
      </c>
      <c r="O43" s="22" t="s">
        <v>84</v>
      </c>
      <c r="P43" s="23"/>
      <c r="Q43" s="22" t="s">
        <v>84</v>
      </c>
      <c r="R43" s="22"/>
      <c r="S43" s="22"/>
      <c r="T43" s="22"/>
      <c r="U43" s="23"/>
      <c r="V43" s="36"/>
      <c r="W43" s="19"/>
    </row>
    <row r="44" spans="1:23" s="20" customFormat="1" ht="62.5" x14ac:dyDescent="0.25">
      <c r="A44" s="22" t="s">
        <v>135</v>
      </c>
      <c r="B44" s="22" t="s">
        <v>136</v>
      </c>
      <c r="C44" s="44" t="s">
        <v>169</v>
      </c>
      <c r="D44" s="22" t="s">
        <v>170</v>
      </c>
      <c r="E44" s="22" t="s">
        <v>84</v>
      </c>
      <c r="F44" s="22" t="s">
        <v>84</v>
      </c>
      <c r="G44" s="22"/>
      <c r="H44" s="22" t="s">
        <v>84</v>
      </c>
      <c r="I44" s="22" t="s">
        <v>84</v>
      </c>
      <c r="J44" s="22" t="s">
        <v>84</v>
      </c>
      <c r="K44" s="22" t="s">
        <v>84</v>
      </c>
      <c r="L44" s="22" t="s">
        <v>84</v>
      </c>
      <c r="M44" s="22" t="s">
        <v>84</v>
      </c>
      <c r="N44" s="22" t="s">
        <v>84</v>
      </c>
      <c r="O44" s="22" t="s">
        <v>84</v>
      </c>
      <c r="P44" s="23"/>
      <c r="Q44" s="22" t="s">
        <v>84</v>
      </c>
      <c r="R44" s="22"/>
      <c r="S44" s="22"/>
      <c r="T44" s="22"/>
      <c r="U44" s="23"/>
      <c r="V44" s="36"/>
      <c r="W44" s="19"/>
    </row>
    <row r="45" spans="1:23" s="20" customFormat="1" ht="62.5" x14ac:dyDescent="0.25">
      <c r="A45" s="22" t="s">
        <v>135</v>
      </c>
      <c r="B45" s="22" t="s">
        <v>136</v>
      </c>
      <c r="C45" s="44" t="s">
        <v>171</v>
      </c>
      <c r="D45" s="22" t="s">
        <v>172</v>
      </c>
      <c r="E45" s="22" t="s">
        <v>84</v>
      </c>
      <c r="F45" s="22" t="s">
        <v>84</v>
      </c>
      <c r="G45" s="22"/>
      <c r="H45" s="22" t="s">
        <v>84</v>
      </c>
      <c r="I45" s="22" t="s">
        <v>84</v>
      </c>
      <c r="J45" s="22" t="s">
        <v>84</v>
      </c>
      <c r="K45" s="22" t="s">
        <v>84</v>
      </c>
      <c r="L45" s="22" t="s">
        <v>84</v>
      </c>
      <c r="M45" s="22" t="s">
        <v>84</v>
      </c>
      <c r="N45" s="22" t="s">
        <v>84</v>
      </c>
      <c r="O45" s="22" t="s">
        <v>84</v>
      </c>
      <c r="P45" s="23"/>
      <c r="Q45" s="22" t="s">
        <v>84</v>
      </c>
      <c r="R45" s="22"/>
      <c r="S45" s="22"/>
      <c r="T45" s="22"/>
      <c r="U45" s="23"/>
      <c r="V45" s="36"/>
      <c r="W45" s="19"/>
    </row>
    <row r="46" spans="1:23" s="20" customFormat="1" ht="62.5" x14ac:dyDescent="0.25">
      <c r="A46" s="22" t="s">
        <v>135</v>
      </c>
      <c r="B46" s="22" t="s">
        <v>136</v>
      </c>
      <c r="C46" s="45" t="s">
        <v>173</v>
      </c>
      <c r="D46" s="22" t="s">
        <v>174</v>
      </c>
      <c r="E46" s="22" t="s">
        <v>84</v>
      </c>
      <c r="F46" s="22" t="s">
        <v>84</v>
      </c>
      <c r="G46" s="22"/>
      <c r="H46" s="22" t="s">
        <v>84</v>
      </c>
      <c r="I46" s="22" t="s">
        <v>84</v>
      </c>
      <c r="J46" s="22" t="s">
        <v>84</v>
      </c>
      <c r="K46" s="22" t="s">
        <v>84</v>
      </c>
      <c r="L46" s="22" t="s">
        <v>84</v>
      </c>
      <c r="M46" s="22" t="s">
        <v>84</v>
      </c>
      <c r="N46" s="22" t="s">
        <v>84</v>
      </c>
      <c r="O46" s="22" t="s">
        <v>84</v>
      </c>
      <c r="P46" s="23"/>
      <c r="Q46" s="22" t="s">
        <v>84</v>
      </c>
      <c r="R46" s="22"/>
      <c r="S46" s="22"/>
      <c r="T46" s="22"/>
      <c r="U46" s="23"/>
      <c r="V46" s="36"/>
      <c r="W46" s="19"/>
    </row>
    <row r="47" spans="1:23" s="20" customFormat="1" ht="37.5" x14ac:dyDescent="0.25">
      <c r="A47" s="22" t="s">
        <v>175</v>
      </c>
      <c r="B47" s="25" t="s">
        <v>176</v>
      </c>
      <c r="C47" s="44" t="s">
        <v>177</v>
      </c>
      <c r="D47" s="25" t="s">
        <v>178</v>
      </c>
      <c r="E47" s="22"/>
      <c r="F47" s="22"/>
      <c r="G47" s="22"/>
      <c r="H47" s="22"/>
      <c r="I47" s="22"/>
      <c r="J47" s="22" t="s">
        <v>84</v>
      </c>
      <c r="K47" s="22"/>
      <c r="L47" s="22"/>
      <c r="M47" s="22" t="s">
        <v>84</v>
      </c>
      <c r="N47" s="22"/>
      <c r="O47" s="22"/>
      <c r="P47" s="23"/>
      <c r="Q47" s="22"/>
      <c r="R47" s="22"/>
      <c r="S47" s="22"/>
      <c r="T47" s="22"/>
      <c r="U47" s="23"/>
      <c r="V47" s="36"/>
      <c r="W47" s="19"/>
    </row>
    <row r="48" spans="1:23" s="20" customFormat="1" ht="50" x14ac:dyDescent="0.25">
      <c r="A48" s="22" t="s">
        <v>175</v>
      </c>
      <c r="B48" s="22" t="s">
        <v>176</v>
      </c>
      <c r="C48" s="46" t="s">
        <v>179</v>
      </c>
      <c r="D48" s="22" t="s">
        <v>180</v>
      </c>
      <c r="E48" s="27"/>
      <c r="F48" s="22"/>
      <c r="G48" s="22"/>
      <c r="H48" s="22"/>
      <c r="I48" s="22"/>
      <c r="J48" s="22" t="s">
        <v>84</v>
      </c>
      <c r="K48" s="22"/>
      <c r="L48" s="22"/>
      <c r="M48" s="22" t="s">
        <v>84</v>
      </c>
      <c r="N48" s="22"/>
      <c r="O48" s="22"/>
      <c r="P48" s="23"/>
      <c r="Q48" s="22"/>
      <c r="R48" s="22"/>
      <c r="S48" s="22"/>
      <c r="T48" s="22"/>
      <c r="U48" s="23"/>
      <c r="V48" s="36"/>
      <c r="W48" s="19"/>
    </row>
    <row r="49" spans="1:23" s="20" customFormat="1" ht="50" x14ac:dyDescent="0.25">
      <c r="A49" s="22" t="s">
        <v>175</v>
      </c>
      <c r="B49" s="22" t="s">
        <v>176</v>
      </c>
      <c r="C49" s="44" t="s">
        <v>181</v>
      </c>
      <c r="D49" s="22" t="s">
        <v>182</v>
      </c>
      <c r="E49" s="27"/>
      <c r="F49" s="22"/>
      <c r="G49" s="22"/>
      <c r="H49" s="22"/>
      <c r="I49" s="22"/>
      <c r="J49" s="22" t="s">
        <v>84</v>
      </c>
      <c r="K49" s="22"/>
      <c r="L49" s="22" t="s">
        <v>84</v>
      </c>
      <c r="M49" s="22"/>
      <c r="N49" s="22"/>
      <c r="O49" s="22"/>
      <c r="P49" s="23"/>
      <c r="Q49" s="22"/>
      <c r="R49" s="22"/>
      <c r="S49" s="22"/>
      <c r="T49" s="22"/>
      <c r="U49" s="23"/>
      <c r="V49" s="36"/>
      <c r="W49" s="19"/>
    </row>
    <row r="50" spans="1:23" s="20" customFormat="1" ht="50" x14ac:dyDescent="0.25">
      <c r="A50" s="22" t="s">
        <v>175</v>
      </c>
      <c r="B50" s="28" t="s">
        <v>176</v>
      </c>
      <c r="C50" s="47" t="s">
        <v>183</v>
      </c>
      <c r="D50" s="28" t="s">
        <v>184</v>
      </c>
      <c r="E50" s="22"/>
      <c r="F50" s="22"/>
      <c r="G50" s="22"/>
      <c r="H50" s="22"/>
      <c r="I50" s="22"/>
      <c r="J50" s="22" t="s">
        <v>84</v>
      </c>
      <c r="K50" s="22"/>
      <c r="L50" s="22" t="s">
        <v>84</v>
      </c>
      <c r="M50" s="22"/>
      <c r="N50" s="22"/>
      <c r="O50" s="22"/>
      <c r="P50" s="23"/>
      <c r="Q50" s="22"/>
      <c r="R50" s="22"/>
      <c r="S50" s="22"/>
      <c r="T50" s="22"/>
      <c r="U50" s="23"/>
      <c r="V50" s="36"/>
      <c r="W50" s="19"/>
    </row>
    <row r="51" spans="1:23" s="20" customFormat="1" ht="50" x14ac:dyDescent="0.25">
      <c r="A51" s="22" t="s">
        <v>175</v>
      </c>
      <c r="B51" s="97" t="s">
        <v>176</v>
      </c>
      <c r="C51" s="98" t="s">
        <v>185</v>
      </c>
      <c r="D51" s="97" t="s">
        <v>186</v>
      </c>
      <c r="E51" s="22"/>
      <c r="F51" s="22"/>
      <c r="G51" s="22"/>
      <c r="H51" s="22"/>
      <c r="I51" s="22"/>
      <c r="J51" s="22" t="s">
        <v>84</v>
      </c>
      <c r="K51" s="22"/>
      <c r="L51" s="22"/>
      <c r="M51" s="22"/>
      <c r="N51" s="22"/>
      <c r="O51" s="22" t="s">
        <v>84</v>
      </c>
      <c r="P51" s="23"/>
      <c r="Q51" s="22"/>
      <c r="R51" s="22"/>
      <c r="S51" s="22"/>
      <c r="T51" s="22"/>
      <c r="U51" s="23"/>
      <c r="V51" s="36"/>
      <c r="W51" s="19"/>
    </row>
    <row r="52" spans="1:23" s="20" customFormat="1" ht="75" x14ac:dyDescent="0.25">
      <c r="A52" s="22" t="s">
        <v>175</v>
      </c>
      <c r="B52" s="97" t="s">
        <v>176</v>
      </c>
      <c r="C52" s="98" t="s">
        <v>187</v>
      </c>
      <c r="D52" s="97" t="s">
        <v>188</v>
      </c>
      <c r="E52" s="22"/>
      <c r="F52" s="22"/>
      <c r="G52" s="22"/>
      <c r="H52" s="22"/>
      <c r="I52" s="22"/>
      <c r="J52" s="22" t="s">
        <v>84</v>
      </c>
      <c r="K52" s="22"/>
      <c r="L52" s="22" t="s">
        <v>84</v>
      </c>
      <c r="M52" s="22" t="s">
        <v>84</v>
      </c>
      <c r="N52" s="22"/>
      <c r="O52" s="22"/>
      <c r="P52" s="23"/>
      <c r="Q52" s="22"/>
      <c r="R52" s="22"/>
      <c r="S52" s="22"/>
      <c r="T52" s="22"/>
      <c r="U52" s="23"/>
      <c r="V52" s="36"/>
      <c r="W52" s="19"/>
    </row>
    <row r="53" spans="1:23" s="20" customFormat="1" ht="25" x14ac:dyDescent="0.25">
      <c r="A53" s="22" t="s">
        <v>175</v>
      </c>
      <c r="B53" s="97" t="s">
        <v>176</v>
      </c>
      <c r="C53" s="98" t="s">
        <v>189</v>
      </c>
      <c r="D53" s="97" t="s">
        <v>190</v>
      </c>
      <c r="E53" s="22"/>
      <c r="F53" s="22"/>
      <c r="G53" s="22"/>
      <c r="H53" s="22"/>
      <c r="I53" s="22"/>
      <c r="J53" s="22" t="s">
        <v>84</v>
      </c>
      <c r="K53" s="22" t="s">
        <v>84</v>
      </c>
      <c r="L53" s="22"/>
      <c r="M53" s="22"/>
      <c r="N53" s="22"/>
      <c r="O53" s="22"/>
      <c r="P53" s="23"/>
      <c r="Q53" s="22"/>
      <c r="R53" s="22"/>
      <c r="S53" s="22"/>
      <c r="T53" s="22"/>
      <c r="U53" s="23"/>
      <c r="V53" s="36"/>
      <c r="W53" s="19"/>
    </row>
    <row r="54" spans="1:23" s="20" customFormat="1" ht="25" x14ac:dyDescent="0.25">
      <c r="A54" s="22" t="s">
        <v>175</v>
      </c>
      <c r="B54" s="97" t="s">
        <v>176</v>
      </c>
      <c r="C54" s="98" t="s">
        <v>191</v>
      </c>
      <c r="D54" s="97" t="s">
        <v>192</v>
      </c>
      <c r="E54" s="22"/>
      <c r="F54" s="22"/>
      <c r="G54" s="22"/>
      <c r="H54" s="22"/>
      <c r="I54" s="22"/>
      <c r="J54" s="22" t="s">
        <v>84</v>
      </c>
      <c r="K54" s="22" t="s">
        <v>84</v>
      </c>
      <c r="L54" s="22"/>
      <c r="M54" s="22"/>
      <c r="N54" s="22"/>
      <c r="O54" s="22"/>
      <c r="P54" s="23"/>
      <c r="Q54" s="22"/>
      <c r="R54" s="22"/>
      <c r="S54" s="22"/>
      <c r="T54" s="22"/>
      <c r="U54" s="23"/>
      <c r="V54" s="36"/>
      <c r="W54" s="19"/>
    </row>
    <row r="55" spans="1:23" s="20" customFormat="1" ht="25" x14ac:dyDescent="0.25">
      <c r="A55" s="22" t="s">
        <v>175</v>
      </c>
      <c r="B55" s="97" t="s">
        <v>176</v>
      </c>
      <c r="C55" s="98" t="s">
        <v>193</v>
      </c>
      <c r="D55" s="97" t="s">
        <v>194</v>
      </c>
      <c r="E55" s="22"/>
      <c r="F55" s="22"/>
      <c r="G55" s="22"/>
      <c r="H55" s="22"/>
      <c r="I55" s="22"/>
      <c r="J55" s="22" t="s">
        <v>84</v>
      </c>
      <c r="K55" s="22" t="s">
        <v>84</v>
      </c>
      <c r="L55" s="22"/>
      <c r="M55" s="22"/>
      <c r="N55" s="22"/>
      <c r="O55" s="22"/>
      <c r="P55" s="23"/>
      <c r="Q55" s="22"/>
      <c r="R55" s="22"/>
      <c r="S55" s="22"/>
      <c r="T55" s="22"/>
      <c r="U55" s="23"/>
      <c r="V55" s="36"/>
      <c r="W55" s="19"/>
    </row>
    <row r="56" spans="1:23" s="20" customFormat="1" ht="25" x14ac:dyDescent="0.25">
      <c r="A56" s="22" t="s">
        <v>175</v>
      </c>
      <c r="B56" s="97" t="s">
        <v>176</v>
      </c>
      <c r="C56" s="98" t="s">
        <v>195</v>
      </c>
      <c r="D56" s="97" t="s">
        <v>196</v>
      </c>
      <c r="E56" s="22"/>
      <c r="F56" s="22"/>
      <c r="G56" s="22"/>
      <c r="H56" s="22"/>
      <c r="I56" s="22"/>
      <c r="J56" s="22" t="s">
        <v>84</v>
      </c>
      <c r="K56" s="22" t="s">
        <v>84</v>
      </c>
      <c r="L56" s="22"/>
      <c r="M56" s="22"/>
      <c r="N56" s="22"/>
      <c r="O56" s="22"/>
      <c r="P56" s="23"/>
      <c r="Q56" s="22"/>
      <c r="R56" s="22"/>
      <c r="S56" s="22"/>
      <c r="T56" s="22"/>
      <c r="U56" s="23"/>
      <c r="V56" s="36"/>
      <c r="W56" s="19"/>
    </row>
    <row r="57" spans="1:23" s="20" customFormat="1" ht="37.5" x14ac:dyDescent="0.25">
      <c r="A57" s="53" t="s">
        <v>197</v>
      </c>
      <c r="B57" s="97" t="s">
        <v>176</v>
      </c>
      <c r="C57" s="98" t="s">
        <v>189</v>
      </c>
      <c r="D57" s="97" t="s">
        <v>190</v>
      </c>
      <c r="E57" s="22"/>
      <c r="F57" s="22"/>
      <c r="G57" s="22"/>
      <c r="H57" s="22"/>
      <c r="I57" s="22"/>
      <c r="J57" s="22"/>
      <c r="K57" s="53" t="s">
        <v>84</v>
      </c>
      <c r="L57" s="22"/>
      <c r="M57" s="22"/>
      <c r="N57" s="22"/>
      <c r="O57" s="22"/>
      <c r="P57" s="23"/>
      <c r="Q57" s="22"/>
      <c r="R57" s="22"/>
      <c r="S57" s="22"/>
      <c r="T57" s="22"/>
      <c r="U57" s="23"/>
      <c r="V57" s="36"/>
      <c r="W57" s="19"/>
    </row>
    <row r="58" spans="1:23" s="20" customFormat="1" ht="37.5" x14ac:dyDescent="0.25">
      <c r="A58" s="53" t="s">
        <v>197</v>
      </c>
      <c r="B58" s="97" t="s">
        <v>176</v>
      </c>
      <c r="C58" s="98" t="s">
        <v>191</v>
      </c>
      <c r="D58" s="97" t="s">
        <v>192</v>
      </c>
      <c r="E58" s="22"/>
      <c r="F58" s="22"/>
      <c r="G58" s="22"/>
      <c r="H58" s="22"/>
      <c r="I58" s="22"/>
      <c r="J58" s="22"/>
      <c r="K58" s="53" t="s">
        <v>84</v>
      </c>
      <c r="L58" s="22"/>
      <c r="M58" s="22"/>
      <c r="N58" s="22"/>
      <c r="O58" s="22"/>
      <c r="P58" s="23"/>
      <c r="Q58" s="22"/>
      <c r="R58" s="22"/>
      <c r="S58" s="22"/>
      <c r="T58" s="22"/>
      <c r="U58" s="23"/>
      <c r="V58" s="36"/>
      <c r="W58" s="19"/>
    </row>
    <row r="59" spans="1:23" s="20" customFormat="1" ht="37.5" x14ac:dyDescent="0.25">
      <c r="A59" s="53" t="s">
        <v>197</v>
      </c>
      <c r="B59" s="97" t="s">
        <v>176</v>
      </c>
      <c r="C59" s="98" t="s">
        <v>193</v>
      </c>
      <c r="D59" s="97" t="s">
        <v>194</v>
      </c>
      <c r="E59" s="22"/>
      <c r="F59" s="22"/>
      <c r="G59" s="22"/>
      <c r="H59" s="22"/>
      <c r="I59" s="22"/>
      <c r="J59" s="22"/>
      <c r="K59" s="53" t="s">
        <v>84</v>
      </c>
      <c r="L59" s="22"/>
      <c r="M59" s="22"/>
      <c r="N59" s="22"/>
      <c r="O59" s="22"/>
      <c r="P59" s="23"/>
      <c r="Q59" s="22"/>
      <c r="R59" s="22"/>
      <c r="S59" s="22"/>
      <c r="T59" s="22"/>
      <c r="U59" s="23"/>
      <c r="V59" s="36"/>
      <c r="W59" s="19"/>
    </row>
    <row r="60" spans="1:23" s="20" customFormat="1" ht="37.5" x14ac:dyDescent="0.25">
      <c r="A60" s="53" t="s">
        <v>197</v>
      </c>
      <c r="B60" s="97" t="s">
        <v>176</v>
      </c>
      <c r="C60" s="98" t="s">
        <v>195</v>
      </c>
      <c r="D60" s="97" t="s">
        <v>196</v>
      </c>
      <c r="E60" s="22"/>
      <c r="F60" s="22"/>
      <c r="G60" s="22"/>
      <c r="H60" s="22"/>
      <c r="I60" s="22"/>
      <c r="J60" s="22"/>
      <c r="K60" s="53" t="s">
        <v>84</v>
      </c>
      <c r="L60" s="22"/>
      <c r="M60" s="22"/>
      <c r="N60" s="22"/>
      <c r="O60" s="22"/>
      <c r="P60" s="23"/>
      <c r="Q60" s="22"/>
      <c r="R60" s="22"/>
      <c r="S60" s="22"/>
      <c r="T60" s="22"/>
      <c r="U60" s="23"/>
      <c r="V60" s="36"/>
      <c r="W60" s="19"/>
    </row>
    <row r="61" spans="1:23" s="20" customFormat="1" ht="50" x14ac:dyDescent="0.25">
      <c r="A61" s="62" t="s">
        <v>198</v>
      </c>
      <c r="B61" s="22" t="s">
        <v>176</v>
      </c>
      <c r="C61" s="44" t="s">
        <v>181</v>
      </c>
      <c r="D61" s="22" t="s">
        <v>182</v>
      </c>
      <c r="E61" s="22"/>
      <c r="F61" s="22"/>
      <c r="G61" s="22"/>
      <c r="H61" s="22"/>
      <c r="I61" s="22"/>
      <c r="J61" s="22"/>
      <c r="K61" s="22"/>
      <c r="L61" s="62" t="s">
        <v>84</v>
      </c>
      <c r="M61" s="22"/>
      <c r="N61" s="22"/>
      <c r="O61" s="22"/>
      <c r="P61" s="23"/>
      <c r="Q61" s="22"/>
      <c r="R61" s="22"/>
      <c r="S61" s="22"/>
      <c r="T61" s="22"/>
      <c r="U61" s="23"/>
      <c r="V61" s="36"/>
      <c r="W61" s="19"/>
    </row>
    <row r="62" spans="1:23" s="20" customFormat="1" ht="50" x14ac:dyDescent="0.25">
      <c r="A62" s="62" t="s">
        <v>198</v>
      </c>
      <c r="B62" s="28" t="s">
        <v>176</v>
      </c>
      <c r="C62" s="47" t="s">
        <v>183</v>
      </c>
      <c r="D62" s="28" t="s">
        <v>184</v>
      </c>
      <c r="E62" s="22"/>
      <c r="F62" s="22"/>
      <c r="G62" s="22"/>
      <c r="H62" s="22"/>
      <c r="I62" s="22"/>
      <c r="J62" s="22"/>
      <c r="K62" s="22"/>
      <c r="L62" s="62" t="s">
        <v>84</v>
      </c>
      <c r="M62" s="22"/>
      <c r="N62" s="22"/>
      <c r="O62" s="22"/>
      <c r="P62" s="23"/>
      <c r="Q62" s="22"/>
      <c r="R62" s="22"/>
      <c r="S62" s="22"/>
      <c r="T62" s="22"/>
      <c r="U62" s="23"/>
      <c r="V62" s="36"/>
      <c r="W62" s="19"/>
    </row>
    <row r="63" spans="1:23" s="20" customFormat="1" ht="75" x14ac:dyDescent="0.25">
      <c r="A63" s="62" t="s">
        <v>198</v>
      </c>
      <c r="B63" s="97" t="s">
        <v>176</v>
      </c>
      <c r="C63" s="98" t="s">
        <v>187</v>
      </c>
      <c r="D63" s="97" t="s">
        <v>188</v>
      </c>
      <c r="E63" s="22"/>
      <c r="F63" s="22"/>
      <c r="G63" s="22"/>
      <c r="H63" s="22"/>
      <c r="I63" s="22"/>
      <c r="J63" s="22"/>
      <c r="K63" s="22"/>
      <c r="L63" s="62" t="s">
        <v>84</v>
      </c>
      <c r="M63" s="22"/>
      <c r="N63" s="22"/>
      <c r="O63" s="22"/>
      <c r="P63" s="23"/>
      <c r="Q63" s="22"/>
      <c r="R63" s="22"/>
      <c r="S63" s="22"/>
      <c r="T63" s="22"/>
      <c r="U63" s="23"/>
      <c r="V63" s="36"/>
      <c r="W63" s="19"/>
    </row>
    <row r="64" spans="1:23" s="20" customFormat="1" ht="37.5" x14ac:dyDescent="0.25">
      <c r="A64" s="72" t="s">
        <v>199</v>
      </c>
      <c r="B64" s="25" t="s">
        <v>176</v>
      </c>
      <c r="C64" s="44" t="s">
        <v>177</v>
      </c>
      <c r="D64" s="25" t="s">
        <v>178</v>
      </c>
      <c r="E64" s="22"/>
      <c r="F64" s="22"/>
      <c r="G64" s="22"/>
      <c r="H64" s="22"/>
      <c r="I64" s="22"/>
      <c r="J64" s="22"/>
      <c r="K64" s="22"/>
      <c r="L64" s="22"/>
      <c r="M64" s="72" t="s">
        <v>84</v>
      </c>
      <c r="N64" s="22"/>
      <c r="O64" s="22"/>
      <c r="P64" s="23"/>
      <c r="Q64" s="22"/>
      <c r="R64" s="22"/>
      <c r="S64" s="22"/>
      <c r="T64" s="22"/>
      <c r="U64" s="23"/>
      <c r="V64" s="36"/>
      <c r="W64" s="19"/>
    </row>
    <row r="65" spans="1:23" s="20" customFormat="1" ht="50" x14ac:dyDescent="0.25">
      <c r="A65" s="72" t="s">
        <v>199</v>
      </c>
      <c r="B65" s="22" t="s">
        <v>176</v>
      </c>
      <c r="C65" s="46" t="s">
        <v>179</v>
      </c>
      <c r="D65" s="22" t="s">
        <v>180</v>
      </c>
      <c r="E65" s="22"/>
      <c r="F65" s="22"/>
      <c r="G65" s="22"/>
      <c r="H65" s="22"/>
      <c r="I65" s="22"/>
      <c r="J65" s="22"/>
      <c r="K65" s="22"/>
      <c r="L65" s="22"/>
      <c r="M65" s="72" t="s">
        <v>84</v>
      </c>
      <c r="N65" s="22"/>
      <c r="O65" s="22"/>
      <c r="P65" s="23"/>
      <c r="Q65" s="22"/>
      <c r="R65" s="22"/>
      <c r="S65" s="22"/>
      <c r="T65" s="22"/>
      <c r="U65" s="23"/>
      <c r="V65" s="36"/>
      <c r="W65" s="19"/>
    </row>
    <row r="66" spans="1:23" s="20" customFormat="1" ht="75" x14ac:dyDescent="0.25">
      <c r="A66" s="72" t="s">
        <v>199</v>
      </c>
      <c r="B66" s="97" t="s">
        <v>176</v>
      </c>
      <c r="C66" s="98" t="s">
        <v>187</v>
      </c>
      <c r="D66" s="97" t="s">
        <v>188</v>
      </c>
      <c r="E66" s="22"/>
      <c r="F66" s="22"/>
      <c r="G66" s="22"/>
      <c r="H66" s="22"/>
      <c r="I66" s="22"/>
      <c r="J66" s="22"/>
      <c r="K66" s="22"/>
      <c r="L66" s="22"/>
      <c r="M66" s="72" t="s">
        <v>84</v>
      </c>
      <c r="N66" s="22"/>
      <c r="O66" s="22"/>
      <c r="P66" s="23"/>
      <c r="Q66" s="22"/>
      <c r="R66" s="22"/>
      <c r="S66" s="22"/>
      <c r="T66" s="22"/>
      <c r="U66" s="23"/>
      <c r="V66" s="36"/>
      <c r="W66" s="19"/>
    </row>
    <row r="67" spans="1:23" s="20" customFormat="1" x14ac:dyDescent="0.25">
      <c r="A67" s="22" t="s">
        <v>200</v>
      </c>
      <c r="B67" s="22" t="s">
        <v>200</v>
      </c>
      <c r="C67" s="46" t="s">
        <v>201</v>
      </c>
      <c r="D67" s="22" t="s">
        <v>202</v>
      </c>
      <c r="E67" s="22"/>
      <c r="F67" s="22"/>
      <c r="G67" s="22"/>
      <c r="H67" s="22"/>
      <c r="I67" s="22"/>
      <c r="J67" s="22"/>
      <c r="K67" s="22"/>
      <c r="L67" s="22"/>
      <c r="M67" s="22" t="s">
        <v>84</v>
      </c>
      <c r="N67" s="22"/>
      <c r="O67" s="22"/>
      <c r="P67" s="23"/>
      <c r="Q67" s="22"/>
      <c r="R67" s="22"/>
      <c r="S67" s="22"/>
      <c r="T67" s="22"/>
      <c r="U67" s="23"/>
      <c r="V67" s="36"/>
      <c r="W67" s="19"/>
    </row>
    <row r="68" spans="1:23" s="20" customFormat="1" ht="25" x14ac:dyDescent="0.25">
      <c r="A68" s="22" t="s">
        <v>200</v>
      </c>
      <c r="B68" s="22" t="s">
        <v>200</v>
      </c>
      <c r="C68" s="44" t="s">
        <v>203</v>
      </c>
      <c r="D68" s="22" t="s">
        <v>204</v>
      </c>
      <c r="E68" s="22"/>
      <c r="F68" s="22"/>
      <c r="G68" s="22"/>
      <c r="H68" s="22"/>
      <c r="I68" s="22"/>
      <c r="J68" s="22"/>
      <c r="K68" s="22"/>
      <c r="L68" s="22"/>
      <c r="M68" s="22" t="s">
        <v>84</v>
      </c>
      <c r="N68" s="22"/>
      <c r="O68" s="22"/>
      <c r="P68" s="23"/>
      <c r="Q68" s="22"/>
      <c r="R68" s="22"/>
      <c r="S68" s="22"/>
      <c r="T68" s="22"/>
      <c r="U68" s="23"/>
      <c r="V68" s="36"/>
      <c r="W68" s="19"/>
    </row>
    <row r="69" spans="1:23" s="20" customFormat="1" ht="25" x14ac:dyDescent="0.25">
      <c r="A69" s="22" t="s">
        <v>200</v>
      </c>
      <c r="B69" s="22" t="s">
        <v>200</v>
      </c>
      <c r="C69" s="44" t="s">
        <v>205</v>
      </c>
      <c r="D69" s="22" t="s">
        <v>206</v>
      </c>
      <c r="E69" s="22"/>
      <c r="F69" s="22"/>
      <c r="G69" s="22"/>
      <c r="H69" s="22"/>
      <c r="I69" s="22"/>
      <c r="J69" s="22"/>
      <c r="K69" s="22"/>
      <c r="L69" s="22"/>
      <c r="M69" s="22" t="s">
        <v>84</v>
      </c>
      <c r="N69" s="22"/>
      <c r="O69" s="22"/>
      <c r="P69" s="23"/>
      <c r="Q69" s="22"/>
      <c r="R69" s="22"/>
      <c r="S69" s="22"/>
      <c r="T69" s="22"/>
      <c r="U69" s="23"/>
      <c r="V69" s="36"/>
      <c r="W69" s="19"/>
    </row>
    <row r="70" spans="1:23" s="20" customFormat="1" x14ac:dyDescent="0.25">
      <c r="A70" s="22" t="s">
        <v>200</v>
      </c>
      <c r="B70" s="22" t="s">
        <v>200</v>
      </c>
      <c r="C70" s="44" t="s">
        <v>207</v>
      </c>
      <c r="D70" s="22" t="s">
        <v>208</v>
      </c>
      <c r="E70" s="22"/>
      <c r="F70" s="22"/>
      <c r="G70" s="22"/>
      <c r="H70" s="22"/>
      <c r="I70" s="22"/>
      <c r="J70" s="22"/>
      <c r="K70" s="22"/>
      <c r="L70" s="22"/>
      <c r="M70" s="22" t="s">
        <v>84</v>
      </c>
      <c r="N70" s="22"/>
      <c r="O70" s="22"/>
      <c r="P70" s="23"/>
      <c r="Q70" s="22"/>
      <c r="R70" s="22"/>
      <c r="S70" s="22"/>
      <c r="T70" s="22"/>
      <c r="U70" s="23"/>
      <c r="V70" s="36"/>
      <c r="W70" s="19"/>
    </row>
    <row r="71" spans="1:23" s="20" customFormat="1" x14ac:dyDescent="0.25">
      <c r="A71" s="22" t="s">
        <v>200</v>
      </c>
      <c r="B71" s="22" t="s">
        <v>200</v>
      </c>
      <c r="C71" s="44" t="s">
        <v>209</v>
      </c>
      <c r="D71" s="22" t="s">
        <v>210</v>
      </c>
      <c r="E71" s="22"/>
      <c r="F71" s="22"/>
      <c r="G71" s="22"/>
      <c r="H71" s="22"/>
      <c r="I71" s="22"/>
      <c r="J71" s="22"/>
      <c r="K71" s="22"/>
      <c r="L71" s="22"/>
      <c r="M71" s="22" t="s">
        <v>84</v>
      </c>
      <c r="N71" s="22"/>
      <c r="O71" s="22"/>
      <c r="P71" s="23"/>
      <c r="Q71" s="22"/>
      <c r="R71" s="22"/>
      <c r="S71" s="22"/>
      <c r="T71" s="22"/>
      <c r="U71" s="23"/>
      <c r="V71" s="36"/>
      <c r="W71" s="19"/>
    </row>
    <row r="72" spans="1:23" s="20" customFormat="1" ht="25" x14ac:dyDescent="0.25">
      <c r="A72" s="22" t="s">
        <v>200</v>
      </c>
      <c r="B72" s="22" t="s">
        <v>200</v>
      </c>
      <c r="C72" s="44" t="s">
        <v>211</v>
      </c>
      <c r="D72" s="22" t="s">
        <v>212</v>
      </c>
      <c r="E72" s="22"/>
      <c r="F72" s="22"/>
      <c r="G72" s="22"/>
      <c r="H72" s="22"/>
      <c r="I72" s="22"/>
      <c r="J72" s="22"/>
      <c r="K72" s="22"/>
      <c r="L72" s="22"/>
      <c r="M72" s="22" t="s">
        <v>84</v>
      </c>
      <c r="N72" s="22"/>
      <c r="O72" s="22"/>
      <c r="P72" s="23"/>
      <c r="Q72" s="22"/>
      <c r="R72" s="22"/>
      <c r="S72" s="22"/>
      <c r="T72" s="22"/>
      <c r="U72" s="23"/>
      <c r="V72" s="36"/>
      <c r="W72" s="19"/>
    </row>
    <row r="73" spans="1:23" s="20" customFormat="1" x14ac:dyDescent="0.25">
      <c r="A73" s="22" t="s">
        <v>200</v>
      </c>
      <c r="B73" s="22" t="s">
        <v>200</v>
      </c>
      <c r="C73" s="44" t="s">
        <v>213</v>
      </c>
      <c r="D73" s="22" t="s">
        <v>214</v>
      </c>
      <c r="E73" s="22"/>
      <c r="F73" s="22"/>
      <c r="G73" s="22"/>
      <c r="H73" s="22"/>
      <c r="I73" s="22"/>
      <c r="J73" s="22"/>
      <c r="K73" s="22"/>
      <c r="L73" s="22"/>
      <c r="M73" s="22" t="s">
        <v>84</v>
      </c>
      <c r="N73" s="22"/>
      <c r="O73" s="22"/>
      <c r="P73" s="23"/>
      <c r="Q73" s="22"/>
      <c r="R73" s="22"/>
      <c r="S73" s="22"/>
      <c r="T73" s="22"/>
      <c r="U73" s="23"/>
      <c r="V73" s="36"/>
      <c r="W73" s="19"/>
    </row>
    <row r="74" spans="1:23" s="20" customFormat="1" ht="37.5" x14ac:dyDescent="0.25">
      <c r="A74" s="22" t="s">
        <v>200</v>
      </c>
      <c r="B74" s="22" t="s">
        <v>200</v>
      </c>
      <c r="C74" s="44" t="s">
        <v>215</v>
      </c>
      <c r="D74" s="22" t="s">
        <v>216</v>
      </c>
      <c r="E74" s="22"/>
      <c r="F74" s="22"/>
      <c r="G74" s="22"/>
      <c r="H74" s="22"/>
      <c r="I74" s="22"/>
      <c r="J74" s="22"/>
      <c r="K74" s="22"/>
      <c r="L74" s="22"/>
      <c r="M74" s="22" t="s">
        <v>84</v>
      </c>
      <c r="N74" s="22"/>
      <c r="O74" s="22"/>
      <c r="P74" s="23"/>
      <c r="Q74" s="22"/>
      <c r="R74" s="22"/>
      <c r="S74" s="22"/>
      <c r="T74" s="22"/>
      <c r="U74" s="23"/>
      <c r="V74" s="36"/>
      <c r="W74" s="19"/>
    </row>
    <row r="75" spans="1:23" s="20" customFormat="1" ht="25" x14ac:dyDescent="0.25">
      <c r="A75" s="22" t="s">
        <v>200</v>
      </c>
      <c r="B75" s="22" t="s">
        <v>200</v>
      </c>
      <c r="C75" s="44" t="s">
        <v>217</v>
      </c>
      <c r="D75" s="22" t="s">
        <v>218</v>
      </c>
      <c r="E75" s="22"/>
      <c r="F75" s="22"/>
      <c r="G75" s="22"/>
      <c r="H75" s="22"/>
      <c r="I75" s="22"/>
      <c r="J75" s="22"/>
      <c r="K75" s="22"/>
      <c r="L75" s="22" t="s">
        <v>84</v>
      </c>
      <c r="M75" s="22" t="s">
        <v>84</v>
      </c>
      <c r="N75" s="22"/>
      <c r="O75" s="22"/>
      <c r="P75" s="23"/>
      <c r="Q75" s="22"/>
      <c r="R75" s="22"/>
      <c r="S75" s="22"/>
      <c r="T75" s="22"/>
      <c r="U75" s="23"/>
      <c r="V75" s="36"/>
      <c r="W75" s="19"/>
    </row>
    <row r="76" spans="1:23" s="20" customFormat="1" x14ac:dyDescent="0.25">
      <c r="A76" s="22" t="s">
        <v>200</v>
      </c>
      <c r="B76" s="22" t="s">
        <v>200</v>
      </c>
      <c r="C76" s="44" t="s">
        <v>219</v>
      </c>
      <c r="D76" s="22" t="s">
        <v>220</v>
      </c>
      <c r="E76" s="22"/>
      <c r="F76" s="22"/>
      <c r="G76" s="22"/>
      <c r="H76" s="22"/>
      <c r="I76" s="22"/>
      <c r="J76" s="22"/>
      <c r="K76" s="22"/>
      <c r="L76" s="22" t="s">
        <v>84</v>
      </c>
      <c r="M76" s="22" t="s">
        <v>84</v>
      </c>
      <c r="N76" s="22"/>
      <c r="O76" s="22"/>
      <c r="P76" s="23"/>
      <c r="Q76" s="22"/>
      <c r="R76" s="22"/>
      <c r="S76" s="22"/>
      <c r="T76" s="22"/>
      <c r="U76" s="23"/>
      <c r="V76" s="36"/>
      <c r="W76" s="19"/>
    </row>
    <row r="77" spans="1:23" s="20" customFormat="1" ht="25" x14ac:dyDescent="0.25">
      <c r="A77" s="22" t="s">
        <v>200</v>
      </c>
      <c r="B77" s="22" t="s">
        <v>200</v>
      </c>
      <c r="C77" s="44" t="s">
        <v>221</v>
      </c>
      <c r="D77" s="22" t="s">
        <v>222</v>
      </c>
      <c r="E77" s="22"/>
      <c r="F77" s="22"/>
      <c r="G77" s="22"/>
      <c r="H77" s="22"/>
      <c r="I77" s="22"/>
      <c r="J77" s="22"/>
      <c r="K77" s="22"/>
      <c r="L77" s="22"/>
      <c r="M77" s="22" t="s">
        <v>84</v>
      </c>
      <c r="N77" s="22"/>
      <c r="O77" s="22"/>
      <c r="P77" s="23"/>
      <c r="Q77" s="22"/>
      <c r="R77" s="22"/>
      <c r="S77" s="22"/>
      <c r="T77" s="22"/>
      <c r="U77" s="23"/>
      <c r="V77" s="36"/>
      <c r="W77" s="19"/>
    </row>
    <row r="78" spans="1:23" s="20" customFormat="1" ht="37.5" x14ac:dyDescent="0.25">
      <c r="A78" s="22" t="s">
        <v>200</v>
      </c>
      <c r="B78" s="22" t="s">
        <v>200</v>
      </c>
      <c r="C78" s="44" t="s">
        <v>223</v>
      </c>
      <c r="D78" s="22" t="s">
        <v>224</v>
      </c>
      <c r="E78" s="22"/>
      <c r="F78" s="22"/>
      <c r="G78" s="22"/>
      <c r="H78" s="22"/>
      <c r="I78" s="22"/>
      <c r="J78" s="22"/>
      <c r="K78" s="22"/>
      <c r="L78" s="22"/>
      <c r="M78" s="22" t="s">
        <v>84</v>
      </c>
      <c r="N78" s="22"/>
      <c r="O78" s="22"/>
      <c r="P78" s="23"/>
      <c r="Q78" s="22"/>
      <c r="R78" s="22"/>
      <c r="S78" s="22"/>
      <c r="T78" s="22"/>
      <c r="U78" s="23"/>
      <c r="V78" s="36"/>
      <c r="W78" s="19"/>
    </row>
    <row r="79" spans="1:23" s="20" customFormat="1" ht="37.5" x14ac:dyDescent="0.25">
      <c r="A79" s="22" t="s">
        <v>225</v>
      </c>
      <c r="B79" s="22" t="s">
        <v>226</v>
      </c>
      <c r="C79" s="44" t="s">
        <v>227</v>
      </c>
      <c r="D79" s="22" t="s">
        <v>228</v>
      </c>
      <c r="E79" s="22" t="s">
        <v>84</v>
      </c>
      <c r="F79" s="22"/>
      <c r="G79" s="22"/>
      <c r="H79" s="22"/>
      <c r="I79" s="22"/>
      <c r="J79" s="22"/>
      <c r="K79" s="22"/>
      <c r="L79" s="22"/>
      <c r="M79" s="22"/>
      <c r="N79" s="22"/>
      <c r="O79" s="22"/>
      <c r="P79" s="23"/>
      <c r="Q79" s="22"/>
      <c r="R79" s="22"/>
      <c r="S79" s="22"/>
      <c r="T79" s="22"/>
      <c r="U79" s="23"/>
      <c r="V79" s="36"/>
      <c r="W79" s="19"/>
    </row>
    <row r="80" spans="1:23" s="20" customFormat="1" ht="37.5" x14ac:dyDescent="0.25">
      <c r="A80" s="22" t="s">
        <v>225</v>
      </c>
      <c r="B80" s="22" t="s">
        <v>226</v>
      </c>
      <c r="C80" s="44" t="s">
        <v>229</v>
      </c>
      <c r="D80" s="22" t="s">
        <v>230</v>
      </c>
      <c r="E80" s="22" t="s">
        <v>84</v>
      </c>
      <c r="F80" s="22"/>
      <c r="G80" s="22"/>
      <c r="H80" s="22"/>
      <c r="I80" s="22"/>
      <c r="J80" s="22"/>
      <c r="K80" s="22"/>
      <c r="L80" s="22"/>
      <c r="M80" s="22"/>
      <c r="N80" s="22"/>
      <c r="O80" s="22"/>
      <c r="P80" s="23"/>
      <c r="Q80" s="22"/>
      <c r="R80" s="22"/>
      <c r="S80" s="22"/>
      <c r="T80" s="22"/>
      <c r="U80" s="23"/>
      <c r="V80" s="36"/>
      <c r="W80" s="19"/>
    </row>
    <row r="81" spans="1:23" s="20" customFormat="1" ht="37.5" x14ac:dyDescent="0.25">
      <c r="A81" s="22" t="s">
        <v>225</v>
      </c>
      <c r="B81" s="22" t="s">
        <v>226</v>
      </c>
      <c r="C81" s="44" t="s">
        <v>231</v>
      </c>
      <c r="D81" s="22" t="s">
        <v>232</v>
      </c>
      <c r="E81" s="22" t="s">
        <v>84</v>
      </c>
      <c r="F81" s="22"/>
      <c r="G81" s="22"/>
      <c r="H81" s="22"/>
      <c r="I81" s="22"/>
      <c r="J81" s="22"/>
      <c r="K81" s="22"/>
      <c r="L81" s="22"/>
      <c r="M81" s="22"/>
      <c r="N81" s="22"/>
      <c r="O81" s="22"/>
      <c r="P81" s="23"/>
      <c r="Q81" s="22"/>
      <c r="R81" s="22"/>
      <c r="S81" s="22"/>
      <c r="T81" s="22"/>
      <c r="U81" s="23"/>
      <c r="V81" s="36"/>
      <c r="W81" s="19"/>
    </row>
    <row r="82" spans="1:23" s="20" customFormat="1" ht="50" x14ac:dyDescent="0.25">
      <c r="A82" s="22" t="s">
        <v>225</v>
      </c>
      <c r="B82" s="22" t="s">
        <v>226</v>
      </c>
      <c r="C82" s="44" t="s">
        <v>233</v>
      </c>
      <c r="D82" s="22" t="s">
        <v>234</v>
      </c>
      <c r="E82" s="22" t="s">
        <v>84</v>
      </c>
      <c r="F82" s="22"/>
      <c r="G82" s="22"/>
      <c r="H82" s="22"/>
      <c r="I82" s="22"/>
      <c r="J82" s="22"/>
      <c r="K82" s="22"/>
      <c r="L82" s="22"/>
      <c r="M82" s="22"/>
      <c r="N82" s="22"/>
      <c r="O82" s="22"/>
      <c r="P82" s="23"/>
      <c r="Q82" s="22"/>
      <c r="R82" s="22"/>
      <c r="S82" s="22"/>
      <c r="T82" s="22"/>
      <c r="U82" s="23"/>
      <c r="V82" s="36"/>
      <c r="W82" s="19"/>
    </row>
    <row r="83" spans="1:23" s="20" customFormat="1" ht="50" x14ac:dyDescent="0.25">
      <c r="A83" s="22" t="s">
        <v>225</v>
      </c>
      <c r="B83" s="22" t="s">
        <v>226</v>
      </c>
      <c r="C83" s="44" t="s">
        <v>235</v>
      </c>
      <c r="D83" s="22" t="s">
        <v>236</v>
      </c>
      <c r="E83" s="22" t="s">
        <v>84</v>
      </c>
      <c r="F83" s="22"/>
      <c r="G83" s="22"/>
      <c r="H83" s="22"/>
      <c r="I83" s="22"/>
      <c r="J83" s="22"/>
      <c r="K83" s="22"/>
      <c r="L83" s="22"/>
      <c r="M83" s="22"/>
      <c r="N83" s="22"/>
      <c r="O83" s="22"/>
      <c r="P83" s="23"/>
      <c r="Q83" s="22"/>
      <c r="R83" s="22"/>
      <c r="S83" s="22"/>
      <c r="T83" s="22"/>
      <c r="U83" s="23"/>
      <c r="V83" s="36"/>
      <c r="W83" s="19"/>
    </row>
    <row r="84" spans="1:23" s="20" customFormat="1" ht="50" x14ac:dyDescent="0.25">
      <c r="A84" s="22" t="s">
        <v>225</v>
      </c>
      <c r="B84" s="22" t="s">
        <v>226</v>
      </c>
      <c r="C84" s="44" t="s">
        <v>237</v>
      </c>
      <c r="D84" s="22" t="s">
        <v>238</v>
      </c>
      <c r="E84" s="22" t="s">
        <v>84</v>
      </c>
      <c r="F84" s="22"/>
      <c r="G84" s="22"/>
      <c r="H84" s="22"/>
      <c r="I84" s="22"/>
      <c r="J84" s="22"/>
      <c r="K84" s="22"/>
      <c r="L84" s="22"/>
      <c r="M84" s="22"/>
      <c r="N84" s="22"/>
      <c r="O84" s="22"/>
      <c r="P84" s="23"/>
      <c r="Q84" s="22"/>
      <c r="R84" s="22"/>
      <c r="S84" s="22"/>
      <c r="T84" s="22"/>
      <c r="U84" s="23"/>
      <c r="V84" s="36"/>
      <c r="W84" s="19"/>
    </row>
    <row r="85" spans="1:23" s="20" customFormat="1" ht="50" x14ac:dyDescent="0.25">
      <c r="A85" s="22" t="s">
        <v>225</v>
      </c>
      <c r="B85" s="22" t="s">
        <v>226</v>
      </c>
      <c r="C85" s="44" t="s">
        <v>239</v>
      </c>
      <c r="D85" s="22" t="s">
        <v>240</v>
      </c>
      <c r="E85" s="22" t="s">
        <v>84</v>
      </c>
      <c r="F85" s="22"/>
      <c r="G85" s="22"/>
      <c r="H85" s="22"/>
      <c r="I85" s="22"/>
      <c r="J85" s="22"/>
      <c r="K85" s="22"/>
      <c r="L85" s="22"/>
      <c r="M85" s="22"/>
      <c r="N85" s="22"/>
      <c r="O85" s="22"/>
      <c r="P85" s="23"/>
      <c r="Q85" s="22"/>
      <c r="R85" s="22"/>
      <c r="S85" s="22"/>
      <c r="T85" s="22"/>
      <c r="U85" s="23"/>
      <c r="V85" s="36"/>
      <c r="W85" s="19"/>
    </row>
    <row r="86" spans="1:23" s="20" customFormat="1" ht="50" x14ac:dyDescent="0.25">
      <c r="A86" s="22" t="s">
        <v>225</v>
      </c>
      <c r="B86" s="22" t="s">
        <v>226</v>
      </c>
      <c r="C86" s="44" t="s">
        <v>241</v>
      </c>
      <c r="D86" s="22" t="s">
        <v>242</v>
      </c>
      <c r="E86" s="22" t="s">
        <v>84</v>
      </c>
      <c r="F86" s="22"/>
      <c r="G86" s="22"/>
      <c r="H86" s="22"/>
      <c r="I86" s="22"/>
      <c r="J86" s="22"/>
      <c r="K86" s="22"/>
      <c r="L86" s="22"/>
      <c r="M86" s="22"/>
      <c r="N86" s="22"/>
      <c r="O86" s="22"/>
      <c r="P86" s="23"/>
      <c r="Q86" s="22"/>
      <c r="R86" s="22"/>
      <c r="S86" s="22"/>
      <c r="T86" s="22"/>
      <c r="U86" s="23"/>
      <c r="V86" s="36"/>
      <c r="W86" s="19"/>
    </row>
    <row r="87" spans="1:23" s="20" customFormat="1" ht="50" x14ac:dyDescent="0.25">
      <c r="A87" s="22" t="s">
        <v>225</v>
      </c>
      <c r="B87" s="22" t="s">
        <v>226</v>
      </c>
      <c r="C87" s="44" t="s">
        <v>243</v>
      </c>
      <c r="D87" s="22" t="s">
        <v>244</v>
      </c>
      <c r="E87" s="22" t="s">
        <v>84</v>
      </c>
      <c r="F87" s="22"/>
      <c r="G87" s="22"/>
      <c r="H87" s="22"/>
      <c r="I87" s="22"/>
      <c r="J87" s="22"/>
      <c r="K87" s="22"/>
      <c r="L87" s="22"/>
      <c r="M87" s="22"/>
      <c r="N87" s="22"/>
      <c r="O87" s="22"/>
      <c r="P87" s="23"/>
      <c r="Q87" s="22"/>
      <c r="R87" s="22"/>
      <c r="S87" s="22"/>
      <c r="T87" s="22"/>
      <c r="U87" s="23"/>
      <c r="V87" s="36"/>
      <c r="W87" s="19"/>
    </row>
    <row r="88" spans="1:23" s="20" customFormat="1" ht="38" x14ac:dyDescent="0.3">
      <c r="A88" s="29" t="s">
        <v>245</v>
      </c>
      <c r="B88" s="22" t="s">
        <v>246</v>
      </c>
      <c r="C88" s="44" t="s">
        <v>247</v>
      </c>
      <c r="D88" s="22" t="s">
        <v>248</v>
      </c>
      <c r="E88" s="22" t="s">
        <v>84</v>
      </c>
      <c r="F88" s="22"/>
      <c r="G88" s="22"/>
      <c r="H88" s="22"/>
      <c r="I88" s="22"/>
      <c r="J88" s="22"/>
      <c r="K88" s="22"/>
      <c r="L88" s="22"/>
      <c r="M88" s="22"/>
      <c r="N88" s="22"/>
      <c r="O88" s="22"/>
      <c r="P88" s="23"/>
      <c r="Q88" s="22"/>
      <c r="R88" s="22"/>
      <c r="S88" s="22"/>
      <c r="T88" s="22"/>
      <c r="U88" s="23"/>
      <c r="V88" s="36"/>
      <c r="W88" s="19"/>
    </row>
    <row r="89" spans="1:23" s="20" customFormat="1" ht="38" x14ac:dyDescent="0.3">
      <c r="A89" s="29" t="s">
        <v>245</v>
      </c>
      <c r="B89" s="22" t="s">
        <v>246</v>
      </c>
      <c r="C89" s="44" t="s">
        <v>249</v>
      </c>
      <c r="D89" s="22" t="s">
        <v>250</v>
      </c>
      <c r="E89" s="22" t="s">
        <v>84</v>
      </c>
      <c r="F89" s="22"/>
      <c r="G89" s="22"/>
      <c r="H89" s="22"/>
      <c r="I89" s="22"/>
      <c r="J89" s="22"/>
      <c r="K89" s="22"/>
      <c r="L89" s="22"/>
      <c r="M89" s="22"/>
      <c r="N89" s="22"/>
      <c r="O89" s="22"/>
      <c r="P89" s="23"/>
      <c r="Q89" s="22"/>
      <c r="R89" s="22"/>
      <c r="S89" s="22"/>
      <c r="T89" s="22"/>
      <c r="U89" s="23"/>
      <c r="V89" s="36"/>
      <c r="W89" s="19"/>
    </row>
    <row r="90" spans="1:23" s="20" customFormat="1" ht="38" x14ac:dyDescent="0.3">
      <c r="A90" s="29" t="s">
        <v>245</v>
      </c>
      <c r="B90" s="22" t="s">
        <v>246</v>
      </c>
      <c r="C90" s="44" t="s">
        <v>251</v>
      </c>
      <c r="D90" s="22" t="s">
        <v>252</v>
      </c>
      <c r="E90" s="22" t="s">
        <v>84</v>
      </c>
      <c r="F90" s="22"/>
      <c r="G90" s="22"/>
      <c r="H90" s="22"/>
      <c r="I90" s="22"/>
      <c r="J90" s="22"/>
      <c r="K90" s="22"/>
      <c r="L90" s="22"/>
      <c r="M90" s="22"/>
      <c r="N90" s="22"/>
      <c r="O90" s="22"/>
      <c r="P90" s="23"/>
      <c r="Q90" s="22"/>
      <c r="R90" s="22"/>
      <c r="S90" s="22"/>
      <c r="T90" s="22"/>
      <c r="U90" s="23"/>
      <c r="V90" s="36"/>
      <c r="W90" s="19"/>
    </row>
    <row r="91" spans="1:23" s="20" customFormat="1" ht="38" x14ac:dyDescent="0.3">
      <c r="A91" s="29" t="s">
        <v>245</v>
      </c>
      <c r="B91" s="22" t="s">
        <v>246</v>
      </c>
      <c r="C91" s="44" t="s">
        <v>253</v>
      </c>
      <c r="D91" s="22" t="s">
        <v>254</v>
      </c>
      <c r="E91" s="22" t="s">
        <v>84</v>
      </c>
      <c r="F91" s="22"/>
      <c r="G91" s="22"/>
      <c r="H91" s="22"/>
      <c r="I91" s="22"/>
      <c r="J91" s="22"/>
      <c r="K91" s="22"/>
      <c r="L91" s="22"/>
      <c r="M91" s="22"/>
      <c r="N91" s="22"/>
      <c r="O91" s="22"/>
      <c r="P91" s="23"/>
      <c r="Q91" s="22"/>
      <c r="R91" s="22"/>
      <c r="S91" s="22"/>
      <c r="T91" s="22"/>
      <c r="U91" s="23"/>
      <c r="V91" s="36"/>
      <c r="W91" s="19"/>
    </row>
    <row r="92" spans="1:23" s="20" customFormat="1" ht="38" x14ac:dyDescent="0.3">
      <c r="A92" s="29" t="s">
        <v>245</v>
      </c>
      <c r="B92" s="22" t="s">
        <v>246</v>
      </c>
      <c r="C92" s="44" t="s">
        <v>255</v>
      </c>
      <c r="D92" s="22" t="s">
        <v>256</v>
      </c>
      <c r="E92" s="22" t="s">
        <v>84</v>
      </c>
      <c r="F92" s="22"/>
      <c r="G92" s="22"/>
      <c r="H92" s="22"/>
      <c r="I92" s="22"/>
      <c r="J92" s="22"/>
      <c r="K92" s="22"/>
      <c r="L92" s="22"/>
      <c r="M92" s="22"/>
      <c r="N92" s="22"/>
      <c r="O92" s="22"/>
      <c r="P92" s="23"/>
      <c r="Q92" s="22"/>
      <c r="R92" s="22"/>
      <c r="S92" s="22"/>
      <c r="T92" s="22"/>
      <c r="U92" s="23"/>
      <c r="V92" s="36"/>
      <c r="W92" s="19"/>
    </row>
    <row r="93" spans="1:23" s="20" customFormat="1" ht="38" x14ac:dyDescent="0.3">
      <c r="A93" s="29" t="s">
        <v>245</v>
      </c>
      <c r="B93" s="22" t="s">
        <v>246</v>
      </c>
      <c r="C93" s="44" t="s">
        <v>257</v>
      </c>
      <c r="D93" s="22" t="s">
        <v>258</v>
      </c>
      <c r="E93" s="22" t="s">
        <v>84</v>
      </c>
      <c r="F93" s="22"/>
      <c r="G93" s="22"/>
      <c r="H93" s="22"/>
      <c r="I93" s="22"/>
      <c r="J93" s="22"/>
      <c r="K93" s="22"/>
      <c r="L93" s="22"/>
      <c r="M93" s="22"/>
      <c r="N93" s="22"/>
      <c r="O93" s="22"/>
      <c r="P93" s="23"/>
      <c r="Q93" s="22"/>
      <c r="R93" s="22"/>
      <c r="S93" s="22"/>
      <c r="T93" s="22"/>
      <c r="U93" s="23"/>
      <c r="V93" s="36"/>
      <c r="W93" s="19"/>
    </row>
    <row r="94" spans="1:23" s="20" customFormat="1" ht="38" x14ac:dyDescent="0.3">
      <c r="A94" s="29" t="s">
        <v>245</v>
      </c>
      <c r="B94" s="22" t="s">
        <v>246</v>
      </c>
      <c r="C94" s="44" t="s">
        <v>259</v>
      </c>
      <c r="D94" s="22" t="s">
        <v>260</v>
      </c>
      <c r="E94" s="22" t="s">
        <v>84</v>
      </c>
      <c r="F94" s="22"/>
      <c r="G94" s="22"/>
      <c r="H94" s="22"/>
      <c r="I94" s="22"/>
      <c r="J94" s="22"/>
      <c r="K94" s="22"/>
      <c r="L94" s="22"/>
      <c r="M94" s="22"/>
      <c r="N94" s="22"/>
      <c r="O94" s="22"/>
      <c r="P94" s="23"/>
      <c r="Q94" s="22"/>
      <c r="R94" s="22"/>
      <c r="S94" s="22"/>
      <c r="T94" s="22"/>
      <c r="U94" s="23"/>
      <c r="V94" s="36"/>
      <c r="W94" s="19"/>
    </row>
    <row r="95" spans="1:23" s="20" customFormat="1" ht="38" x14ac:dyDescent="0.3">
      <c r="A95" s="29" t="s">
        <v>245</v>
      </c>
      <c r="B95" s="22" t="s">
        <v>246</v>
      </c>
      <c r="C95" s="44" t="s">
        <v>261</v>
      </c>
      <c r="D95" s="22" t="s">
        <v>262</v>
      </c>
      <c r="E95" s="22" t="s">
        <v>84</v>
      </c>
      <c r="F95" s="22"/>
      <c r="G95" s="22"/>
      <c r="H95" s="22"/>
      <c r="I95" s="22"/>
      <c r="J95" s="22"/>
      <c r="K95" s="22"/>
      <c r="L95" s="22"/>
      <c r="M95" s="22"/>
      <c r="N95" s="22"/>
      <c r="O95" s="22"/>
      <c r="P95" s="23"/>
      <c r="Q95" s="22"/>
      <c r="R95" s="22"/>
      <c r="S95" s="22"/>
      <c r="T95" s="22"/>
      <c r="U95" s="23"/>
      <c r="V95" s="36"/>
      <c r="W95" s="19"/>
    </row>
    <row r="96" spans="1:23" s="20" customFormat="1" ht="38" x14ac:dyDescent="0.3">
      <c r="A96" s="29" t="s">
        <v>245</v>
      </c>
      <c r="B96" s="22" t="s">
        <v>246</v>
      </c>
      <c r="C96" s="44" t="s">
        <v>263</v>
      </c>
      <c r="D96" s="22" t="s">
        <v>264</v>
      </c>
      <c r="E96" s="22" t="s">
        <v>84</v>
      </c>
      <c r="F96" s="22"/>
      <c r="G96" s="22"/>
      <c r="H96" s="22"/>
      <c r="I96" s="22"/>
      <c r="J96" s="22"/>
      <c r="K96" s="22"/>
      <c r="L96" s="22"/>
      <c r="M96" s="22"/>
      <c r="N96" s="22"/>
      <c r="O96" s="22"/>
      <c r="P96" s="23"/>
      <c r="Q96" s="22"/>
      <c r="R96" s="22"/>
      <c r="S96" s="22"/>
      <c r="T96" s="22"/>
      <c r="U96" s="23"/>
      <c r="V96" s="36"/>
      <c r="W96" s="19"/>
    </row>
    <row r="97" spans="1:23" s="20" customFormat="1" ht="38" x14ac:dyDescent="0.3">
      <c r="A97" s="29" t="s">
        <v>245</v>
      </c>
      <c r="B97" s="22" t="s">
        <v>246</v>
      </c>
      <c r="C97" s="44" t="s">
        <v>265</v>
      </c>
      <c r="D97" s="22" t="s">
        <v>266</v>
      </c>
      <c r="E97" s="22" t="s">
        <v>84</v>
      </c>
      <c r="F97" s="22"/>
      <c r="G97" s="22"/>
      <c r="H97" s="22"/>
      <c r="I97" s="22"/>
      <c r="J97" s="22"/>
      <c r="K97" s="22"/>
      <c r="L97" s="22"/>
      <c r="M97" s="22"/>
      <c r="N97" s="22"/>
      <c r="O97" s="22"/>
      <c r="P97" s="23"/>
      <c r="Q97" s="22"/>
      <c r="R97" s="22"/>
      <c r="S97" s="22"/>
      <c r="T97" s="22"/>
      <c r="U97" s="23"/>
      <c r="V97" s="36"/>
      <c r="W97" s="19"/>
    </row>
    <row r="98" spans="1:23" s="20" customFormat="1" ht="50.5" x14ac:dyDescent="0.3">
      <c r="A98" s="29" t="s">
        <v>245</v>
      </c>
      <c r="B98" s="22" t="s">
        <v>246</v>
      </c>
      <c r="C98" s="44" t="s">
        <v>267</v>
      </c>
      <c r="D98" s="22" t="s">
        <v>268</v>
      </c>
      <c r="E98" s="22" t="s">
        <v>84</v>
      </c>
      <c r="F98" s="22"/>
      <c r="G98" s="22"/>
      <c r="H98" s="22"/>
      <c r="I98" s="22"/>
      <c r="J98" s="22"/>
      <c r="K98" s="22"/>
      <c r="L98" s="22"/>
      <c r="M98" s="22"/>
      <c r="N98" s="22"/>
      <c r="O98" s="22"/>
      <c r="P98" s="23"/>
      <c r="Q98" s="22"/>
      <c r="R98" s="22"/>
      <c r="S98" s="22"/>
      <c r="T98" s="22"/>
      <c r="U98" s="23"/>
      <c r="V98" s="36"/>
      <c r="W98" s="19"/>
    </row>
    <row r="99" spans="1:23" s="20" customFormat="1" ht="50.5" x14ac:dyDescent="0.3">
      <c r="A99" s="29" t="s">
        <v>245</v>
      </c>
      <c r="B99" s="22" t="s">
        <v>246</v>
      </c>
      <c r="C99" s="44" t="s">
        <v>269</v>
      </c>
      <c r="D99" s="22" t="s">
        <v>270</v>
      </c>
      <c r="E99" s="22" t="s">
        <v>84</v>
      </c>
      <c r="F99" s="22"/>
      <c r="G99" s="22"/>
      <c r="H99" s="22"/>
      <c r="I99" s="22"/>
      <c r="J99" s="22"/>
      <c r="K99" s="22"/>
      <c r="L99" s="22"/>
      <c r="M99" s="22"/>
      <c r="N99" s="22"/>
      <c r="O99" s="22"/>
      <c r="P99" s="23"/>
      <c r="Q99" s="22"/>
      <c r="R99" s="22"/>
      <c r="S99" s="22"/>
      <c r="T99" s="22"/>
      <c r="U99" s="23"/>
      <c r="V99" s="36"/>
      <c r="W99" s="19"/>
    </row>
    <row r="100" spans="1:23" s="20" customFormat="1" ht="38" x14ac:dyDescent="0.3">
      <c r="A100" s="29" t="s">
        <v>245</v>
      </c>
      <c r="B100" s="22" t="s">
        <v>246</v>
      </c>
      <c r="C100" s="44" t="s">
        <v>271</v>
      </c>
      <c r="D100" s="22" t="s">
        <v>272</v>
      </c>
      <c r="E100" s="22" t="s">
        <v>84</v>
      </c>
      <c r="F100" s="22"/>
      <c r="G100" s="22"/>
      <c r="H100" s="22"/>
      <c r="I100" s="22"/>
      <c r="J100" s="22"/>
      <c r="K100" s="22"/>
      <c r="L100" s="22"/>
      <c r="M100" s="22"/>
      <c r="N100" s="22"/>
      <c r="O100" s="22"/>
      <c r="P100" s="23"/>
      <c r="Q100" s="22"/>
      <c r="R100" s="22"/>
      <c r="S100" s="22"/>
      <c r="T100" s="22"/>
      <c r="U100" s="23"/>
      <c r="V100" s="36"/>
      <c r="W100" s="19"/>
    </row>
    <row r="101" spans="1:23" s="20" customFormat="1" ht="50.5" x14ac:dyDescent="0.3">
      <c r="A101" s="29" t="s">
        <v>245</v>
      </c>
      <c r="B101" s="22" t="s">
        <v>246</v>
      </c>
      <c r="C101" s="44" t="s">
        <v>273</v>
      </c>
      <c r="D101" s="22" t="s">
        <v>274</v>
      </c>
      <c r="E101" s="22" t="s">
        <v>84</v>
      </c>
      <c r="F101" s="22"/>
      <c r="G101" s="22"/>
      <c r="H101" s="22"/>
      <c r="I101" s="22"/>
      <c r="J101" s="22"/>
      <c r="K101" s="22"/>
      <c r="L101" s="22"/>
      <c r="M101" s="22"/>
      <c r="N101" s="22"/>
      <c r="O101" s="22"/>
      <c r="P101" s="23"/>
      <c r="Q101" s="22"/>
      <c r="R101" s="22"/>
      <c r="S101" s="22"/>
      <c r="T101" s="22"/>
      <c r="U101" s="23"/>
      <c r="V101" s="36"/>
      <c r="W101" s="19"/>
    </row>
    <row r="102" spans="1:23" s="20" customFormat="1" ht="38" x14ac:dyDescent="0.3">
      <c r="A102" s="29" t="s">
        <v>245</v>
      </c>
      <c r="B102" s="22" t="s">
        <v>246</v>
      </c>
      <c r="C102" s="44" t="s">
        <v>275</v>
      </c>
      <c r="D102" s="22" t="s">
        <v>276</v>
      </c>
      <c r="E102" s="22" t="s">
        <v>84</v>
      </c>
      <c r="F102" s="22"/>
      <c r="G102" s="22"/>
      <c r="H102" s="22"/>
      <c r="I102" s="22"/>
      <c r="J102" s="22"/>
      <c r="K102" s="22"/>
      <c r="L102" s="22"/>
      <c r="M102" s="22"/>
      <c r="N102" s="22"/>
      <c r="O102" s="22"/>
      <c r="P102" s="23"/>
      <c r="Q102" s="22"/>
      <c r="R102" s="22"/>
      <c r="S102" s="22"/>
      <c r="T102" s="22"/>
      <c r="U102" s="23"/>
      <c r="V102" s="36"/>
      <c r="W102" s="19"/>
    </row>
    <row r="103" spans="1:23" s="20" customFormat="1" ht="50.5" x14ac:dyDescent="0.3">
      <c r="A103" s="29" t="s">
        <v>245</v>
      </c>
      <c r="B103" s="22" t="s">
        <v>246</v>
      </c>
      <c r="C103" s="44" t="s">
        <v>277</v>
      </c>
      <c r="D103" s="22" t="s">
        <v>278</v>
      </c>
      <c r="E103" s="22" t="s">
        <v>84</v>
      </c>
      <c r="F103" s="22"/>
      <c r="G103" s="22"/>
      <c r="H103" s="22"/>
      <c r="I103" s="22"/>
      <c r="J103" s="22"/>
      <c r="K103" s="22"/>
      <c r="L103" s="22"/>
      <c r="M103" s="22"/>
      <c r="N103" s="22"/>
      <c r="O103" s="22"/>
      <c r="P103" s="23"/>
      <c r="Q103" s="22"/>
      <c r="R103" s="22"/>
      <c r="S103" s="22"/>
      <c r="T103" s="22"/>
      <c r="U103" s="23"/>
      <c r="V103" s="36"/>
      <c r="W103" s="19"/>
    </row>
    <row r="104" spans="1:23" s="20" customFormat="1" ht="50.5" x14ac:dyDescent="0.3">
      <c r="A104" s="29" t="s">
        <v>245</v>
      </c>
      <c r="B104" s="22" t="s">
        <v>246</v>
      </c>
      <c r="C104" s="44" t="s">
        <v>279</v>
      </c>
      <c r="D104" s="22" t="s">
        <v>280</v>
      </c>
      <c r="E104" s="22" t="s">
        <v>84</v>
      </c>
      <c r="F104" s="22"/>
      <c r="G104" s="22"/>
      <c r="H104" s="22"/>
      <c r="I104" s="22"/>
      <c r="J104" s="22"/>
      <c r="K104" s="22"/>
      <c r="L104" s="22"/>
      <c r="M104" s="22"/>
      <c r="N104" s="22"/>
      <c r="O104" s="22"/>
      <c r="P104" s="23"/>
      <c r="Q104" s="22"/>
      <c r="R104" s="22"/>
      <c r="S104" s="22"/>
      <c r="T104" s="22"/>
      <c r="U104" s="23"/>
      <c r="V104" s="36"/>
      <c r="W104" s="19"/>
    </row>
    <row r="105" spans="1:23" s="20" customFormat="1" ht="50.5" x14ac:dyDescent="0.3">
      <c r="A105" s="29" t="s">
        <v>245</v>
      </c>
      <c r="B105" s="22" t="s">
        <v>246</v>
      </c>
      <c r="C105" s="44" t="s">
        <v>281</v>
      </c>
      <c r="D105" s="22" t="s">
        <v>282</v>
      </c>
      <c r="E105" s="22" t="s">
        <v>84</v>
      </c>
      <c r="F105" s="22"/>
      <c r="G105" s="22"/>
      <c r="H105" s="22"/>
      <c r="I105" s="22"/>
      <c r="J105" s="22"/>
      <c r="K105" s="22"/>
      <c r="L105" s="22"/>
      <c r="M105" s="22"/>
      <c r="N105" s="22"/>
      <c r="O105" s="22"/>
      <c r="P105" s="23"/>
      <c r="Q105" s="22"/>
      <c r="R105" s="22"/>
      <c r="S105" s="22"/>
      <c r="T105" s="22"/>
      <c r="U105" s="23"/>
      <c r="V105" s="36"/>
      <c r="W105" s="19"/>
    </row>
    <row r="106" spans="1:23" s="20" customFormat="1" ht="50.5" x14ac:dyDescent="0.3">
      <c r="A106" s="29" t="s">
        <v>245</v>
      </c>
      <c r="B106" s="22" t="s">
        <v>246</v>
      </c>
      <c r="C106" s="44" t="s">
        <v>283</v>
      </c>
      <c r="D106" s="22" t="s">
        <v>236</v>
      </c>
      <c r="E106" s="22" t="s">
        <v>84</v>
      </c>
      <c r="F106" s="22"/>
      <c r="G106" s="22"/>
      <c r="H106" s="22"/>
      <c r="I106" s="22"/>
      <c r="J106" s="22"/>
      <c r="K106" s="22"/>
      <c r="L106" s="22"/>
      <c r="M106" s="22"/>
      <c r="N106" s="22"/>
      <c r="O106" s="22"/>
      <c r="P106" s="23"/>
      <c r="Q106" s="22"/>
      <c r="R106" s="22"/>
      <c r="S106" s="22"/>
      <c r="T106" s="22"/>
      <c r="U106" s="23"/>
      <c r="V106" s="36"/>
      <c r="W106" s="19"/>
    </row>
    <row r="107" spans="1:23" s="20" customFormat="1" ht="50.5" x14ac:dyDescent="0.3">
      <c r="A107" s="29" t="s">
        <v>245</v>
      </c>
      <c r="B107" s="22" t="s">
        <v>246</v>
      </c>
      <c r="C107" s="44" t="s">
        <v>284</v>
      </c>
      <c r="D107" s="22" t="s">
        <v>236</v>
      </c>
      <c r="E107" s="22" t="s">
        <v>84</v>
      </c>
      <c r="F107" s="22"/>
      <c r="G107" s="22"/>
      <c r="H107" s="22"/>
      <c r="I107" s="22"/>
      <c r="J107" s="22"/>
      <c r="K107" s="22"/>
      <c r="L107" s="22"/>
      <c r="M107" s="22"/>
      <c r="N107" s="22"/>
      <c r="O107" s="22"/>
      <c r="P107" s="23"/>
      <c r="Q107" s="22"/>
      <c r="R107" s="22"/>
      <c r="S107" s="22"/>
      <c r="T107" s="22"/>
      <c r="U107" s="23"/>
      <c r="V107" s="36"/>
      <c r="W107" s="19"/>
    </row>
    <row r="108" spans="1:23" s="20" customFormat="1" ht="50.5" x14ac:dyDescent="0.3">
      <c r="A108" s="29" t="s">
        <v>245</v>
      </c>
      <c r="B108" s="22" t="s">
        <v>246</v>
      </c>
      <c r="C108" s="44" t="s">
        <v>285</v>
      </c>
      <c r="D108" s="22" t="s">
        <v>236</v>
      </c>
      <c r="E108" s="22" t="s">
        <v>84</v>
      </c>
      <c r="F108" s="22"/>
      <c r="G108" s="22"/>
      <c r="H108" s="22"/>
      <c r="I108" s="22"/>
      <c r="J108" s="22"/>
      <c r="K108" s="22"/>
      <c r="L108" s="22"/>
      <c r="M108" s="22"/>
      <c r="N108" s="22"/>
      <c r="O108" s="22"/>
      <c r="P108" s="23"/>
      <c r="Q108" s="22"/>
      <c r="R108" s="22"/>
      <c r="S108" s="22"/>
      <c r="T108" s="22"/>
      <c r="U108" s="23"/>
      <c r="V108" s="36"/>
      <c r="W108" s="19"/>
    </row>
    <row r="109" spans="1:23" s="20" customFormat="1" ht="25" x14ac:dyDescent="0.25">
      <c r="A109" s="22" t="s">
        <v>286</v>
      </c>
      <c r="B109" s="22" t="s">
        <v>287</v>
      </c>
      <c r="C109" s="44" t="s">
        <v>288</v>
      </c>
      <c r="D109" s="22" t="s">
        <v>289</v>
      </c>
      <c r="E109" s="22"/>
      <c r="F109" s="22"/>
      <c r="G109" s="22"/>
      <c r="H109" s="22"/>
      <c r="I109" s="22"/>
      <c r="J109" s="22" t="s">
        <v>84</v>
      </c>
      <c r="K109" s="22"/>
      <c r="L109" s="22"/>
      <c r="M109" s="22"/>
      <c r="N109" s="22"/>
      <c r="O109" s="22"/>
      <c r="P109" s="23"/>
      <c r="Q109" s="22"/>
      <c r="R109" s="22"/>
      <c r="S109" s="22"/>
      <c r="T109" s="22"/>
      <c r="U109" s="23"/>
      <c r="V109" s="36"/>
      <c r="W109" s="19"/>
    </row>
    <row r="110" spans="1:23" s="20" customFormat="1" ht="25" x14ac:dyDescent="0.25">
      <c r="A110" s="22" t="s">
        <v>286</v>
      </c>
      <c r="B110" s="22" t="s">
        <v>287</v>
      </c>
      <c r="C110" s="44" t="s">
        <v>290</v>
      </c>
      <c r="D110" s="22" t="s">
        <v>291</v>
      </c>
      <c r="E110" s="22"/>
      <c r="F110" s="22"/>
      <c r="G110" s="22"/>
      <c r="H110" s="22"/>
      <c r="I110" s="22"/>
      <c r="J110" s="22" t="s">
        <v>84</v>
      </c>
      <c r="K110" s="22"/>
      <c r="L110" s="22"/>
      <c r="M110" s="22"/>
      <c r="N110" s="22"/>
      <c r="O110" s="22"/>
      <c r="P110" s="23"/>
      <c r="Q110" s="22"/>
      <c r="R110" s="22"/>
      <c r="S110" s="22"/>
      <c r="T110" s="22"/>
      <c r="U110" s="23"/>
      <c r="V110" s="36"/>
      <c r="W110" s="19"/>
    </row>
    <row r="111" spans="1:23" s="20" customFormat="1" ht="25" x14ac:dyDescent="0.25">
      <c r="A111" s="22" t="s">
        <v>286</v>
      </c>
      <c r="B111" s="22" t="s">
        <v>287</v>
      </c>
      <c r="C111" s="44" t="s">
        <v>292</v>
      </c>
      <c r="D111" s="22" t="s">
        <v>293</v>
      </c>
      <c r="E111" s="22"/>
      <c r="F111" s="22"/>
      <c r="G111" s="22"/>
      <c r="H111" s="22"/>
      <c r="I111" s="22"/>
      <c r="J111" s="22" t="s">
        <v>84</v>
      </c>
      <c r="K111" s="22"/>
      <c r="L111" s="22"/>
      <c r="M111" s="22"/>
      <c r="N111" s="22"/>
      <c r="O111" s="22"/>
      <c r="P111" s="23"/>
      <c r="Q111" s="22"/>
      <c r="R111" s="22"/>
      <c r="S111" s="22"/>
      <c r="T111" s="22"/>
      <c r="U111" s="23"/>
      <c r="V111" s="36"/>
      <c r="W111" s="19"/>
    </row>
    <row r="112" spans="1:23" s="20" customFormat="1" ht="25" x14ac:dyDescent="0.25">
      <c r="A112" s="22" t="s">
        <v>286</v>
      </c>
      <c r="B112" s="22" t="s">
        <v>287</v>
      </c>
      <c r="C112" s="44" t="s">
        <v>294</v>
      </c>
      <c r="D112" s="22" t="s">
        <v>295</v>
      </c>
      <c r="E112" s="22"/>
      <c r="F112" s="22"/>
      <c r="G112" s="22"/>
      <c r="H112" s="22"/>
      <c r="I112" s="22"/>
      <c r="J112" s="22" t="s">
        <v>296</v>
      </c>
      <c r="K112" s="22"/>
      <c r="L112" s="22"/>
      <c r="M112" s="22"/>
      <c r="N112" s="22"/>
      <c r="O112" s="22"/>
      <c r="P112" s="23"/>
      <c r="Q112" s="22"/>
      <c r="R112" s="22"/>
      <c r="S112" s="22"/>
      <c r="T112" s="22"/>
      <c r="U112" s="23"/>
      <c r="V112" s="36"/>
      <c r="W112" s="19"/>
    </row>
    <row r="113" spans="1:23" s="20" customFormat="1" ht="25" x14ac:dyDescent="0.25">
      <c r="A113" s="22" t="s">
        <v>286</v>
      </c>
      <c r="B113" s="22" t="s">
        <v>287</v>
      </c>
      <c r="C113" s="44" t="s">
        <v>297</v>
      </c>
      <c r="D113" s="22" t="s">
        <v>298</v>
      </c>
      <c r="E113" s="22"/>
      <c r="F113" s="22"/>
      <c r="G113" s="22"/>
      <c r="H113" s="22"/>
      <c r="I113" s="22"/>
      <c r="J113" s="22" t="s">
        <v>296</v>
      </c>
      <c r="K113" s="22"/>
      <c r="L113" s="22"/>
      <c r="M113" s="22"/>
      <c r="N113" s="22"/>
      <c r="O113" s="22"/>
      <c r="P113" s="23"/>
      <c r="Q113" s="22"/>
      <c r="R113" s="22"/>
      <c r="S113" s="22"/>
      <c r="T113" s="22"/>
      <c r="U113" s="23"/>
      <c r="V113" s="36"/>
      <c r="W113" s="19"/>
    </row>
    <row r="114" spans="1:23" s="20" customFormat="1" ht="25" x14ac:dyDescent="0.25">
      <c r="A114" s="22" t="s">
        <v>299</v>
      </c>
      <c r="B114" s="22" t="s">
        <v>300</v>
      </c>
      <c r="C114" s="44" t="s">
        <v>301</v>
      </c>
      <c r="D114" s="22" t="s">
        <v>302</v>
      </c>
      <c r="E114" s="22"/>
      <c r="F114" s="22"/>
      <c r="G114" s="22"/>
      <c r="H114" s="22"/>
      <c r="I114" s="22"/>
      <c r="J114" s="22"/>
      <c r="K114" s="22" t="s">
        <v>84</v>
      </c>
      <c r="L114" s="22"/>
      <c r="M114" s="22"/>
      <c r="N114" s="22"/>
      <c r="O114" s="22"/>
      <c r="P114" s="23"/>
      <c r="Q114" s="22"/>
      <c r="R114" s="22"/>
      <c r="S114" s="22"/>
      <c r="T114" s="22"/>
      <c r="U114" s="23"/>
      <c r="V114" s="36"/>
      <c r="W114" s="19"/>
    </row>
    <row r="115" spans="1:23" s="20" customFormat="1" ht="25" x14ac:dyDescent="0.25">
      <c r="A115" s="22" t="s">
        <v>299</v>
      </c>
      <c r="B115" s="22" t="s">
        <v>300</v>
      </c>
      <c r="C115" s="44" t="s">
        <v>303</v>
      </c>
      <c r="D115" s="22" t="s">
        <v>304</v>
      </c>
      <c r="E115" s="22"/>
      <c r="F115" s="22"/>
      <c r="G115" s="22"/>
      <c r="H115" s="22"/>
      <c r="I115" s="22"/>
      <c r="J115" s="22"/>
      <c r="K115" s="22" t="s">
        <v>84</v>
      </c>
      <c r="L115" s="22"/>
      <c r="M115" s="22"/>
      <c r="N115" s="22"/>
      <c r="O115" s="22"/>
      <c r="P115" s="23"/>
      <c r="Q115" s="22"/>
      <c r="R115" s="22"/>
      <c r="S115" s="22"/>
      <c r="T115" s="22"/>
      <c r="U115" s="23"/>
      <c r="V115" s="36"/>
      <c r="W115" s="19"/>
    </row>
    <row r="116" spans="1:23" s="20" customFormat="1" ht="25" x14ac:dyDescent="0.25">
      <c r="A116" s="22" t="s">
        <v>299</v>
      </c>
      <c r="B116" s="22" t="s">
        <v>300</v>
      </c>
      <c r="C116" s="44" t="s">
        <v>305</v>
      </c>
      <c r="D116" s="22" t="s">
        <v>306</v>
      </c>
      <c r="E116" s="22"/>
      <c r="F116" s="22"/>
      <c r="G116" s="22"/>
      <c r="H116" s="22"/>
      <c r="I116" s="22"/>
      <c r="J116" s="22"/>
      <c r="K116" s="22" t="s">
        <v>84</v>
      </c>
      <c r="L116" s="22"/>
      <c r="M116" s="22"/>
      <c r="N116" s="22"/>
      <c r="O116" s="22"/>
      <c r="P116" s="23"/>
      <c r="Q116" s="22"/>
      <c r="R116" s="22"/>
      <c r="S116" s="22"/>
      <c r="T116" s="22"/>
      <c r="U116" s="23"/>
      <c r="V116" s="36"/>
      <c r="W116" s="19"/>
    </row>
    <row r="117" spans="1:23" s="20" customFormat="1" ht="25" x14ac:dyDescent="0.25">
      <c r="A117" s="22" t="s">
        <v>299</v>
      </c>
      <c r="B117" s="22" t="s">
        <v>300</v>
      </c>
      <c r="C117" s="44" t="s">
        <v>290</v>
      </c>
      <c r="D117" s="22" t="s">
        <v>307</v>
      </c>
      <c r="E117" s="22"/>
      <c r="F117" s="22"/>
      <c r="G117" s="22"/>
      <c r="H117" s="22"/>
      <c r="I117" s="22"/>
      <c r="J117" s="22"/>
      <c r="K117" s="22" t="s">
        <v>84</v>
      </c>
      <c r="L117" s="22"/>
      <c r="M117" s="22"/>
      <c r="N117" s="22"/>
      <c r="O117" s="22"/>
      <c r="P117" s="23"/>
      <c r="Q117" s="22"/>
      <c r="R117" s="22"/>
      <c r="S117" s="22"/>
      <c r="T117" s="22"/>
      <c r="U117" s="23"/>
      <c r="V117" s="36"/>
      <c r="W117" s="19"/>
    </row>
    <row r="118" spans="1:23" s="20" customFormat="1" ht="25" x14ac:dyDescent="0.25">
      <c r="A118" s="22" t="s">
        <v>299</v>
      </c>
      <c r="B118" s="22" t="s">
        <v>300</v>
      </c>
      <c r="C118" s="44" t="s">
        <v>308</v>
      </c>
      <c r="D118" s="22" t="s">
        <v>309</v>
      </c>
      <c r="E118" s="22"/>
      <c r="F118" s="22"/>
      <c r="G118" s="22"/>
      <c r="H118" s="22"/>
      <c r="I118" s="22"/>
      <c r="J118" s="22"/>
      <c r="K118" s="22" t="s">
        <v>84</v>
      </c>
      <c r="L118" s="22"/>
      <c r="M118" s="22"/>
      <c r="N118" s="22"/>
      <c r="O118" s="22"/>
      <c r="P118" s="23"/>
      <c r="Q118" s="22"/>
      <c r="R118" s="22"/>
      <c r="S118" s="22"/>
      <c r="T118" s="22"/>
      <c r="U118" s="23"/>
      <c r="V118" s="36"/>
      <c r="W118" s="19"/>
    </row>
    <row r="119" spans="1:23" s="20" customFormat="1" ht="25" x14ac:dyDescent="0.25">
      <c r="A119" s="22" t="s">
        <v>299</v>
      </c>
      <c r="B119" s="22" t="s">
        <v>300</v>
      </c>
      <c r="C119" s="44" t="s">
        <v>288</v>
      </c>
      <c r="D119" s="22" t="s">
        <v>310</v>
      </c>
      <c r="E119" s="22"/>
      <c r="F119" s="22"/>
      <c r="G119" s="22"/>
      <c r="H119" s="22"/>
      <c r="I119" s="22"/>
      <c r="J119" s="22"/>
      <c r="K119" s="22" t="s">
        <v>84</v>
      </c>
      <c r="L119" s="22"/>
      <c r="M119" s="22"/>
      <c r="N119" s="22"/>
      <c r="O119" s="22"/>
      <c r="P119" s="23"/>
      <c r="Q119" s="22"/>
      <c r="R119" s="22"/>
      <c r="S119" s="22"/>
      <c r="T119" s="22"/>
      <c r="U119" s="23"/>
      <c r="V119" s="36"/>
      <c r="W119" s="19"/>
    </row>
    <row r="120" spans="1:23" s="20" customFormat="1" ht="25" x14ac:dyDescent="0.25">
      <c r="A120" s="22" t="s">
        <v>299</v>
      </c>
      <c r="B120" s="22" t="s">
        <v>300</v>
      </c>
      <c r="C120" s="44" t="s">
        <v>311</v>
      </c>
      <c r="D120" s="22" t="s">
        <v>312</v>
      </c>
      <c r="E120" s="22"/>
      <c r="F120" s="22"/>
      <c r="G120" s="22"/>
      <c r="H120" s="22"/>
      <c r="I120" s="22"/>
      <c r="J120" s="22"/>
      <c r="K120" s="22" t="s">
        <v>84</v>
      </c>
      <c r="L120" s="22"/>
      <c r="M120" s="22"/>
      <c r="N120" s="22"/>
      <c r="O120" s="22"/>
      <c r="P120" s="23"/>
      <c r="Q120" s="22"/>
      <c r="R120" s="22"/>
      <c r="S120" s="22"/>
      <c r="T120" s="22"/>
      <c r="U120" s="23"/>
      <c r="V120" s="36"/>
      <c r="W120" s="19"/>
    </row>
    <row r="121" spans="1:23" s="20" customFormat="1" ht="25" x14ac:dyDescent="0.25">
      <c r="A121" s="22" t="s">
        <v>299</v>
      </c>
      <c r="B121" s="22" t="s">
        <v>300</v>
      </c>
      <c r="C121" s="44" t="s">
        <v>313</v>
      </c>
      <c r="D121" s="22" t="s">
        <v>314</v>
      </c>
      <c r="E121" s="22"/>
      <c r="F121" s="22"/>
      <c r="G121" s="22"/>
      <c r="H121" s="22"/>
      <c r="I121" s="22"/>
      <c r="J121" s="22"/>
      <c r="K121" s="22" t="s">
        <v>84</v>
      </c>
      <c r="L121" s="22"/>
      <c r="M121" s="22"/>
      <c r="N121" s="22"/>
      <c r="O121" s="22"/>
      <c r="P121" s="23"/>
      <c r="Q121" s="22"/>
      <c r="R121" s="22"/>
      <c r="S121" s="22"/>
      <c r="T121" s="22"/>
      <c r="U121" s="23"/>
      <c r="V121" s="36"/>
      <c r="W121" s="19"/>
    </row>
    <row r="122" spans="1:23" s="20" customFormat="1" ht="25" x14ac:dyDescent="0.25">
      <c r="A122" s="22" t="s">
        <v>299</v>
      </c>
      <c r="B122" s="22" t="s">
        <v>300</v>
      </c>
      <c r="C122" s="44" t="s">
        <v>315</v>
      </c>
      <c r="D122" s="22" t="s">
        <v>316</v>
      </c>
      <c r="E122" s="22"/>
      <c r="F122" s="22"/>
      <c r="G122" s="22"/>
      <c r="H122" s="22"/>
      <c r="I122" s="22"/>
      <c r="J122" s="22"/>
      <c r="K122" s="22" t="s">
        <v>84</v>
      </c>
      <c r="L122" s="22"/>
      <c r="M122" s="22"/>
      <c r="N122" s="22"/>
      <c r="O122" s="22"/>
      <c r="P122" s="23"/>
      <c r="Q122" s="22"/>
      <c r="R122" s="22"/>
      <c r="S122" s="22"/>
      <c r="T122" s="22"/>
      <c r="U122" s="23"/>
      <c r="V122" s="36"/>
      <c r="W122" s="19"/>
    </row>
    <row r="123" spans="1:23" s="20" customFormat="1" ht="25" x14ac:dyDescent="0.25">
      <c r="A123" s="22" t="s">
        <v>299</v>
      </c>
      <c r="B123" s="22" t="s">
        <v>300</v>
      </c>
      <c r="C123" s="44" t="s">
        <v>317</v>
      </c>
      <c r="D123" s="22" t="s">
        <v>318</v>
      </c>
      <c r="E123" s="22"/>
      <c r="F123" s="22"/>
      <c r="G123" s="22"/>
      <c r="H123" s="22"/>
      <c r="I123" s="22"/>
      <c r="J123" s="22"/>
      <c r="K123" s="22" t="s">
        <v>84</v>
      </c>
      <c r="L123" s="22"/>
      <c r="M123" s="22"/>
      <c r="N123" s="22"/>
      <c r="O123" s="22"/>
      <c r="P123" s="23"/>
      <c r="Q123" s="22"/>
      <c r="R123" s="22"/>
      <c r="S123" s="22"/>
      <c r="T123" s="22"/>
      <c r="U123" s="23"/>
      <c r="V123" s="36"/>
      <c r="W123" s="19"/>
    </row>
    <row r="124" spans="1:23" s="20" customFormat="1" ht="37.5" x14ac:dyDescent="0.25">
      <c r="A124" s="22" t="s">
        <v>299</v>
      </c>
      <c r="B124" s="22" t="s">
        <v>300</v>
      </c>
      <c r="C124" s="44" t="s">
        <v>223</v>
      </c>
      <c r="D124" s="22" t="s">
        <v>319</v>
      </c>
      <c r="E124" s="24"/>
      <c r="F124" s="24"/>
      <c r="G124" s="22"/>
      <c r="H124" s="22"/>
      <c r="I124" s="22"/>
      <c r="J124" s="22"/>
      <c r="K124" s="22" t="s">
        <v>84</v>
      </c>
      <c r="L124" s="22"/>
      <c r="M124" s="22"/>
      <c r="N124" s="22"/>
      <c r="O124" s="22"/>
      <c r="P124" s="23"/>
      <c r="Q124" s="22"/>
      <c r="R124" s="22"/>
      <c r="S124" s="22"/>
      <c r="T124" s="22"/>
      <c r="U124" s="23"/>
      <c r="V124" s="36"/>
      <c r="W124" s="19"/>
    </row>
    <row r="125" spans="1:23" s="20" customFormat="1" ht="63" x14ac:dyDescent="0.3">
      <c r="A125" s="22" t="s">
        <v>320</v>
      </c>
      <c r="B125" s="22" t="s">
        <v>321</v>
      </c>
      <c r="C125" s="44" t="s">
        <v>322</v>
      </c>
      <c r="D125" s="23" t="s">
        <v>323</v>
      </c>
      <c r="E125" s="30"/>
      <c r="F125" s="22"/>
      <c r="G125" s="22"/>
      <c r="H125" s="27"/>
      <c r="I125" s="22"/>
      <c r="J125" s="22"/>
      <c r="K125" s="22"/>
      <c r="L125" s="22"/>
      <c r="M125" s="22"/>
      <c r="N125" s="22"/>
      <c r="O125" s="22"/>
      <c r="P125" s="23"/>
      <c r="Q125" s="22" t="s">
        <v>84</v>
      </c>
      <c r="R125" s="22" t="s">
        <v>84</v>
      </c>
      <c r="S125" s="22" t="s">
        <v>84</v>
      </c>
      <c r="T125" s="22"/>
      <c r="U125" s="23"/>
      <c r="V125" s="36"/>
      <c r="W125" s="19"/>
    </row>
    <row r="126" spans="1:23" s="20" customFormat="1" ht="63" x14ac:dyDescent="0.3">
      <c r="A126" s="22" t="s">
        <v>320</v>
      </c>
      <c r="B126" s="22" t="s">
        <v>321</v>
      </c>
      <c r="C126" s="44" t="s">
        <v>324</v>
      </c>
      <c r="D126" s="23" t="s">
        <v>325</v>
      </c>
      <c r="E126" s="31"/>
      <c r="F126" s="31"/>
      <c r="G126" s="22"/>
      <c r="H126" s="27"/>
      <c r="I126" s="22"/>
      <c r="J126" s="22"/>
      <c r="K126" s="22"/>
      <c r="L126" s="22"/>
      <c r="M126" s="22"/>
      <c r="N126" s="22"/>
      <c r="O126" s="22"/>
      <c r="P126" s="23"/>
      <c r="Q126" s="22" t="s">
        <v>84</v>
      </c>
      <c r="R126" s="22" t="s">
        <v>84</v>
      </c>
      <c r="S126" s="22" t="s">
        <v>84</v>
      </c>
      <c r="T126" s="22"/>
      <c r="U126" s="23"/>
      <c r="V126" s="36"/>
      <c r="W126" s="19"/>
    </row>
    <row r="127" spans="1:23" s="20" customFormat="1" ht="63" x14ac:dyDescent="0.3">
      <c r="A127" s="22" t="s">
        <v>320</v>
      </c>
      <c r="B127" s="22" t="s">
        <v>321</v>
      </c>
      <c r="C127" s="44" t="s">
        <v>326</v>
      </c>
      <c r="D127" s="23" t="s">
        <v>327</v>
      </c>
      <c r="E127" s="31"/>
      <c r="F127" s="31"/>
      <c r="G127" s="22"/>
      <c r="H127" s="27"/>
      <c r="I127" s="22"/>
      <c r="J127" s="22"/>
      <c r="K127" s="22"/>
      <c r="L127" s="22"/>
      <c r="M127" s="22"/>
      <c r="N127" s="22"/>
      <c r="O127" s="22"/>
      <c r="P127" s="23"/>
      <c r="Q127" s="22" t="s">
        <v>84</v>
      </c>
      <c r="R127" s="22" t="s">
        <v>84</v>
      </c>
      <c r="S127" s="22" t="s">
        <v>84</v>
      </c>
      <c r="T127" s="22"/>
      <c r="U127" s="23"/>
      <c r="V127" s="36"/>
      <c r="W127" s="19"/>
    </row>
    <row r="128" spans="1:23" s="20" customFormat="1" ht="63" x14ac:dyDescent="0.3">
      <c r="A128" s="22" t="s">
        <v>320</v>
      </c>
      <c r="B128" s="22" t="s">
        <v>321</v>
      </c>
      <c r="C128" s="44" t="s">
        <v>328</v>
      </c>
      <c r="D128" s="23" t="s">
        <v>329</v>
      </c>
      <c r="E128" s="31"/>
      <c r="F128" s="31"/>
      <c r="G128" s="22"/>
      <c r="H128" s="27"/>
      <c r="I128" s="22"/>
      <c r="J128" s="22"/>
      <c r="K128" s="22"/>
      <c r="L128" s="22"/>
      <c r="M128" s="22"/>
      <c r="N128" s="22"/>
      <c r="O128" s="22"/>
      <c r="P128" s="23"/>
      <c r="Q128" s="22" t="s">
        <v>84</v>
      </c>
      <c r="R128" s="22" t="s">
        <v>84</v>
      </c>
      <c r="S128" s="22" t="s">
        <v>84</v>
      </c>
      <c r="T128" s="22"/>
      <c r="U128" s="23"/>
      <c r="V128" s="36"/>
      <c r="W128" s="19"/>
    </row>
    <row r="129" spans="1:23" s="20" customFormat="1" ht="63" x14ac:dyDescent="0.3">
      <c r="A129" s="22" t="s">
        <v>320</v>
      </c>
      <c r="B129" s="22" t="s">
        <v>321</v>
      </c>
      <c r="C129" s="44" t="s">
        <v>330</v>
      </c>
      <c r="D129" s="23" t="s">
        <v>331</v>
      </c>
      <c r="E129" s="31"/>
      <c r="F129" s="31"/>
      <c r="G129" s="22"/>
      <c r="H129" s="27"/>
      <c r="I129" s="22"/>
      <c r="J129" s="22"/>
      <c r="K129" s="22"/>
      <c r="L129" s="22"/>
      <c r="M129" s="22"/>
      <c r="N129" s="22"/>
      <c r="O129" s="22"/>
      <c r="P129" s="23"/>
      <c r="Q129" s="22" t="s">
        <v>84</v>
      </c>
      <c r="R129" s="22" t="s">
        <v>84</v>
      </c>
      <c r="S129" s="22" t="s">
        <v>84</v>
      </c>
      <c r="T129" s="22"/>
      <c r="U129" s="23"/>
      <c r="V129" s="36"/>
      <c r="W129" s="19"/>
    </row>
    <row r="130" spans="1:23" s="20" customFormat="1" ht="63" x14ac:dyDescent="0.3">
      <c r="A130" s="22" t="s">
        <v>320</v>
      </c>
      <c r="B130" s="22" t="s">
        <v>321</v>
      </c>
      <c r="C130" s="44" t="s">
        <v>332</v>
      </c>
      <c r="D130" s="23" t="s">
        <v>333</v>
      </c>
      <c r="E130" s="31"/>
      <c r="F130" s="31"/>
      <c r="G130" s="22"/>
      <c r="H130" s="27"/>
      <c r="I130" s="22"/>
      <c r="J130" s="22"/>
      <c r="K130" s="22"/>
      <c r="L130" s="22"/>
      <c r="M130" s="22"/>
      <c r="N130" s="22"/>
      <c r="O130" s="22"/>
      <c r="P130" s="23"/>
      <c r="Q130" s="22" t="s">
        <v>84</v>
      </c>
      <c r="R130" s="22" t="s">
        <v>84</v>
      </c>
      <c r="S130" s="22" t="s">
        <v>84</v>
      </c>
      <c r="T130" s="22"/>
      <c r="U130" s="23"/>
      <c r="V130" s="36"/>
      <c r="W130" s="19"/>
    </row>
    <row r="131" spans="1:23" s="20" customFormat="1" ht="63" x14ac:dyDescent="0.3">
      <c r="A131" s="22" t="s">
        <v>320</v>
      </c>
      <c r="B131" s="22" t="s">
        <v>321</v>
      </c>
      <c r="C131" s="44" t="s">
        <v>334</v>
      </c>
      <c r="D131" s="23" t="s">
        <v>335</v>
      </c>
      <c r="E131" s="31"/>
      <c r="F131" s="31"/>
      <c r="G131" s="22"/>
      <c r="H131" s="27"/>
      <c r="I131" s="22"/>
      <c r="J131" s="22"/>
      <c r="K131" s="22"/>
      <c r="L131" s="22"/>
      <c r="M131" s="22"/>
      <c r="N131" s="22"/>
      <c r="O131" s="22"/>
      <c r="P131" s="23"/>
      <c r="Q131" s="22" t="s">
        <v>84</v>
      </c>
      <c r="R131" s="22" t="s">
        <v>84</v>
      </c>
      <c r="S131" s="22" t="s">
        <v>84</v>
      </c>
      <c r="T131" s="22"/>
      <c r="U131" s="23"/>
      <c r="V131" s="36"/>
      <c r="W131" s="19"/>
    </row>
    <row r="132" spans="1:23" s="20" customFormat="1" ht="63" x14ac:dyDescent="0.3">
      <c r="A132" s="22" t="s">
        <v>320</v>
      </c>
      <c r="B132" s="22" t="s">
        <v>321</v>
      </c>
      <c r="C132" s="44" t="s">
        <v>336</v>
      </c>
      <c r="D132" s="23" t="s">
        <v>337</v>
      </c>
      <c r="E132" s="31"/>
      <c r="F132" s="31"/>
      <c r="G132" s="22"/>
      <c r="H132" s="27"/>
      <c r="I132" s="22"/>
      <c r="J132" s="22"/>
      <c r="K132" s="22"/>
      <c r="L132" s="22"/>
      <c r="M132" s="22"/>
      <c r="N132" s="22"/>
      <c r="O132" s="22"/>
      <c r="P132" s="23"/>
      <c r="Q132" s="22" t="s">
        <v>84</v>
      </c>
      <c r="R132" s="22" t="s">
        <v>84</v>
      </c>
      <c r="S132" s="22" t="s">
        <v>84</v>
      </c>
      <c r="T132" s="22"/>
      <c r="U132" s="23"/>
      <c r="V132" s="36"/>
      <c r="W132" s="19"/>
    </row>
    <row r="133" spans="1:23" s="20" customFormat="1" ht="63" x14ac:dyDescent="0.3">
      <c r="A133" s="22" t="s">
        <v>320</v>
      </c>
      <c r="B133" s="22" t="s">
        <v>321</v>
      </c>
      <c r="C133" s="44" t="s">
        <v>338</v>
      </c>
      <c r="D133" s="23" t="s">
        <v>339</v>
      </c>
      <c r="E133" s="31"/>
      <c r="F133" s="31"/>
      <c r="G133" s="22"/>
      <c r="H133" s="27"/>
      <c r="I133" s="22"/>
      <c r="J133" s="22"/>
      <c r="K133" s="22"/>
      <c r="L133" s="22"/>
      <c r="M133" s="22"/>
      <c r="N133" s="22"/>
      <c r="O133" s="22"/>
      <c r="P133" s="23"/>
      <c r="Q133" s="22" t="s">
        <v>84</v>
      </c>
      <c r="R133" s="22" t="s">
        <v>84</v>
      </c>
      <c r="S133" s="22" t="s">
        <v>84</v>
      </c>
      <c r="T133" s="22"/>
      <c r="U133" s="23"/>
      <c r="V133" s="36"/>
      <c r="W133" s="19"/>
    </row>
    <row r="134" spans="1:23" s="20" customFormat="1" ht="63" x14ac:dyDescent="0.3">
      <c r="A134" s="22" t="s">
        <v>320</v>
      </c>
      <c r="B134" s="22" t="s">
        <v>321</v>
      </c>
      <c r="C134" s="44" t="s">
        <v>340</v>
      </c>
      <c r="D134" s="23" t="s">
        <v>341</v>
      </c>
      <c r="E134" s="31"/>
      <c r="F134" s="31"/>
      <c r="G134" s="22"/>
      <c r="H134" s="27"/>
      <c r="I134" s="22"/>
      <c r="J134" s="22"/>
      <c r="K134" s="22"/>
      <c r="L134" s="22"/>
      <c r="M134" s="22"/>
      <c r="N134" s="22"/>
      <c r="O134" s="22"/>
      <c r="P134" s="23"/>
      <c r="Q134" s="22" t="s">
        <v>84</v>
      </c>
      <c r="R134" s="22" t="s">
        <v>84</v>
      </c>
      <c r="S134" s="22" t="s">
        <v>84</v>
      </c>
      <c r="T134" s="22"/>
      <c r="U134" s="23"/>
      <c r="V134" s="36"/>
      <c r="W134" s="19"/>
    </row>
    <row r="135" spans="1:23" s="20" customFormat="1" ht="63" x14ac:dyDescent="0.3">
      <c r="A135" s="22" t="s">
        <v>320</v>
      </c>
      <c r="B135" s="22" t="s">
        <v>321</v>
      </c>
      <c r="C135" s="44" t="s">
        <v>342</v>
      </c>
      <c r="D135" s="23" t="s">
        <v>343</v>
      </c>
      <c r="E135" s="31"/>
      <c r="F135" s="31"/>
      <c r="G135" s="22"/>
      <c r="H135" s="27"/>
      <c r="I135" s="22"/>
      <c r="J135" s="22"/>
      <c r="K135" s="22"/>
      <c r="L135" s="22"/>
      <c r="M135" s="22"/>
      <c r="N135" s="22"/>
      <c r="O135" s="22"/>
      <c r="P135" s="23"/>
      <c r="Q135" s="22" t="s">
        <v>84</v>
      </c>
      <c r="R135" s="22" t="s">
        <v>84</v>
      </c>
      <c r="S135" s="22" t="s">
        <v>84</v>
      </c>
      <c r="T135" s="22"/>
      <c r="U135" s="23"/>
      <c r="V135" s="36"/>
      <c r="W135" s="19"/>
    </row>
    <row r="136" spans="1:23" s="20" customFormat="1" ht="63" x14ac:dyDescent="0.3">
      <c r="A136" s="22" t="s">
        <v>320</v>
      </c>
      <c r="B136" s="22" t="s">
        <v>321</v>
      </c>
      <c r="C136" s="44" t="s">
        <v>344</v>
      </c>
      <c r="D136" s="23" t="s">
        <v>345</v>
      </c>
      <c r="E136" s="31"/>
      <c r="F136" s="31"/>
      <c r="G136" s="22"/>
      <c r="H136" s="27"/>
      <c r="I136" s="22"/>
      <c r="J136" s="22"/>
      <c r="K136" s="22"/>
      <c r="L136" s="22"/>
      <c r="M136" s="22"/>
      <c r="N136" s="22"/>
      <c r="O136" s="22"/>
      <c r="P136" s="23"/>
      <c r="Q136" s="22" t="s">
        <v>84</v>
      </c>
      <c r="R136" s="22" t="s">
        <v>84</v>
      </c>
      <c r="S136" s="22" t="s">
        <v>84</v>
      </c>
      <c r="T136" s="22"/>
      <c r="U136" s="23"/>
      <c r="V136" s="36"/>
      <c r="W136" s="19"/>
    </row>
    <row r="137" spans="1:23" s="20" customFormat="1" ht="63" x14ac:dyDescent="0.3">
      <c r="A137" s="22" t="s">
        <v>320</v>
      </c>
      <c r="B137" s="22" t="s">
        <v>321</v>
      </c>
      <c r="C137" s="44" t="s">
        <v>346</v>
      </c>
      <c r="D137" s="23" t="s">
        <v>347</v>
      </c>
      <c r="E137" s="31"/>
      <c r="F137" s="31"/>
      <c r="G137" s="22"/>
      <c r="H137" s="27"/>
      <c r="I137" s="22"/>
      <c r="J137" s="22"/>
      <c r="K137" s="22"/>
      <c r="L137" s="22"/>
      <c r="M137" s="22"/>
      <c r="N137" s="22"/>
      <c r="O137" s="22"/>
      <c r="P137" s="23"/>
      <c r="Q137" s="22" t="s">
        <v>84</v>
      </c>
      <c r="R137" s="22" t="s">
        <v>84</v>
      </c>
      <c r="S137" s="22" t="s">
        <v>84</v>
      </c>
      <c r="T137" s="22"/>
      <c r="U137" s="23"/>
      <c r="V137" s="36"/>
      <c r="W137" s="19"/>
    </row>
    <row r="138" spans="1:23" s="20" customFormat="1" ht="63" x14ac:dyDescent="0.3">
      <c r="A138" s="22" t="s">
        <v>320</v>
      </c>
      <c r="B138" s="22" t="s">
        <v>321</v>
      </c>
      <c r="C138" s="44" t="s">
        <v>348</v>
      </c>
      <c r="D138" s="23" t="s">
        <v>349</v>
      </c>
      <c r="E138" s="31"/>
      <c r="F138" s="31"/>
      <c r="G138" s="22"/>
      <c r="H138" s="27"/>
      <c r="I138" s="22"/>
      <c r="J138" s="22"/>
      <c r="K138" s="22"/>
      <c r="L138" s="22"/>
      <c r="M138" s="22"/>
      <c r="N138" s="22"/>
      <c r="O138" s="22"/>
      <c r="P138" s="23"/>
      <c r="Q138" s="22" t="s">
        <v>84</v>
      </c>
      <c r="R138" s="22" t="s">
        <v>84</v>
      </c>
      <c r="S138" s="22" t="s">
        <v>84</v>
      </c>
      <c r="T138" s="22"/>
      <c r="U138" s="23"/>
      <c r="V138" s="36"/>
      <c r="W138" s="19"/>
    </row>
    <row r="139" spans="1:23" s="20" customFormat="1" ht="63" x14ac:dyDescent="0.3">
      <c r="A139" s="22" t="s">
        <v>350</v>
      </c>
      <c r="B139" s="22" t="s">
        <v>351</v>
      </c>
      <c r="C139" s="44" t="s">
        <v>352</v>
      </c>
      <c r="D139" s="22" t="s">
        <v>353</v>
      </c>
      <c r="E139" s="31"/>
      <c r="F139" s="31"/>
      <c r="G139" s="22"/>
      <c r="H139" s="27"/>
      <c r="I139" s="22"/>
      <c r="J139" s="22"/>
      <c r="K139" s="22"/>
      <c r="L139" s="22"/>
      <c r="M139" s="22"/>
      <c r="N139" s="22"/>
      <c r="O139" s="22"/>
      <c r="P139" s="23"/>
      <c r="Q139" s="22" t="s">
        <v>84</v>
      </c>
      <c r="R139" s="22" t="s">
        <v>84</v>
      </c>
      <c r="S139" s="22" t="s">
        <v>84</v>
      </c>
      <c r="T139" s="22"/>
      <c r="U139" s="23"/>
      <c r="V139" s="36"/>
      <c r="W139" s="19"/>
    </row>
    <row r="140" spans="1:23" s="20" customFormat="1" ht="63" x14ac:dyDescent="0.3">
      <c r="A140" s="22" t="s">
        <v>350</v>
      </c>
      <c r="B140" s="22" t="s">
        <v>351</v>
      </c>
      <c r="C140" s="44" t="s">
        <v>354</v>
      </c>
      <c r="D140" s="26" t="s">
        <v>355</v>
      </c>
      <c r="E140" s="31"/>
      <c r="F140" s="31"/>
      <c r="G140" s="22"/>
      <c r="H140" s="27"/>
      <c r="I140" s="22"/>
      <c r="J140" s="22"/>
      <c r="K140" s="22"/>
      <c r="L140" s="22"/>
      <c r="M140" s="22"/>
      <c r="N140" s="22"/>
      <c r="O140" s="22"/>
      <c r="P140" s="23"/>
      <c r="Q140" s="22" t="s">
        <v>84</v>
      </c>
      <c r="R140" s="22" t="s">
        <v>84</v>
      </c>
      <c r="S140" s="22" t="s">
        <v>84</v>
      </c>
      <c r="T140" s="22"/>
      <c r="U140" s="23"/>
      <c r="V140" s="36"/>
      <c r="W140" s="19"/>
    </row>
    <row r="141" spans="1:23" s="20" customFormat="1" ht="62.5" x14ac:dyDescent="0.25">
      <c r="A141" s="22" t="s">
        <v>350</v>
      </c>
      <c r="B141" s="22" t="s">
        <v>351</v>
      </c>
      <c r="C141" s="44" t="s">
        <v>173</v>
      </c>
      <c r="D141" s="26" t="s">
        <v>356</v>
      </c>
      <c r="E141" s="26"/>
      <c r="F141" s="26"/>
      <c r="G141" s="22"/>
      <c r="H141" s="22"/>
      <c r="I141" s="22"/>
      <c r="J141" s="22"/>
      <c r="K141" s="22"/>
      <c r="L141" s="22"/>
      <c r="M141" s="22"/>
      <c r="N141" s="22"/>
      <c r="O141" s="22"/>
      <c r="P141" s="23"/>
      <c r="Q141" s="22" t="s">
        <v>84</v>
      </c>
      <c r="R141" s="22" t="s">
        <v>84</v>
      </c>
      <c r="S141" s="22" t="s">
        <v>84</v>
      </c>
      <c r="T141" s="22"/>
      <c r="U141" s="23"/>
      <c r="V141" s="36"/>
      <c r="W141" s="19"/>
    </row>
    <row r="142" spans="1:23" s="20" customFormat="1" ht="37.5" x14ac:dyDescent="0.25">
      <c r="A142" s="22" t="s">
        <v>357</v>
      </c>
      <c r="B142" s="22" t="s">
        <v>358</v>
      </c>
      <c r="C142" s="44" t="s">
        <v>359</v>
      </c>
      <c r="D142" s="22" t="s">
        <v>360</v>
      </c>
      <c r="E142" s="22"/>
      <c r="F142" s="22"/>
      <c r="G142" s="22"/>
      <c r="H142" s="22"/>
      <c r="I142" s="22"/>
      <c r="J142" s="22"/>
      <c r="K142" s="22"/>
      <c r="L142" s="22"/>
      <c r="M142" s="22"/>
      <c r="N142" s="22"/>
      <c r="O142" s="22"/>
      <c r="P142" s="23"/>
      <c r="Q142" s="22" t="s">
        <v>84</v>
      </c>
      <c r="R142" s="22" t="s">
        <v>84</v>
      </c>
      <c r="S142" s="22" t="s">
        <v>84</v>
      </c>
      <c r="T142" s="22" t="s">
        <v>84</v>
      </c>
      <c r="U142" s="23" t="s">
        <v>84</v>
      </c>
      <c r="V142" s="36"/>
      <c r="W142" s="19"/>
    </row>
    <row r="143" spans="1:23" s="20" customFormat="1" x14ac:dyDescent="0.25">
      <c r="A143" s="22" t="s">
        <v>357</v>
      </c>
      <c r="B143" s="22" t="s">
        <v>358</v>
      </c>
      <c r="C143" s="44" t="s">
        <v>361</v>
      </c>
      <c r="D143" s="22" t="s">
        <v>362</v>
      </c>
      <c r="E143" s="22"/>
      <c r="F143" s="22"/>
      <c r="G143" s="22"/>
      <c r="H143" s="22"/>
      <c r="I143" s="22"/>
      <c r="J143" s="22"/>
      <c r="K143" s="22"/>
      <c r="L143" s="22"/>
      <c r="M143" s="22"/>
      <c r="N143" s="22"/>
      <c r="O143" s="22"/>
      <c r="P143" s="23"/>
      <c r="Q143" s="22" t="s">
        <v>84</v>
      </c>
      <c r="R143" s="22" t="s">
        <v>84</v>
      </c>
      <c r="S143" s="22" t="s">
        <v>84</v>
      </c>
      <c r="T143" s="22" t="s">
        <v>84</v>
      </c>
      <c r="U143" s="23" t="s">
        <v>84</v>
      </c>
      <c r="V143" s="36"/>
      <c r="W143" s="19"/>
    </row>
    <row r="144" spans="1:23" s="20" customFormat="1" ht="25" x14ac:dyDescent="0.25">
      <c r="A144" s="22" t="s">
        <v>357</v>
      </c>
      <c r="B144" s="22" t="s">
        <v>358</v>
      </c>
      <c r="C144" s="44" t="s">
        <v>363</v>
      </c>
      <c r="D144" s="22" t="s">
        <v>364</v>
      </c>
      <c r="E144" s="22"/>
      <c r="F144" s="22"/>
      <c r="G144" s="22"/>
      <c r="H144" s="22"/>
      <c r="I144" s="22"/>
      <c r="J144" s="22"/>
      <c r="K144" s="22"/>
      <c r="L144" s="22"/>
      <c r="M144" s="22"/>
      <c r="N144" s="22"/>
      <c r="O144" s="22"/>
      <c r="P144" s="23"/>
      <c r="Q144" s="22" t="s">
        <v>84</v>
      </c>
      <c r="R144" s="22" t="s">
        <v>84</v>
      </c>
      <c r="S144" s="22" t="s">
        <v>84</v>
      </c>
      <c r="T144" s="22" t="s">
        <v>84</v>
      </c>
      <c r="U144" s="23" t="s">
        <v>84</v>
      </c>
      <c r="V144" s="36"/>
      <c r="W144" s="19"/>
    </row>
    <row r="145" spans="1:23" s="20" customFormat="1" ht="37.5" x14ac:dyDescent="0.25">
      <c r="A145" s="22" t="s">
        <v>357</v>
      </c>
      <c r="B145" s="22" t="s">
        <v>358</v>
      </c>
      <c r="C145" s="44" t="s">
        <v>365</v>
      </c>
      <c r="D145" s="22" t="s">
        <v>366</v>
      </c>
      <c r="E145" s="22"/>
      <c r="F145" s="22"/>
      <c r="G145" s="22"/>
      <c r="H145" s="22"/>
      <c r="I145" s="22"/>
      <c r="J145" s="22"/>
      <c r="K145" s="22"/>
      <c r="L145" s="22"/>
      <c r="M145" s="22"/>
      <c r="N145" s="22"/>
      <c r="O145" s="22"/>
      <c r="P145" s="23"/>
      <c r="Q145" s="22" t="s">
        <v>84</v>
      </c>
      <c r="R145" s="22" t="s">
        <v>84</v>
      </c>
      <c r="S145" s="22" t="s">
        <v>84</v>
      </c>
      <c r="T145" s="22" t="s">
        <v>84</v>
      </c>
      <c r="U145" s="23" t="s">
        <v>84</v>
      </c>
      <c r="V145" s="36"/>
      <c r="W145" s="19"/>
    </row>
    <row r="146" spans="1:23" s="20" customFormat="1" ht="37.5" x14ac:dyDescent="0.25">
      <c r="A146" s="22" t="s">
        <v>357</v>
      </c>
      <c r="B146" s="22" t="s">
        <v>358</v>
      </c>
      <c r="C146" s="44" t="s">
        <v>367</v>
      </c>
      <c r="D146" s="22" t="s">
        <v>368</v>
      </c>
      <c r="E146" s="22"/>
      <c r="F146" s="22"/>
      <c r="G146" s="22"/>
      <c r="H146" s="22"/>
      <c r="I146" s="22"/>
      <c r="J146" s="22"/>
      <c r="K146" s="22"/>
      <c r="L146" s="22"/>
      <c r="M146" s="22"/>
      <c r="N146" s="22"/>
      <c r="O146" s="22"/>
      <c r="P146" s="23"/>
      <c r="Q146" s="22" t="s">
        <v>84</v>
      </c>
      <c r="R146" s="22" t="s">
        <v>84</v>
      </c>
      <c r="S146" s="22" t="s">
        <v>84</v>
      </c>
      <c r="T146" s="22" t="s">
        <v>84</v>
      </c>
      <c r="U146" s="23" t="s">
        <v>84</v>
      </c>
      <c r="V146" s="36"/>
      <c r="W146" s="19"/>
    </row>
    <row r="147" spans="1:23" s="20" customFormat="1" ht="25" x14ac:dyDescent="0.25">
      <c r="A147" s="22" t="s">
        <v>357</v>
      </c>
      <c r="B147" s="22" t="s">
        <v>358</v>
      </c>
      <c r="C147" s="44" t="s">
        <v>223</v>
      </c>
      <c r="D147" s="22" t="s">
        <v>369</v>
      </c>
      <c r="E147" s="22"/>
      <c r="F147" s="22"/>
      <c r="G147" s="22"/>
      <c r="H147" s="22"/>
      <c r="I147" s="22"/>
      <c r="J147" s="22"/>
      <c r="K147" s="22"/>
      <c r="L147" s="22"/>
      <c r="M147" s="22"/>
      <c r="N147" s="22"/>
      <c r="O147" s="22"/>
      <c r="P147" s="23"/>
      <c r="Q147" s="22" t="s">
        <v>84</v>
      </c>
      <c r="R147" s="22" t="s">
        <v>84</v>
      </c>
      <c r="S147" s="22" t="s">
        <v>84</v>
      </c>
      <c r="T147" s="22" t="s">
        <v>84</v>
      </c>
      <c r="U147" s="23" t="s">
        <v>84</v>
      </c>
      <c r="V147" s="36"/>
      <c r="W147" s="19"/>
    </row>
    <row r="148" spans="1:23" s="20" customFormat="1" ht="25" x14ac:dyDescent="0.25">
      <c r="A148" s="22" t="s">
        <v>357</v>
      </c>
      <c r="B148" s="22" t="s">
        <v>358</v>
      </c>
      <c r="C148" s="44" t="s">
        <v>370</v>
      </c>
      <c r="D148" s="22" t="s">
        <v>371</v>
      </c>
      <c r="E148" s="22"/>
      <c r="F148" s="22"/>
      <c r="G148" s="22"/>
      <c r="H148" s="22"/>
      <c r="I148" s="22" t="s">
        <v>84</v>
      </c>
      <c r="J148" s="22"/>
      <c r="K148" s="22"/>
      <c r="L148" s="22"/>
      <c r="M148" s="22"/>
      <c r="N148" s="22"/>
      <c r="O148" s="22"/>
      <c r="P148" s="23"/>
      <c r="Q148" s="22" t="s">
        <v>84</v>
      </c>
      <c r="R148" s="22" t="s">
        <v>84</v>
      </c>
      <c r="S148" s="22" t="s">
        <v>84</v>
      </c>
      <c r="T148" s="22" t="s">
        <v>84</v>
      </c>
      <c r="U148" s="23" t="s">
        <v>84</v>
      </c>
      <c r="V148" s="36"/>
      <c r="W148" s="19"/>
    </row>
    <row r="149" spans="1:23" s="20" customFormat="1" ht="25" x14ac:dyDescent="0.25">
      <c r="A149" s="22" t="s">
        <v>372</v>
      </c>
      <c r="B149" s="22" t="s">
        <v>358</v>
      </c>
      <c r="C149" s="44" t="s">
        <v>373</v>
      </c>
      <c r="D149" s="22" t="s">
        <v>374</v>
      </c>
      <c r="E149" s="22"/>
      <c r="F149" s="22"/>
      <c r="G149" s="22"/>
      <c r="H149" s="22"/>
      <c r="I149" s="22" t="s">
        <v>84</v>
      </c>
      <c r="J149" s="22"/>
      <c r="K149" s="22"/>
      <c r="L149" s="22"/>
      <c r="M149" s="22"/>
      <c r="N149" s="22"/>
      <c r="O149" s="22"/>
      <c r="P149" s="23"/>
      <c r="Q149" s="22" t="s">
        <v>84</v>
      </c>
      <c r="R149" s="22" t="s">
        <v>84</v>
      </c>
      <c r="S149" s="22" t="s">
        <v>84</v>
      </c>
      <c r="T149" s="22" t="s">
        <v>84</v>
      </c>
      <c r="U149" s="23" t="s">
        <v>84</v>
      </c>
      <c r="V149" s="36"/>
      <c r="W149" s="19"/>
    </row>
    <row r="150" spans="1:23" s="20" customFormat="1" ht="25" x14ac:dyDescent="0.25">
      <c r="A150" s="22" t="s">
        <v>372</v>
      </c>
      <c r="B150" s="22" t="s">
        <v>358</v>
      </c>
      <c r="C150" s="44" t="s">
        <v>375</v>
      </c>
      <c r="D150" s="22" t="s">
        <v>376</v>
      </c>
      <c r="E150" s="22"/>
      <c r="F150" s="22"/>
      <c r="G150" s="22"/>
      <c r="H150" s="22"/>
      <c r="I150" s="22" t="s">
        <v>84</v>
      </c>
      <c r="J150" s="22"/>
      <c r="K150" s="22"/>
      <c r="L150" s="22"/>
      <c r="M150" s="22"/>
      <c r="N150" s="22"/>
      <c r="O150" s="22"/>
      <c r="P150" s="23"/>
      <c r="Q150" s="22" t="s">
        <v>84</v>
      </c>
      <c r="R150" s="22" t="s">
        <v>84</v>
      </c>
      <c r="S150" s="22" t="s">
        <v>84</v>
      </c>
      <c r="T150" s="22" t="s">
        <v>84</v>
      </c>
      <c r="U150" s="23" t="s">
        <v>84</v>
      </c>
      <c r="V150" s="36"/>
      <c r="W150" s="19"/>
    </row>
    <row r="151" spans="1:23" s="20" customFormat="1" x14ac:dyDescent="0.25">
      <c r="A151" s="22" t="s">
        <v>372</v>
      </c>
      <c r="B151" s="22" t="s">
        <v>358</v>
      </c>
      <c r="C151" s="44" t="s">
        <v>377</v>
      </c>
      <c r="D151" s="22" t="s">
        <v>378</v>
      </c>
      <c r="E151" s="22"/>
      <c r="F151" s="22"/>
      <c r="G151" s="22"/>
      <c r="H151" s="22"/>
      <c r="I151" s="22" t="s">
        <v>84</v>
      </c>
      <c r="J151" s="22"/>
      <c r="K151" s="22"/>
      <c r="L151" s="22"/>
      <c r="M151" s="22"/>
      <c r="N151" s="22"/>
      <c r="O151" s="22"/>
      <c r="P151" s="23"/>
      <c r="Q151" s="22" t="s">
        <v>84</v>
      </c>
      <c r="R151" s="22" t="s">
        <v>84</v>
      </c>
      <c r="S151" s="22" t="s">
        <v>84</v>
      </c>
      <c r="T151" s="22" t="s">
        <v>84</v>
      </c>
      <c r="U151" s="23" t="s">
        <v>84</v>
      </c>
      <c r="V151" s="36"/>
      <c r="W151" s="19"/>
    </row>
    <row r="152" spans="1:23" s="20" customFormat="1" ht="25" x14ac:dyDescent="0.25">
      <c r="A152" s="22" t="s">
        <v>372</v>
      </c>
      <c r="B152" s="22" t="s">
        <v>358</v>
      </c>
      <c r="C152" s="44" t="s">
        <v>379</v>
      </c>
      <c r="D152" s="22" t="s">
        <v>380</v>
      </c>
      <c r="E152" s="22"/>
      <c r="F152" s="22"/>
      <c r="G152" s="22"/>
      <c r="H152" s="22"/>
      <c r="I152" s="22" t="s">
        <v>84</v>
      </c>
      <c r="J152" s="22"/>
      <c r="K152" s="22"/>
      <c r="L152" s="22"/>
      <c r="M152" s="22"/>
      <c r="N152" s="22"/>
      <c r="O152" s="22"/>
      <c r="P152" s="23"/>
      <c r="Q152" s="22"/>
      <c r="R152" s="22"/>
      <c r="S152" s="22"/>
      <c r="T152" s="22"/>
      <c r="U152" s="23"/>
      <c r="V152" s="36"/>
      <c r="W152" s="19"/>
    </row>
    <row r="153" spans="1:23" s="20" customFormat="1" ht="25" x14ac:dyDescent="0.25">
      <c r="A153" s="22" t="s">
        <v>381</v>
      </c>
      <c r="B153" s="22" t="s">
        <v>382</v>
      </c>
      <c r="C153" s="44" t="s">
        <v>383</v>
      </c>
      <c r="D153" s="22" t="s">
        <v>384</v>
      </c>
      <c r="E153" s="22"/>
      <c r="F153" s="22"/>
      <c r="G153" s="22"/>
      <c r="H153" s="22"/>
      <c r="I153" s="22"/>
      <c r="J153" s="22" t="s">
        <v>84</v>
      </c>
      <c r="K153" s="22"/>
      <c r="L153" s="22"/>
      <c r="M153" s="22" t="s">
        <v>84</v>
      </c>
      <c r="N153" s="22"/>
      <c r="O153" s="22"/>
      <c r="P153" s="23"/>
      <c r="Q153" s="22"/>
      <c r="R153" s="22"/>
      <c r="S153" s="22"/>
      <c r="T153" s="22"/>
      <c r="U153" s="23"/>
      <c r="V153" s="36"/>
      <c r="W153" s="19"/>
    </row>
    <row r="154" spans="1:23" s="20" customFormat="1" ht="50" x14ac:dyDescent="0.25">
      <c r="A154" s="22" t="s">
        <v>381</v>
      </c>
      <c r="B154" s="22" t="s">
        <v>382</v>
      </c>
      <c r="C154" s="44" t="s">
        <v>385</v>
      </c>
      <c r="D154" s="22" t="s">
        <v>386</v>
      </c>
      <c r="E154" s="22"/>
      <c r="F154" s="22"/>
      <c r="G154" s="22"/>
      <c r="H154" s="22"/>
      <c r="I154" s="22"/>
      <c r="J154" s="22" t="s">
        <v>84</v>
      </c>
      <c r="K154" s="22"/>
      <c r="L154" s="22"/>
      <c r="M154" s="22" t="s">
        <v>84</v>
      </c>
      <c r="N154" s="22"/>
      <c r="O154" s="22"/>
      <c r="P154" s="23"/>
      <c r="Q154" s="22"/>
      <c r="R154" s="22"/>
      <c r="S154" s="22"/>
      <c r="T154" s="22"/>
      <c r="U154" s="23"/>
      <c r="V154" s="36"/>
      <c r="W154" s="19"/>
    </row>
    <row r="155" spans="1:23" s="20" customFormat="1" ht="25" x14ac:dyDescent="0.25">
      <c r="A155" s="22" t="s">
        <v>381</v>
      </c>
      <c r="B155" s="22" t="s">
        <v>382</v>
      </c>
      <c r="C155" s="98" t="s">
        <v>387</v>
      </c>
      <c r="D155" s="22" t="s">
        <v>388</v>
      </c>
      <c r="E155" s="22"/>
      <c r="F155" s="22"/>
      <c r="G155" s="22"/>
      <c r="H155" s="22"/>
      <c r="I155" s="22"/>
      <c r="J155" s="22" t="s">
        <v>84</v>
      </c>
      <c r="K155" s="22"/>
      <c r="L155" s="22"/>
      <c r="M155" s="22" t="s">
        <v>84</v>
      </c>
      <c r="N155" s="22"/>
      <c r="O155" s="22"/>
      <c r="P155" s="23"/>
      <c r="Q155" s="22"/>
      <c r="R155" s="22"/>
      <c r="S155" s="22"/>
      <c r="T155" s="22"/>
      <c r="U155" s="23"/>
      <c r="V155" s="36"/>
      <c r="W155" s="19"/>
    </row>
    <row r="156" spans="1:23" s="20" customFormat="1" ht="25" x14ac:dyDescent="0.25">
      <c r="A156" s="22" t="s">
        <v>381</v>
      </c>
      <c r="B156" s="22" t="s">
        <v>382</v>
      </c>
      <c r="C156" s="48" t="s">
        <v>389</v>
      </c>
      <c r="D156" s="22" t="s">
        <v>390</v>
      </c>
      <c r="E156" s="22"/>
      <c r="F156" s="22"/>
      <c r="G156" s="22"/>
      <c r="H156" s="22"/>
      <c r="I156" s="22"/>
      <c r="J156" s="22" t="s">
        <v>84</v>
      </c>
      <c r="K156" s="22"/>
      <c r="L156" s="22"/>
      <c r="M156" s="22" t="s">
        <v>84</v>
      </c>
      <c r="N156" s="22"/>
      <c r="O156" s="22"/>
      <c r="P156" s="23"/>
      <c r="Q156" s="22"/>
      <c r="R156" s="22"/>
      <c r="S156" s="22"/>
      <c r="T156" s="22"/>
      <c r="U156" s="23"/>
      <c r="V156" s="36"/>
      <c r="W156" s="19"/>
    </row>
    <row r="157" spans="1:23" s="20" customFormat="1" ht="25" x14ac:dyDescent="0.25">
      <c r="A157" s="22" t="s">
        <v>391</v>
      </c>
      <c r="B157" s="22" t="s">
        <v>391</v>
      </c>
      <c r="C157" s="44" t="s">
        <v>392</v>
      </c>
      <c r="D157" s="22" t="s">
        <v>393</v>
      </c>
      <c r="E157" s="22"/>
      <c r="F157" s="22"/>
      <c r="G157" s="22"/>
      <c r="H157" s="22"/>
      <c r="I157" s="22"/>
      <c r="J157" s="22"/>
      <c r="K157" s="22" t="s">
        <v>84</v>
      </c>
      <c r="L157" s="22" t="s">
        <v>84</v>
      </c>
      <c r="M157" s="22" t="s">
        <v>84</v>
      </c>
      <c r="N157" s="22" t="s">
        <v>84</v>
      </c>
      <c r="O157" s="22"/>
      <c r="P157" s="23"/>
      <c r="Q157" s="22"/>
      <c r="R157" s="22"/>
      <c r="S157" s="22"/>
      <c r="T157" s="22"/>
      <c r="U157" s="23"/>
      <c r="V157" s="36"/>
      <c r="W157" s="19"/>
    </row>
    <row r="158" spans="1:23" s="20" customFormat="1" ht="25" x14ac:dyDescent="0.25">
      <c r="A158" s="22" t="s">
        <v>391</v>
      </c>
      <c r="B158" s="22" t="s">
        <v>391</v>
      </c>
      <c r="C158" s="44" t="s">
        <v>394</v>
      </c>
      <c r="D158" s="22" t="s">
        <v>395</v>
      </c>
      <c r="E158" s="22"/>
      <c r="F158" s="22"/>
      <c r="G158" s="22"/>
      <c r="H158" s="22"/>
      <c r="I158" s="22"/>
      <c r="J158" s="22"/>
      <c r="K158" s="22" t="s">
        <v>84</v>
      </c>
      <c r="L158" s="22" t="s">
        <v>84</v>
      </c>
      <c r="M158" s="22" t="s">
        <v>84</v>
      </c>
      <c r="N158" s="22" t="s">
        <v>84</v>
      </c>
      <c r="O158" s="22"/>
      <c r="P158" s="23"/>
      <c r="Q158" s="22"/>
      <c r="R158" s="22"/>
      <c r="S158" s="22"/>
      <c r="T158" s="22"/>
      <c r="U158" s="23"/>
      <c r="V158" s="36"/>
      <c r="W158" s="19"/>
    </row>
    <row r="159" spans="1:23" s="20" customFormat="1" ht="25" x14ac:dyDescent="0.25">
      <c r="A159" s="22" t="s">
        <v>391</v>
      </c>
      <c r="B159" s="22" t="s">
        <v>391</v>
      </c>
      <c r="C159" s="44" t="s">
        <v>396</v>
      </c>
      <c r="D159" s="22" t="s">
        <v>397</v>
      </c>
      <c r="E159" s="22"/>
      <c r="F159" s="22"/>
      <c r="G159" s="22"/>
      <c r="H159" s="22"/>
      <c r="I159" s="22"/>
      <c r="J159" s="22"/>
      <c r="K159" s="22" t="s">
        <v>84</v>
      </c>
      <c r="L159" s="22" t="s">
        <v>84</v>
      </c>
      <c r="M159" s="22" t="s">
        <v>84</v>
      </c>
      <c r="N159" s="22" t="s">
        <v>84</v>
      </c>
      <c r="O159" s="22"/>
      <c r="P159" s="23"/>
      <c r="Q159" s="22"/>
      <c r="R159" s="22"/>
      <c r="S159" s="22"/>
      <c r="T159" s="22"/>
      <c r="U159" s="23"/>
      <c r="V159" s="36"/>
      <c r="W159" s="19"/>
    </row>
    <row r="160" spans="1:23" s="20" customFormat="1" ht="25" x14ac:dyDescent="0.25">
      <c r="A160" s="22" t="s">
        <v>391</v>
      </c>
      <c r="B160" s="22" t="s">
        <v>391</v>
      </c>
      <c r="C160" s="44" t="s">
        <v>398</v>
      </c>
      <c r="D160" s="22" t="s">
        <v>399</v>
      </c>
      <c r="E160" s="22"/>
      <c r="F160" s="22"/>
      <c r="G160" s="22"/>
      <c r="H160" s="22"/>
      <c r="I160" s="22"/>
      <c r="J160" s="22"/>
      <c r="K160" s="22" t="s">
        <v>84</v>
      </c>
      <c r="L160" s="22" t="s">
        <v>84</v>
      </c>
      <c r="M160" s="22" t="s">
        <v>84</v>
      </c>
      <c r="N160" s="22" t="s">
        <v>84</v>
      </c>
      <c r="O160" s="22"/>
      <c r="P160" s="23"/>
      <c r="Q160" s="22"/>
      <c r="R160" s="22"/>
      <c r="S160" s="22"/>
      <c r="T160" s="22"/>
      <c r="U160" s="23"/>
      <c r="V160" s="36"/>
      <c r="W160" s="19"/>
    </row>
    <row r="161" spans="1:23" s="20" customFormat="1" ht="25" x14ac:dyDescent="0.25">
      <c r="A161" s="22" t="s">
        <v>391</v>
      </c>
      <c r="B161" s="22" t="s">
        <v>391</v>
      </c>
      <c r="C161" s="44" t="s">
        <v>400</v>
      </c>
      <c r="D161" s="22" t="s">
        <v>401</v>
      </c>
      <c r="E161" s="22"/>
      <c r="F161" s="22"/>
      <c r="G161" s="22"/>
      <c r="H161" s="22"/>
      <c r="I161" s="22"/>
      <c r="J161" s="22"/>
      <c r="K161" s="22" t="s">
        <v>84</v>
      </c>
      <c r="L161" s="22" t="s">
        <v>84</v>
      </c>
      <c r="M161" s="22" t="s">
        <v>84</v>
      </c>
      <c r="N161" s="22" t="s">
        <v>84</v>
      </c>
      <c r="O161" s="22"/>
      <c r="P161" s="23"/>
      <c r="Q161" s="22"/>
      <c r="R161" s="22"/>
      <c r="S161" s="22"/>
      <c r="T161" s="22"/>
      <c r="U161" s="23"/>
      <c r="V161" s="36"/>
      <c r="W161" s="19"/>
    </row>
    <row r="162" spans="1:23" s="20" customFormat="1" ht="25" x14ac:dyDescent="0.25">
      <c r="A162" s="22" t="s">
        <v>391</v>
      </c>
      <c r="B162" s="22" t="s">
        <v>391</v>
      </c>
      <c r="C162" s="44" t="s">
        <v>223</v>
      </c>
      <c r="D162" s="22" t="s">
        <v>402</v>
      </c>
      <c r="E162" s="22"/>
      <c r="F162" s="22"/>
      <c r="G162" s="22"/>
      <c r="H162" s="22"/>
      <c r="I162" s="22"/>
      <c r="J162" s="22"/>
      <c r="K162" s="22" t="s">
        <v>84</v>
      </c>
      <c r="L162" s="22" t="s">
        <v>84</v>
      </c>
      <c r="M162" s="22" t="s">
        <v>84</v>
      </c>
      <c r="N162" s="22" t="s">
        <v>84</v>
      </c>
      <c r="O162" s="22"/>
      <c r="P162" s="23"/>
      <c r="Q162" s="22"/>
      <c r="R162" s="22"/>
      <c r="S162" s="22"/>
      <c r="T162" s="22"/>
      <c r="U162" s="23"/>
      <c r="V162" s="36"/>
      <c r="W162" s="19"/>
    </row>
    <row r="163" spans="1:23" s="20" customFormat="1" ht="25" x14ac:dyDescent="0.25">
      <c r="A163" s="22" t="s">
        <v>391</v>
      </c>
      <c r="B163" s="22" t="s">
        <v>391</v>
      </c>
      <c r="C163" s="44" t="s">
        <v>403</v>
      </c>
      <c r="D163" s="22" t="s">
        <v>404</v>
      </c>
      <c r="E163" s="22"/>
      <c r="F163" s="22"/>
      <c r="G163" s="22"/>
      <c r="H163" s="22"/>
      <c r="I163" s="22"/>
      <c r="J163" s="22"/>
      <c r="K163" s="22"/>
      <c r="L163" s="22"/>
      <c r="M163" s="22" t="s">
        <v>84</v>
      </c>
      <c r="N163" s="22" t="s">
        <v>84</v>
      </c>
      <c r="O163" s="22"/>
      <c r="P163" s="23"/>
      <c r="Q163" s="22"/>
      <c r="R163" s="22"/>
      <c r="S163" s="22"/>
      <c r="T163" s="22"/>
      <c r="U163" s="23"/>
      <c r="V163" s="36"/>
      <c r="W163" s="19"/>
    </row>
    <row r="164" spans="1:23" s="20" customFormat="1" ht="37.5" x14ac:dyDescent="0.25">
      <c r="A164" s="22" t="s">
        <v>391</v>
      </c>
      <c r="B164" s="22" t="s">
        <v>391</v>
      </c>
      <c r="C164" s="44" t="s">
        <v>405</v>
      </c>
      <c r="D164" s="22" t="s">
        <v>406</v>
      </c>
      <c r="E164" s="22"/>
      <c r="F164" s="22"/>
      <c r="G164" s="22"/>
      <c r="H164" s="22"/>
      <c r="I164" s="22"/>
      <c r="J164" s="22"/>
      <c r="K164" s="22"/>
      <c r="L164" s="22"/>
      <c r="M164" s="22" t="s">
        <v>84</v>
      </c>
      <c r="N164" s="22" t="s">
        <v>84</v>
      </c>
      <c r="O164" s="22"/>
      <c r="P164" s="23"/>
      <c r="Q164" s="22"/>
      <c r="R164" s="22"/>
      <c r="S164" s="22"/>
      <c r="T164" s="22"/>
      <c r="U164" s="23"/>
      <c r="V164" s="36"/>
      <c r="W164" s="19"/>
    </row>
    <row r="165" spans="1:23" s="20" customFormat="1" ht="25" x14ac:dyDescent="0.25">
      <c r="A165" s="22" t="s">
        <v>407</v>
      </c>
      <c r="B165" s="22" t="s">
        <v>408</v>
      </c>
      <c r="C165" s="44" t="s">
        <v>409</v>
      </c>
      <c r="D165" s="22" t="s">
        <v>410</v>
      </c>
      <c r="E165" s="22"/>
      <c r="F165" s="22"/>
      <c r="G165" s="22"/>
      <c r="H165" s="22"/>
      <c r="I165" s="22"/>
      <c r="J165" s="22"/>
      <c r="K165" s="22"/>
      <c r="L165" s="22"/>
      <c r="M165" s="22"/>
      <c r="N165" s="22"/>
      <c r="O165" s="22"/>
      <c r="P165" s="23"/>
      <c r="Q165" s="22" t="s">
        <v>84</v>
      </c>
      <c r="R165" s="22"/>
      <c r="S165" s="22" t="s">
        <v>84</v>
      </c>
      <c r="T165" s="22" t="s">
        <v>84</v>
      </c>
      <c r="U165" s="23" t="s">
        <v>84</v>
      </c>
      <c r="V165" s="36"/>
      <c r="W165" s="19"/>
    </row>
    <row r="166" spans="1:23" s="20" customFormat="1" ht="25" x14ac:dyDescent="0.25">
      <c r="A166" s="22" t="s">
        <v>407</v>
      </c>
      <c r="B166" s="22" t="s">
        <v>408</v>
      </c>
      <c r="C166" s="46" t="s">
        <v>411</v>
      </c>
      <c r="D166" s="22" t="s">
        <v>412</v>
      </c>
      <c r="E166" s="22"/>
      <c r="F166" s="22"/>
      <c r="G166" s="22"/>
      <c r="H166" s="22"/>
      <c r="I166" s="22"/>
      <c r="J166" s="22"/>
      <c r="K166" s="22"/>
      <c r="L166" s="22"/>
      <c r="M166" s="22"/>
      <c r="N166" s="22"/>
      <c r="O166" s="22"/>
      <c r="P166" s="23"/>
      <c r="Q166" s="22" t="s">
        <v>84</v>
      </c>
      <c r="R166" s="22"/>
      <c r="S166" s="22" t="s">
        <v>84</v>
      </c>
      <c r="T166" s="22" t="s">
        <v>84</v>
      </c>
      <c r="U166" s="23" t="s">
        <v>84</v>
      </c>
      <c r="V166" s="36"/>
      <c r="W166" s="19"/>
    </row>
    <row r="167" spans="1:23" s="20" customFormat="1" ht="25" x14ac:dyDescent="0.25">
      <c r="A167" s="22" t="s">
        <v>407</v>
      </c>
      <c r="B167" s="22" t="s">
        <v>408</v>
      </c>
      <c r="C167" s="46" t="s">
        <v>413</v>
      </c>
      <c r="D167" s="22" t="s">
        <v>414</v>
      </c>
      <c r="E167" s="22"/>
      <c r="F167" s="22"/>
      <c r="G167" s="22"/>
      <c r="H167" s="22"/>
      <c r="I167" s="22"/>
      <c r="J167" s="22"/>
      <c r="K167" s="22"/>
      <c r="L167" s="22"/>
      <c r="M167" s="22"/>
      <c r="N167" s="22"/>
      <c r="O167" s="22"/>
      <c r="P167" s="23"/>
      <c r="Q167" s="22" t="s">
        <v>84</v>
      </c>
      <c r="R167" s="22"/>
      <c r="S167" s="22" t="s">
        <v>84</v>
      </c>
      <c r="T167" s="22" t="s">
        <v>84</v>
      </c>
      <c r="U167" s="23" t="s">
        <v>84</v>
      </c>
      <c r="V167" s="36"/>
      <c r="W167" s="19"/>
    </row>
    <row r="168" spans="1:23" s="20" customFormat="1" ht="25" x14ac:dyDescent="0.25">
      <c r="A168" s="22" t="s">
        <v>407</v>
      </c>
      <c r="B168" s="22" t="s">
        <v>408</v>
      </c>
      <c r="C168" s="46" t="s">
        <v>415</v>
      </c>
      <c r="D168" s="22" t="s">
        <v>416</v>
      </c>
      <c r="E168" s="22"/>
      <c r="F168" s="22"/>
      <c r="G168" s="22"/>
      <c r="H168" s="22"/>
      <c r="I168" s="22"/>
      <c r="J168" s="22"/>
      <c r="K168" s="22"/>
      <c r="L168" s="22"/>
      <c r="M168" s="22"/>
      <c r="N168" s="22"/>
      <c r="O168" s="22"/>
      <c r="P168" s="23"/>
      <c r="Q168" s="22" t="s">
        <v>84</v>
      </c>
      <c r="R168" s="22"/>
      <c r="S168" s="22" t="s">
        <v>84</v>
      </c>
      <c r="T168" s="22" t="s">
        <v>84</v>
      </c>
      <c r="U168" s="23" t="s">
        <v>84</v>
      </c>
      <c r="V168" s="36"/>
      <c r="W168" s="19"/>
    </row>
    <row r="169" spans="1:23" s="20" customFormat="1" ht="37.5" x14ac:dyDescent="0.25">
      <c r="A169" s="22" t="s">
        <v>417</v>
      </c>
      <c r="B169" s="22" t="s">
        <v>418</v>
      </c>
      <c r="C169" s="50" t="s">
        <v>419</v>
      </c>
      <c r="D169" s="22" t="s">
        <v>420</v>
      </c>
      <c r="E169" s="97"/>
      <c r="F169" s="97"/>
      <c r="G169" s="97"/>
      <c r="H169" s="97"/>
      <c r="I169" s="97"/>
      <c r="J169" s="97"/>
      <c r="K169" s="97"/>
      <c r="L169" s="97"/>
      <c r="M169" s="97"/>
      <c r="N169" s="97" t="s">
        <v>84</v>
      </c>
      <c r="O169" s="97"/>
      <c r="P169" s="97"/>
      <c r="Q169" s="97"/>
      <c r="R169" s="97"/>
      <c r="S169" s="97"/>
      <c r="T169" s="97"/>
      <c r="U169" s="99"/>
      <c r="V169" s="36"/>
      <c r="W169" s="19"/>
    </row>
    <row r="170" spans="1:23" s="20" customFormat="1" ht="37.5" x14ac:dyDescent="0.25">
      <c r="A170" s="22" t="s">
        <v>417</v>
      </c>
      <c r="B170" s="22" t="s">
        <v>418</v>
      </c>
      <c r="C170" s="44" t="s">
        <v>421</v>
      </c>
      <c r="D170" s="22" t="s">
        <v>422</v>
      </c>
      <c r="E170" s="22"/>
      <c r="F170" s="22"/>
      <c r="G170" s="22"/>
      <c r="H170" s="22"/>
      <c r="I170" s="22"/>
      <c r="J170" s="22"/>
      <c r="K170" s="22"/>
      <c r="L170" s="22" t="s">
        <v>84</v>
      </c>
      <c r="M170" s="22"/>
      <c r="N170" s="22" t="s">
        <v>84</v>
      </c>
      <c r="O170" s="22"/>
      <c r="P170" s="23"/>
      <c r="Q170" s="22"/>
      <c r="R170" s="22"/>
      <c r="S170" s="22"/>
      <c r="T170" s="22"/>
      <c r="U170" s="23"/>
      <c r="V170" s="36"/>
      <c r="W170" s="19"/>
    </row>
    <row r="171" spans="1:23" s="20" customFormat="1" ht="37.5" x14ac:dyDescent="0.25">
      <c r="A171" s="22" t="s">
        <v>417</v>
      </c>
      <c r="B171" s="22" t="s">
        <v>418</v>
      </c>
      <c r="C171" s="44" t="s">
        <v>423</v>
      </c>
      <c r="D171" s="22" t="s">
        <v>424</v>
      </c>
      <c r="E171" s="22"/>
      <c r="F171" s="22"/>
      <c r="G171" s="22"/>
      <c r="H171" s="22"/>
      <c r="I171" s="22" t="s">
        <v>84</v>
      </c>
      <c r="J171" s="22"/>
      <c r="K171" s="22"/>
      <c r="L171" s="22"/>
      <c r="M171" s="22"/>
      <c r="N171" s="22" t="s">
        <v>84</v>
      </c>
      <c r="O171" s="22"/>
      <c r="P171" s="23"/>
      <c r="Q171" s="22"/>
      <c r="R171" s="22"/>
      <c r="S171" s="22"/>
      <c r="T171" s="22"/>
      <c r="U171" s="23"/>
      <c r="V171" s="36"/>
      <c r="W171" s="19"/>
    </row>
    <row r="172" spans="1:23" s="20" customFormat="1" ht="37.5" x14ac:dyDescent="0.25">
      <c r="A172" s="22" t="s">
        <v>417</v>
      </c>
      <c r="B172" s="22" t="s">
        <v>418</v>
      </c>
      <c r="C172" s="44" t="s">
        <v>425</v>
      </c>
      <c r="D172" s="22" t="s">
        <v>426</v>
      </c>
      <c r="E172" s="22"/>
      <c r="F172" s="22"/>
      <c r="G172" s="22"/>
      <c r="H172" s="22"/>
      <c r="I172" s="22" t="s">
        <v>84</v>
      </c>
      <c r="J172" s="22"/>
      <c r="K172" s="22"/>
      <c r="L172" s="22"/>
      <c r="M172" s="22"/>
      <c r="N172" s="22"/>
      <c r="O172" s="22"/>
      <c r="P172" s="23"/>
      <c r="Q172" s="22"/>
      <c r="R172" s="22"/>
      <c r="S172" s="22"/>
      <c r="T172" s="22"/>
      <c r="U172" s="23"/>
      <c r="V172" s="36"/>
      <c r="W172" s="19"/>
    </row>
    <row r="173" spans="1:23" s="20" customFormat="1" ht="37.5" x14ac:dyDescent="0.25">
      <c r="A173" s="22" t="s">
        <v>417</v>
      </c>
      <c r="B173" s="22" t="s">
        <v>418</v>
      </c>
      <c r="C173" s="44" t="s">
        <v>427</v>
      </c>
      <c r="D173" s="22" t="s">
        <v>426</v>
      </c>
      <c r="E173" s="22"/>
      <c r="F173" s="22"/>
      <c r="G173" s="22"/>
      <c r="H173" s="22"/>
      <c r="I173" s="22" t="s">
        <v>84</v>
      </c>
      <c r="J173" s="22"/>
      <c r="K173" s="22"/>
      <c r="L173" s="22"/>
      <c r="M173" s="22"/>
      <c r="N173" s="22"/>
      <c r="O173" s="22"/>
      <c r="P173" s="23"/>
      <c r="Q173" s="22"/>
      <c r="R173" s="22"/>
      <c r="S173" s="22"/>
      <c r="T173" s="22"/>
      <c r="U173" s="23"/>
      <c r="V173" s="36"/>
      <c r="W173" s="19"/>
    </row>
    <row r="174" spans="1:23" s="20" customFormat="1" ht="37.5" x14ac:dyDescent="0.25">
      <c r="A174" s="22" t="s">
        <v>417</v>
      </c>
      <c r="B174" s="22" t="s">
        <v>418</v>
      </c>
      <c r="C174" s="44" t="s">
        <v>428</v>
      </c>
      <c r="D174" s="22" t="s">
        <v>426</v>
      </c>
      <c r="E174" s="22"/>
      <c r="F174" s="22"/>
      <c r="G174" s="22"/>
      <c r="H174" s="22"/>
      <c r="I174" s="22" t="s">
        <v>84</v>
      </c>
      <c r="J174" s="22"/>
      <c r="K174" s="22"/>
      <c r="L174" s="22"/>
      <c r="M174" s="22"/>
      <c r="N174" s="22"/>
      <c r="O174" s="22"/>
      <c r="P174" s="23"/>
      <c r="Q174" s="22"/>
      <c r="R174" s="22"/>
      <c r="S174" s="22"/>
      <c r="T174" s="22"/>
      <c r="U174" s="23"/>
      <c r="V174" s="36"/>
      <c r="W174" s="19"/>
    </row>
    <row r="175" spans="1:23" s="20" customFormat="1" ht="25" x14ac:dyDescent="0.25">
      <c r="A175" s="22" t="s">
        <v>429</v>
      </c>
      <c r="B175" s="22" t="s">
        <v>430</v>
      </c>
      <c r="C175" s="44" t="s">
        <v>431</v>
      </c>
      <c r="D175" s="22" t="s">
        <v>432</v>
      </c>
      <c r="E175" s="22"/>
      <c r="F175" s="22"/>
      <c r="G175" s="22"/>
      <c r="H175" s="22"/>
      <c r="I175" s="22"/>
      <c r="J175" s="22"/>
      <c r="K175" s="22"/>
      <c r="L175" s="22" t="s">
        <v>84</v>
      </c>
      <c r="M175" s="22"/>
      <c r="N175" s="22"/>
      <c r="O175" s="22"/>
      <c r="P175" s="23"/>
      <c r="Q175" s="22"/>
      <c r="R175" s="22"/>
      <c r="S175" s="22"/>
      <c r="T175" s="22"/>
      <c r="U175" s="23"/>
      <c r="V175" s="36"/>
      <c r="W175" s="19"/>
    </row>
    <row r="176" spans="1:23" s="20" customFormat="1" x14ac:dyDescent="0.25">
      <c r="A176" s="22" t="s">
        <v>429</v>
      </c>
      <c r="B176" s="22" t="s">
        <v>430</v>
      </c>
      <c r="C176" s="44" t="s">
        <v>433</v>
      </c>
      <c r="D176" s="22" t="s">
        <v>434</v>
      </c>
      <c r="E176" s="22"/>
      <c r="F176" s="22"/>
      <c r="G176" s="22"/>
      <c r="H176" s="22"/>
      <c r="I176" s="22"/>
      <c r="J176" s="22"/>
      <c r="K176" s="22"/>
      <c r="L176" s="22" t="s">
        <v>84</v>
      </c>
      <c r="M176" s="22"/>
      <c r="N176" s="22"/>
      <c r="O176" s="22"/>
      <c r="P176" s="23"/>
      <c r="Q176" s="22"/>
      <c r="R176" s="22"/>
      <c r="S176" s="22"/>
      <c r="T176" s="22"/>
      <c r="U176" s="23"/>
      <c r="V176" s="36"/>
      <c r="W176" s="19"/>
    </row>
    <row r="177" spans="1:23" s="20" customFormat="1" x14ac:dyDescent="0.25">
      <c r="A177" s="22" t="s">
        <v>429</v>
      </c>
      <c r="B177" s="22" t="s">
        <v>430</v>
      </c>
      <c r="C177" s="44" t="s">
        <v>435</v>
      </c>
      <c r="D177" s="22" t="s">
        <v>436</v>
      </c>
      <c r="E177" s="22"/>
      <c r="F177" s="22"/>
      <c r="G177" s="22"/>
      <c r="H177" s="22"/>
      <c r="I177" s="22"/>
      <c r="J177" s="22"/>
      <c r="K177" s="22"/>
      <c r="L177" s="22" t="s">
        <v>84</v>
      </c>
      <c r="M177" s="22"/>
      <c r="N177" s="22"/>
      <c r="O177" s="22"/>
      <c r="P177" s="23"/>
      <c r="Q177" s="22"/>
      <c r="R177" s="22"/>
      <c r="S177" s="22"/>
      <c r="T177" s="22"/>
      <c r="U177" s="23"/>
      <c r="V177" s="36"/>
      <c r="W177" s="19"/>
    </row>
    <row r="178" spans="1:23" s="20" customFormat="1" x14ac:dyDescent="0.25">
      <c r="A178" s="22" t="s">
        <v>429</v>
      </c>
      <c r="B178" s="22" t="s">
        <v>430</v>
      </c>
      <c r="C178" s="44" t="s">
        <v>437</v>
      </c>
      <c r="D178" s="22" t="s">
        <v>438</v>
      </c>
      <c r="E178" s="22"/>
      <c r="F178" s="22"/>
      <c r="G178" s="22"/>
      <c r="H178" s="22"/>
      <c r="I178" s="22"/>
      <c r="J178" s="22"/>
      <c r="K178" s="22"/>
      <c r="L178" s="22" t="s">
        <v>84</v>
      </c>
      <c r="M178" s="22"/>
      <c r="N178" s="22"/>
      <c r="O178" s="22"/>
      <c r="P178" s="23"/>
      <c r="Q178" s="22"/>
      <c r="R178" s="22"/>
      <c r="S178" s="22"/>
      <c r="T178" s="22"/>
      <c r="U178" s="23"/>
      <c r="V178" s="36"/>
      <c r="W178" s="19"/>
    </row>
    <row r="179" spans="1:23" s="20" customFormat="1" x14ac:dyDescent="0.25">
      <c r="A179" s="22" t="s">
        <v>429</v>
      </c>
      <c r="B179" s="22" t="s">
        <v>430</v>
      </c>
      <c r="C179" s="44" t="s">
        <v>423</v>
      </c>
      <c r="D179" s="22" t="s">
        <v>439</v>
      </c>
      <c r="E179" s="22"/>
      <c r="F179" s="22"/>
      <c r="G179" s="22"/>
      <c r="H179" s="22"/>
      <c r="I179" s="22"/>
      <c r="J179" s="22"/>
      <c r="K179" s="22"/>
      <c r="L179" s="22" t="s">
        <v>84</v>
      </c>
      <c r="M179" s="22"/>
      <c r="N179" s="22"/>
      <c r="O179" s="22"/>
      <c r="P179" s="23"/>
      <c r="Q179" s="22"/>
      <c r="R179" s="22"/>
      <c r="S179" s="22"/>
      <c r="T179" s="22"/>
      <c r="U179" s="23"/>
      <c r="V179" s="36"/>
      <c r="W179" s="19"/>
    </row>
    <row r="180" spans="1:23" s="20" customFormat="1" ht="37.5" x14ac:dyDescent="0.25">
      <c r="A180" s="22" t="s">
        <v>440</v>
      </c>
      <c r="B180" s="22" t="s">
        <v>441</v>
      </c>
      <c r="C180" s="44" t="s">
        <v>442</v>
      </c>
      <c r="D180" s="22" t="s">
        <v>443</v>
      </c>
      <c r="E180" s="22"/>
      <c r="F180" s="22"/>
      <c r="G180" s="22"/>
      <c r="H180" s="22"/>
      <c r="I180" s="22"/>
      <c r="J180" s="22"/>
      <c r="K180" s="22"/>
      <c r="L180" s="22"/>
      <c r="M180" s="22"/>
      <c r="N180" s="22" t="s">
        <v>84</v>
      </c>
      <c r="O180" s="22"/>
      <c r="P180" s="23"/>
      <c r="Q180" s="22"/>
      <c r="R180" s="22"/>
      <c r="S180" s="22"/>
      <c r="T180" s="22"/>
      <c r="U180" s="23"/>
      <c r="V180" s="36"/>
      <c r="W180" s="19"/>
    </row>
    <row r="181" spans="1:23" s="20" customFormat="1" ht="37.5" x14ac:dyDescent="0.25">
      <c r="A181" s="22" t="s">
        <v>440</v>
      </c>
      <c r="B181" s="22" t="s">
        <v>441</v>
      </c>
      <c r="C181" s="44" t="s">
        <v>444</v>
      </c>
      <c r="D181" s="22" t="s">
        <v>445</v>
      </c>
      <c r="E181" s="22"/>
      <c r="F181" s="22"/>
      <c r="G181" s="22"/>
      <c r="H181" s="22"/>
      <c r="I181" s="22"/>
      <c r="J181" s="22"/>
      <c r="K181" s="22"/>
      <c r="L181" s="22"/>
      <c r="M181" s="22"/>
      <c r="N181" s="22" t="s">
        <v>84</v>
      </c>
      <c r="O181" s="22"/>
      <c r="P181" s="23"/>
      <c r="Q181" s="22"/>
      <c r="R181" s="22"/>
      <c r="S181" s="22"/>
      <c r="T181" s="22"/>
      <c r="U181" s="23"/>
      <c r="V181" s="36"/>
      <c r="W181" s="19"/>
    </row>
    <row r="182" spans="1:23" s="20" customFormat="1" ht="25" x14ac:dyDescent="0.25">
      <c r="A182" s="22" t="s">
        <v>440</v>
      </c>
      <c r="B182" s="22" t="s">
        <v>441</v>
      </c>
      <c r="C182" s="44" t="s">
        <v>446</v>
      </c>
      <c r="D182" s="22" t="s">
        <v>447</v>
      </c>
      <c r="E182" s="22"/>
      <c r="F182" s="22"/>
      <c r="G182" s="22"/>
      <c r="H182" s="22"/>
      <c r="I182" s="22"/>
      <c r="J182" s="22"/>
      <c r="K182" s="22"/>
      <c r="L182" s="22"/>
      <c r="M182" s="22"/>
      <c r="N182" s="22" t="s">
        <v>84</v>
      </c>
      <c r="O182" s="22"/>
      <c r="P182" s="23"/>
      <c r="Q182" s="22"/>
      <c r="R182" s="22"/>
      <c r="S182" s="22"/>
      <c r="T182" s="22"/>
      <c r="U182" s="23"/>
      <c r="V182" s="36"/>
      <c r="W182" s="19"/>
    </row>
    <row r="183" spans="1:23" s="20" customFormat="1" ht="37.5" x14ac:dyDescent="0.25">
      <c r="A183" s="24" t="s">
        <v>440</v>
      </c>
      <c r="B183" s="22" t="s">
        <v>441</v>
      </c>
      <c r="C183" s="45" t="s">
        <v>448</v>
      </c>
      <c r="D183" s="24" t="s">
        <v>449</v>
      </c>
      <c r="E183" s="24"/>
      <c r="F183" s="24"/>
      <c r="G183" s="24"/>
      <c r="H183" s="24"/>
      <c r="I183" s="24"/>
      <c r="J183" s="24"/>
      <c r="K183" s="24"/>
      <c r="L183" s="24"/>
      <c r="M183" s="24"/>
      <c r="N183" s="24" t="s">
        <v>84</v>
      </c>
      <c r="O183" s="24"/>
      <c r="P183" s="32"/>
      <c r="Q183" s="22"/>
      <c r="R183" s="22"/>
      <c r="S183" s="22"/>
      <c r="T183" s="22"/>
      <c r="U183" s="23"/>
      <c r="V183" s="36"/>
      <c r="W183" s="19"/>
    </row>
    <row r="184" spans="1:23" s="20" customFormat="1" ht="25" x14ac:dyDescent="0.25">
      <c r="A184" s="24" t="s">
        <v>440</v>
      </c>
      <c r="B184" s="22" t="s">
        <v>441</v>
      </c>
      <c r="C184" s="45" t="s">
        <v>173</v>
      </c>
      <c r="D184" s="24" t="s">
        <v>450</v>
      </c>
      <c r="E184" s="24"/>
      <c r="F184" s="24"/>
      <c r="G184" s="24"/>
      <c r="H184" s="24"/>
      <c r="I184" s="24"/>
      <c r="J184" s="24"/>
      <c r="K184" s="24"/>
      <c r="L184" s="24"/>
      <c r="M184" s="24"/>
      <c r="N184" s="24" t="s">
        <v>84</v>
      </c>
      <c r="O184" s="24"/>
      <c r="P184" s="32"/>
      <c r="Q184" s="22"/>
      <c r="R184" s="22"/>
      <c r="S184" s="22"/>
      <c r="T184" s="22"/>
      <c r="U184" s="23"/>
      <c r="V184" s="36"/>
      <c r="W184" s="19"/>
    </row>
    <row r="185" spans="1:23" s="20" customFormat="1" ht="25" x14ac:dyDescent="0.25">
      <c r="A185" s="22" t="s">
        <v>451</v>
      </c>
      <c r="B185" s="22" t="s">
        <v>452</v>
      </c>
      <c r="C185" s="44" t="s">
        <v>453</v>
      </c>
      <c r="D185" s="22" t="s">
        <v>454</v>
      </c>
      <c r="E185" s="22"/>
      <c r="F185" s="22"/>
      <c r="G185" s="22"/>
      <c r="H185" s="22"/>
      <c r="I185" s="22"/>
      <c r="J185" s="22"/>
      <c r="K185" s="22" t="s">
        <v>84</v>
      </c>
      <c r="L185" s="22"/>
      <c r="M185" s="22"/>
      <c r="N185" s="22"/>
      <c r="O185" s="22"/>
      <c r="P185" s="23"/>
      <c r="Q185" s="22"/>
      <c r="R185" s="22"/>
      <c r="S185" s="22"/>
      <c r="T185" s="22"/>
      <c r="U185" s="23"/>
      <c r="V185" s="36"/>
      <c r="W185" s="19"/>
    </row>
    <row r="186" spans="1:23" s="20" customFormat="1" ht="75" x14ac:dyDescent="0.25">
      <c r="A186" s="22" t="s">
        <v>451</v>
      </c>
      <c r="B186" s="22" t="s">
        <v>452</v>
      </c>
      <c r="C186" s="44" t="s">
        <v>455</v>
      </c>
      <c r="D186" s="22" t="s">
        <v>456</v>
      </c>
      <c r="E186" s="22"/>
      <c r="F186" s="22"/>
      <c r="G186" s="22"/>
      <c r="H186" s="22"/>
      <c r="I186" s="22"/>
      <c r="J186" s="22"/>
      <c r="K186" s="22" t="s">
        <v>84</v>
      </c>
      <c r="L186" s="22"/>
      <c r="M186" s="22"/>
      <c r="N186" s="22"/>
      <c r="O186" s="22"/>
      <c r="P186" s="23"/>
      <c r="Q186" s="22"/>
      <c r="R186" s="22"/>
      <c r="S186" s="22"/>
      <c r="T186" s="22"/>
      <c r="U186" s="23"/>
      <c r="V186" s="36"/>
      <c r="W186" s="19"/>
    </row>
    <row r="187" spans="1:23" s="20" customFormat="1" ht="75" x14ac:dyDescent="0.25">
      <c r="A187" s="22" t="s">
        <v>451</v>
      </c>
      <c r="B187" s="22" t="s">
        <v>452</v>
      </c>
      <c r="C187" s="44" t="s">
        <v>457</v>
      </c>
      <c r="D187" s="22" t="s">
        <v>458</v>
      </c>
      <c r="E187" s="22"/>
      <c r="F187" s="22"/>
      <c r="G187" s="22"/>
      <c r="H187" s="22"/>
      <c r="I187" s="22"/>
      <c r="J187" s="22"/>
      <c r="K187" s="22" t="s">
        <v>84</v>
      </c>
      <c r="L187" s="22"/>
      <c r="M187" s="22"/>
      <c r="N187" s="22"/>
      <c r="O187" s="22"/>
      <c r="P187" s="23"/>
      <c r="Q187" s="22"/>
      <c r="R187" s="22"/>
      <c r="S187" s="22"/>
      <c r="T187" s="22"/>
      <c r="U187" s="23"/>
      <c r="V187" s="36"/>
      <c r="W187" s="19"/>
    </row>
    <row r="188" spans="1:23" s="20" customFormat="1" ht="37.5" x14ac:dyDescent="0.25">
      <c r="A188" s="22" t="s">
        <v>451</v>
      </c>
      <c r="B188" s="22" t="s">
        <v>452</v>
      </c>
      <c r="C188" s="44" t="s">
        <v>313</v>
      </c>
      <c r="D188" s="22" t="s">
        <v>459</v>
      </c>
      <c r="E188" s="22"/>
      <c r="F188" s="22"/>
      <c r="G188" s="22"/>
      <c r="H188" s="22"/>
      <c r="I188" s="22"/>
      <c r="J188" s="22"/>
      <c r="K188" s="22" t="s">
        <v>84</v>
      </c>
      <c r="L188" s="22"/>
      <c r="M188" s="22"/>
      <c r="N188" s="22"/>
      <c r="O188" s="22"/>
      <c r="P188" s="23"/>
      <c r="Q188" s="22"/>
      <c r="R188" s="22"/>
      <c r="S188" s="22"/>
      <c r="T188" s="22"/>
      <c r="U188" s="23"/>
      <c r="V188" s="36"/>
      <c r="W188" s="19"/>
    </row>
    <row r="189" spans="1:23" s="20" customFormat="1" ht="62.5" x14ac:dyDescent="0.25">
      <c r="A189" s="22" t="s">
        <v>451</v>
      </c>
      <c r="B189" s="22" t="s">
        <v>452</v>
      </c>
      <c r="C189" s="44" t="s">
        <v>311</v>
      </c>
      <c r="D189" s="22" t="s">
        <v>460</v>
      </c>
      <c r="E189" s="22"/>
      <c r="F189" s="22"/>
      <c r="G189" s="22"/>
      <c r="H189" s="22"/>
      <c r="I189" s="22"/>
      <c r="J189" s="22"/>
      <c r="K189" s="22" t="s">
        <v>84</v>
      </c>
      <c r="L189" s="22"/>
      <c r="M189" s="22"/>
      <c r="N189" s="22"/>
      <c r="O189" s="22"/>
      <c r="P189" s="23"/>
      <c r="Q189" s="22"/>
      <c r="R189" s="22"/>
      <c r="S189" s="22"/>
      <c r="T189" s="22"/>
      <c r="U189" s="23"/>
      <c r="V189" s="36"/>
      <c r="W189" s="19"/>
    </row>
    <row r="190" spans="1:23" s="20" customFormat="1" ht="37.5" x14ac:dyDescent="0.25">
      <c r="A190" s="22" t="s">
        <v>451</v>
      </c>
      <c r="B190" s="22" t="s">
        <v>452</v>
      </c>
      <c r="C190" s="44" t="s">
        <v>461</v>
      </c>
      <c r="D190" s="22" t="s">
        <v>462</v>
      </c>
      <c r="E190" s="22"/>
      <c r="F190" s="22"/>
      <c r="G190" s="22"/>
      <c r="H190" s="22"/>
      <c r="I190" s="22"/>
      <c r="J190" s="22"/>
      <c r="K190" s="22" t="s">
        <v>84</v>
      </c>
      <c r="L190" s="22"/>
      <c r="M190" s="22"/>
      <c r="N190" s="22"/>
      <c r="O190" s="22"/>
      <c r="P190" s="23"/>
      <c r="Q190" s="22"/>
      <c r="R190" s="22"/>
      <c r="S190" s="22"/>
      <c r="T190" s="22"/>
      <c r="U190" s="23"/>
      <c r="V190" s="36"/>
      <c r="W190" s="19"/>
    </row>
    <row r="191" spans="1:23" s="20" customFormat="1" ht="37.5" x14ac:dyDescent="0.25">
      <c r="A191" s="24" t="s">
        <v>451</v>
      </c>
      <c r="B191" s="24" t="s">
        <v>452</v>
      </c>
      <c r="C191" s="45" t="s">
        <v>223</v>
      </c>
      <c r="D191" s="24" t="s">
        <v>463</v>
      </c>
      <c r="E191" s="24"/>
      <c r="F191" s="24"/>
      <c r="G191" s="24"/>
      <c r="H191" s="24"/>
      <c r="I191" s="24"/>
      <c r="J191" s="24"/>
      <c r="K191" s="24" t="s">
        <v>84</v>
      </c>
      <c r="L191" s="24"/>
      <c r="M191" s="24"/>
      <c r="N191" s="24"/>
      <c r="O191" s="24"/>
      <c r="P191" s="32"/>
      <c r="Q191" s="22"/>
      <c r="R191" s="22"/>
      <c r="S191" s="22"/>
      <c r="T191" s="22"/>
      <c r="U191" s="23"/>
      <c r="V191" s="36"/>
      <c r="W191" s="19"/>
    </row>
    <row r="192" spans="1:23" s="20" customFormat="1" ht="37.5" x14ac:dyDescent="0.25">
      <c r="A192" s="22" t="s">
        <v>464</v>
      </c>
      <c r="B192" s="22" t="s">
        <v>465</v>
      </c>
      <c r="C192" s="44" t="s">
        <v>466</v>
      </c>
      <c r="D192" s="22" t="s">
        <v>467</v>
      </c>
      <c r="E192" s="22"/>
      <c r="F192" s="22"/>
      <c r="G192" s="22"/>
      <c r="H192" s="22"/>
      <c r="I192" s="22"/>
      <c r="J192" s="22" t="s">
        <v>84</v>
      </c>
      <c r="K192" s="22" t="s">
        <v>84</v>
      </c>
      <c r="L192" s="22" t="s">
        <v>84</v>
      </c>
      <c r="M192" s="22" t="s">
        <v>84</v>
      </c>
      <c r="N192" s="22"/>
      <c r="O192" s="22" t="s">
        <v>84</v>
      </c>
      <c r="P192" s="23"/>
      <c r="Q192" s="22"/>
      <c r="R192" s="22"/>
      <c r="S192" s="22"/>
      <c r="T192" s="22"/>
      <c r="U192" s="23"/>
      <c r="V192" s="36"/>
      <c r="W192" s="19"/>
    </row>
    <row r="193" spans="1:23" s="20" customFormat="1" ht="37.5" x14ac:dyDescent="0.25">
      <c r="A193" s="22" t="s">
        <v>464</v>
      </c>
      <c r="B193" s="22" t="s">
        <v>465</v>
      </c>
      <c r="C193" s="44" t="s">
        <v>468</v>
      </c>
      <c r="D193" s="22" t="s">
        <v>469</v>
      </c>
      <c r="E193" s="22"/>
      <c r="F193" s="22"/>
      <c r="G193" s="22"/>
      <c r="H193" s="22"/>
      <c r="I193" s="22"/>
      <c r="J193" s="22" t="s">
        <v>84</v>
      </c>
      <c r="K193" s="22" t="s">
        <v>84</v>
      </c>
      <c r="L193" s="22" t="s">
        <v>84</v>
      </c>
      <c r="M193" s="22" t="s">
        <v>84</v>
      </c>
      <c r="N193" s="22"/>
      <c r="O193" s="22" t="s">
        <v>84</v>
      </c>
      <c r="P193" s="23"/>
      <c r="Q193" s="22"/>
      <c r="R193" s="22"/>
      <c r="S193" s="22"/>
      <c r="T193" s="22"/>
      <c r="U193" s="23"/>
      <c r="V193" s="36"/>
      <c r="W193" s="19"/>
    </row>
    <row r="194" spans="1:23" s="20" customFormat="1" ht="37.5" x14ac:dyDescent="0.25">
      <c r="A194" s="22" t="s">
        <v>464</v>
      </c>
      <c r="B194" s="24" t="s">
        <v>465</v>
      </c>
      <c r="C194" s="45" t="s">
        <v>470</v>
      </c>
      <c r="D194" s="24" t="s">
        <v>471</v>
      </c>
      <c r="E194" s="24"/>
      <c r="F194" s="24"/>
      <c r="G194" s="24"/>
      <c r="H194" s="24"/>
      <c r="I194" s="24"/>
      <c r="J194" s="24"/>
      <c r="K194" s="24" t="s">
        <v>84</v>
      </c>
      <c r="L194" s="24"/>
      <c r="M194" s="24"/>
      <c r="N194" s="24"/>
      <c r="O194" s="24"/>
      <c r="P194" s="32"/>
      <c r="Q194" s="26"/>
      <c r="R194" s="26"/>
      <c r="S194" s="26"/>
      <c r="T194" s="26"/>
      <c r="U194" s="34"/>
      <c r="V194" s="36"/>
      <c r="W194" s="19"/>
    </row>
    <row r="195" spans="1:23" s="20" customFormat="1" ht="37.5" x14ac:dyDescent="0.25">
      <c r="A195" s="22" t="s">
        <v>464</v>
      </c>
      <c r="B195" s="22" t="s">
        <v>465</v>
      </c>
      <c r="C195" s="44" t="s">
        <v>472</v>
      </c>
      <c r="D195" s="22" t="s">
        <v>473</v>
      </c>
      <c r="E195" s="22"/>
      <c r="F195" s="22"/>
      <c r="G195" s="22"/>
      <c r="H195" s="22"/>
      <c r="I195" s="22"/>
      <c r="J195" s="22" t="s">
        <v>84</v>
      </c>
      <c r="K195" s="22" t="s">
        <v>84</v>
      </c>
      <c r="L195" s="22" t="s">
        <v>84</v>
      </c>
      <c r="M195" s="22" t="s">
        <v>84</v>
      </c>
      <c r="N195" s="22"/>
      <c r="O195" s="22"/>
      <c r="P195" s="23"/>
      <c r="Q195" s="22"/>
      <c r="R195" s="22"/>
      <c r="S195" s="22"/>
      <c r="T195" s="22"/>
      <c r="U195" s="23"/>
      <c r="V195" s="36"/>
      <c r="W195" s="19"/>
    </row>
    <row r="196" spans="1:23" s="20" customFormat="1" ht="37.5" customHeight="1" x14ac:dyDescent="0.25">
      <c r="A196" s="22" t="s">
        <v>464</v>
      </c>
      <c r="B196" s="22" t="s">
        <v>465</v>
      </c>
      <c r="C196" s="44" t="s">
        <v>474</v>
      </c>
      <c r="D196" s="22" t="s">
        <v>475</v>
      </c>
      <c r="E196" s="22"/>
      <c r="F196" s="22"/>
      <c r="G196" s="22"/>
      <c r="H196" s="22"/>
      <c r="I196" s="22"/>
      <c r="J196" s="22" t="s">
        <v>84</v>
      </c>
      <c r="K196" s="22" t="s">
        <v>84</v>
      </c>
      <c r="L196" s="22" t="s">
        <v>84</v>
      </c>
      <c r="M196" s="22" t="s">
        <v>84</v>
      </c>
      <c r="N196" s="22"/>
      <c r="O196" s="22"/>
      <c r="P196" s="23"/>
      <c r="Q196" s="22"/>
      <c r="R196" s="22"/>
      <c r="S196" s="22"/>
      <c r="T196" s="22"/>
      <c r="U196" s="23"/>
      <c r="V196" s="36"/>
      <c r="W196" s="19"/>
    </row>
    <row r="197" spans="1:23" s="20" customFormat="1" ht="37.5" x14ac:dyDescent="0.25">
      <c r="A197" s="22" t="s">
        <v>464</v>
      </c>
      <c r="B197" s="24" t="s">
        <v>465</v>
      </c>
      <c r="C197" s="45" t="s">
        <v>476</v>
      </c>
      <c r="D197" s="24" t="s">
        <v>477</v>
      </c>
      <c r="E197" s="24"/>
      <c r="F197" s="24"/>
      <c r="G197" s="24"/>
      <c r="H197" s="24"/>
      <c r="I197" s="24"/>
      <c r="J197" s="24"/>
      <c r="K197" s="24" t="s">
        <v>84</v>
      </c>
      <c r="L197" s="24"/>
      <c r="M197" s="24"/>
      <c r="N197" s="24"/>
      <c r="O197" s="24"/>
      <c r="P197" s="32"/>
      <c r="Q197" s="26"/>
      <c r="R197" s="26"/>
      <c r="S197" s="26"/>
      <c r="T197" s="26"/>
      <c r="U197" s="34"/>
      <c r="V197" s="36"/>
      <c r="W197" s="19"/>
    </row>
    <row r="198" spans="1:23" s="20" customFormat="1" ht="37.5" x14ac:dyDescent="0.25">
      <c r="A198" s="22" t="s">
        <v>464</v>
      </c>
      <c r="B198" s="22" t="s">
        <v>465</v>
      </c>
      <c r="C198" s="44" t="s">
        <v>478</v>
      </c>
      <c r="D198" s="23" t="s">
        <v>479</v>
      </c>
      <c r="E198" s="24"/>
      <c r="F198" s="24"/>
      <c r="G198" s="24"/>
      <c r="H198" s="24"/>
      <c r="I198" s="24"/>
      <c r="J198" s="22" t="s">
        <v>84</v>
      </c>
      <c r="K198" s="22" t="s">
        <v>84</v>
      </c>
      <c r="L198" s="22" t="s">
        <v>84</v>
      </c>
      <c r="M198" s="22" t="s">
        <v>84</v>
      </c>
      <c r="N198" s="24"/>
      <c r="O198" s="22" t="s">
        <v>84</v>
      </c>
      <c r="P198" s="32"/>
      <c r="Q198" s="26"/>
      <c r="R198" s="26"/>
      <c r="S198" s="26"/>
      <c r="T198" s="26"/>
      <c r="U198" s="34"/>
      <c r="V198" s="36"/>
      <c r="W198" s="19"/>
    </row>
    <row r="199" spans="1:23" s="20" customFormat="1" ht="37.5" x14ac:dyDescent="0.25">
      <c r="A199" s="22" t="s">
        <v>464</v>
      </c>
      <c r="B199" s="22" t="s">
        <v>465</v>
      </c>
      <c r="C199" s="44" t="s">
        <v>480</v>
      </c>
      <c r="D199" s="23" t="s">
        <v>481</v>
      </c>
      <c r="E199" s="22"/>
      <c r="F199" s="22"/>
      <c r="G199" s="22"/>
      <c r="H199" s="22"/>
      <c r="I199" s="22"/>
      <c r="J199" s="22" t="s">
        <v>84</v>
      </c>
      <c r="K199" s="22" t="s">
        <v>84</v>
      </c>
      <c r="L199" s="22" t="s">
        <v>84</v>
      </c>
      <c r="M199" s="22" t="s">
        <v>84</v>
      </c>
      <c r="N199" s="22"/>
      <c r="O199" s="22" t="s">
        <v>84</v>
      </c>
      <c r="P199" s="23"/>
      <c r="Q199" s="22"/>
      <c r="R199" s="22"/>
      <c r="S199" s="22"/>
      <c r="T199" s="22"/>
      <c r="U199" s="23"/>
      <c r="V199" s="36"/>
      <c r="W199" s="19"/>
    </row>
    <row r="200" spans="1:23" s="20" customFormat="1" ht="37.5" x14ac:dyDescent="0.25">
      <c r="A200" s="22" t="s">
        <v>464</v>
      </c>
      <c r="B200" s="24" t="s">
        <v>465</v>
      </c>
      <c r="C200" s="45" t="s">
        <v>482</v>
      </c>
      <c r="D200" s="24" t="s">
        <v>483</v>
      </c>
      <c r="E200" s="24"/>
      <c r="F200" s="24"/>
      <c r="G200" s="24"/>
      <c r="H200" s="24"/>
      <c r="I200" s="24"/>
      <c r="J200" s="24"/>
      <c r="K200" s="24" t="s">
        <v>84</v>
      </c>
      <c r="L200" s="24"/>
      <c r="M200" s="24"/>
      <c r="N200" s="24"/>
      <c r="O200" s="24"/>
      <c r="P200" s="32"/>
      <c r="Q200" s="26"/>
      <c r="R200" s="26"/>
      <c r="S200" s="26"/>
      <c r="T200" s="26"/>
      <c r="U200" s="34"/>
      <c r="V200" s="36"/>
      <c r="W200" s="19"/>
    </row>
    <row r="201" spans="1:23" s="20" customFormat="1" ht="37.5" x14ac:dyDescent="0.25">
      <c r="A201" s="53" t="s">
        <v>484</v>
      </c>
      <c r="B201" s="22" t="s">
        <v>465</v>
      </c>
      <c r="C201" s="44" t="s">
        <v>466</v>
      </c>
      <c r="D201" s="22" t="s">
        <v>467</v>
      </c>
      <c r="E201" s="53"/>
      <c r="F201" s="53"/>
      <c r="G201" s="53"/>
      <c r="H201" s="53"/>
      <c r="I201" s="53"/>
      <c r="J201" s="53" t="s">
        <v>84</v>
      </c>
      <c r="K201" s="53"/>
      <c r="L201" s="53" t="s">
        <v>84</v>
      </c>
      <c r="M201" s="53" t="s">
        <v>84</v>
      </c>
      <c r="N201" s="53"/>
      <c r="O201" s="53"/>
      <c r="P201" s="32"/>
      <c r="Q201" s="26"/>
      <c r="R201" s="26"/>
      <c r="S201" s="26"/>
      <c r="T201" s="26"/>
      <c r="U201" s="34"/>
      <c r="V201" s="36"/>
      <c r="W201" s="19"/>
    </row>
    <row r="202" spans="1:23" s="20" customFormat="1" ht="37.5" x14ac:dyDescent="0.25">
      <c r="A202" s="53" t="s">
        <v>484</v>
      </c>
      <c r="B202" s="22" t="s">
        <v>465</v>
      </c>
      <c r="C202" s="44" t="s">
        <v>468</v>
      </c>
      <c r="D202" s="22" t="s">
        <v>469</v>
      </c>
      <c r="E202" s="53"/>
      <c r="F202" s="53"/>
      <c r="G202" s="53"/>
      <c r="H202" s="53"/>
      <c r="I202" s="53"/>
      <c r="J202" s="53" t="s">
        <v>84</v>
      </c>
      <c r="K202" s="53"/>
      <c r="L202" s="53" t="s">
        <v>84</v>
      </c>
      <c r="M202" s="53" t="s">
        <v>84</v>
      </c>
      <c r="N202" s="53"/>
      <c r="O202" s="53"/>
      <c r="P202" s="32"/>
      <c r="Q202" s="26"/>
      <c r="R202" s="26"/>
      <c r="S202" s="26"/>
      <c r="T202" s="26"/>
      <c r="U202" s="34"/>
      <c r="V202" s="36"/>
      <c r="W202" s="19"/>
    </row>
    <row r="203" spans="1:23" s="57" customFormat="1" ht="37.5" x14ac:dyDescent="0.25">
      <c r="A203" s="53" t="s">
        <v>484</v>
      </c>
      <c r="B203" s="22" t="s">
        <v>465</v>
      </c>
      <c r="C203" s="44" t="s">
        <v>472</v>
      </c>
      <c r="D203" s="22" t="s">
        <v>473</v>
      </c>
      <c r="E203" s="53"/>
      <c r="F203" s="53"/>
      <c r="G203" s="53"/>
      <c r="H203" s="53"/>
      <c r="I203" s="53"/>
      <c r="J203" s="53" t="s">
        <v>84</v>
      </c>
      <c r="K203" s="53"/>
      <c r="L203" s="53" t="s">
        <v>84</v>
      </c>
      <c r="M203" s="53" t="s">
        <v>84</v>
      </c>
      <c r="N203" s="53"/>
      <c r="O203" s="53"/>
      <c r="P203" s="54"/>
      <c r="Q203" s="53"/>
      <c r="R203" s="53"/>
      <c r="S203" s="53"/>
      <c r="T203" s="53"/>
      <c r="U203" s="54"/>
      <c r="V203" s="55"/>
      <c r="W203" s="56"/>
    </row>
    <row r="204" spans="1:23" s="57" customFormat="1" ht="37.5" customHeight="1" x14ac:dyDescent="0.25">
      <c r="A204" s="53" t="s">
        <v>484</v>
      </c>
      <c r="B204" s="22" t="s">
        <v>465</v>
      </c>
      <c r="C204" s="44" t="s">
        <v>474</v>
      </c>
      <c r="D204" s="22" t="s">
        <v>475</v>
      </c>
      <c r="E204" s="53"/>
      <c r="F204" s="53"/>
      <c r="G204" s="53"/>
      <c r="H204" s="53"/>
      <c r="I204" s="53"/>
      <c r="J204" s="53" t="s">
        <v>84</v>
      </c>
      <c r="K204" s="53"/>
      <c r="L204" s="53" t="s">
        <v>84</v>
      </c>
      <c r="M204" s="53" t="s">
        <v>84</v>
      </c>
      <c r="N204" s="53"/>
      <c r="O204" s="53"/>
      <c r="P204" s="54"/>
      <c r="Q204" s="53"/>
      <c r="R204" s="53"/>
      <c r="S204" s="53"/>
      <c r="T204" s="53"/>
      <c r="U204" s="54"/>
      <c r="V204" s="55"/>
      <c r="W204" s="56"/>
    </row>
    <row r="205" spans="1:23" s="57" customFormat="1" ht="37.5" x14ac:dyDescent="0.25">
      <c r="A205" s="53" t="s">
        <v>484</v>
      </c>
      <c r="B205" s="22" t="s">
        <v>465</v>
      </c>
      <c r="C205" s="44" t="s">
        <v>478</v>
      </c>
      <c r="D205" s="23" t="s">
        <v>479</v>
      </c>
      <c r="E205" s="58"/>
      <c r="F205" s="58"/>
      <c r="G205" s="58"/>
      <c r="H205" s="58"/>
      <c r="I205" s="58"/>
      <c r="J205" s="53" t="s">
        <v>84</v>
      </c>
      <c r="K205" s="53"/>
      <c r="L205" s="53" t="s">
        <v>84</v>
      </c>
      <c r="M205" s="53" t="s">
        <v>84</v>
      </c>
      <c r="N205" s="58"/>
      <c r="O205" s="53"/>
      <c r="P205" s="59"/>
      <c r="Q205" s="60"/>
      <c r="R205" s="60"/>
      <c r="S205" s="60"/>
      <c r="T205" s="60"/>
      <c r="U205" s="61"/>
      <c r="V205" s="55"/>
      <c r="W205" s="56"/>
    </row>
    <row r="206" spans="1:23" s="57" customFormat="1" ht="37.5" x14ac:dyDescent="0.25">
      <c r="A206" s="53" t="s">
        <v>484</v>
      </c>
      <c r="B206" s="22" t="s">
        <v>465</v>
      </c>
      <c r="C206" s="44" t="s">
        <v>480</v>
      </c>
      <c r="D206" s="23" t="s">
        <v>481</v>
      </c>
      <c r="E206" s="53"/>
      <c r="F206" s="53"/>
      <c r="G206" s="53"/>
      <c r="H206" s="53"/>
      <c r="I206" s="53"/>
      <c r="J206" s="53" t="s">
        <v>84</v>
      </c>
      <c r="K206" s="53"/>
      <c r="L206" s="53" t="s">
        <v>84</v>
      </c>
      <c r="M206" s="53" t="s">
        <v>84</v>
      </c>
      <c r="N206" s="53"/>
      <c r="O206" s="53"/>
      <c r="P206" s="54"/>
      <c r="Q206" s="53"/>
      <c r="R206" s="53"/>
      <c r="S206" s="53"/>
      <c r="T206" s="53"/>
      <c r="U206" s="54"/>
      <c r="V206" s="55"/>
      <c r="W206" s="56"/>
    </row>
    <row r="207" spans="1:23" s="68" customFormat="1" ht="37.5" x14ac:dyDescent="0.25">
      <c r="A207" s="62" t="s">
        <v>485</v>
      </c>
      <c r="B207" s="22" t="s">
        <v>465</v>
      </c>
      <c r="C207" s="44" t="s">
        <v>466</v>
      </c>
      <c r="D207" s="22" t="s">
        <v>467</v>
      </c>
      <c r="E207" s="62"/>
      <c r="F207" s="62"/>
      <c r="G207" s="62"/>
      <c r="H207" s="62"/>
      <c r="I207" s="62"/>
      <c r="J207" s="62"/>
      <c r="K207" s="62"/>
      <c r="L207" s="62"/>
      <c r="M207" s="62"/>
      <c r="N207" s="62"/>
      <c r="O207" s="62" t="s">
        <v>84</v>
      </c>
      <c r="P207" s="63"/>
      <c r="Q207" s="64"/>
      <c r="R207" s="64"/>
      <c r="S207" s="64"/>
      <c r="T207" s="64"/>
      <c r="U207" s="65"/>
      <c r="V207" s="66"/>
      <c r="W207" s="67"/>
    </row>
    <row r="208" spans="1:23" s="68" customFormat="1" ht="37.5" x14ac:dyDescent="0.25">
      <c r="A208" s="62" t="s">
        <v>485</v>
      </c>
      <c r="B208" s="22" t="s">
        <v>465</v>
      </c>
      <c r="C208" s="44" t="s">
        <v>468</v>
      </c>
      <c r="D208" s="22" t="s">
        <v>469</v>
      </c>
      <c r="E208" s="62"/>
      <c r="F208" s="62"/>
      <c r="G208" s="62"/>
      <c r="H208" s="62"/>
      <c r="I208" s="62"/>
      <c r="J208" s="62"/>
      <c r="K208" s="62"/>
      <c r="L208" s="62"/>
      <c r="M208" s="62"/>
      <c r="N208" s="62"/>
      <c r="O208" s="62" t="s">
        <v>84</v>
      </c>
      <c r="P208" s="63"/>
      <c r="Q208" s="64"/>
      <c r="R208" s="64"/>
      <c r="S208" s="64"/>
      <c r="T208" s="64"/>
      <c r="U208" s="65"/>
      <c r="V208" s="66"/>
      <c r="W208" s="67"/>
    </row>
    <row r="209" spans="1:23" s="68" customFormat="1" ht="37.5" x14ac:dyDescent="0.25">
      <c r="A209" s="62" t="s">
        <v>485</v>
      </c>
      <c r="B209" s="22" t="s">
        <v>465</v>
      </c>
      <c r="C209" s="44" t="s">
        <v>478</v>
      </c>
      <c r="D209" s="23" t="s">
        <v>479</v>
      </c>
      <c r="E209" s="70"/>
      <c r="F209" s="70"/>
      <c r="G209" s="70"/>
      <c r="H209" s="70"/>
      <c r="I209" s="70"/>
      <c r="J209" s="62"/>
      <c r="K209" s="62"/>
      <c r="L209" s="62"/>
      <c r="M209" s="62"/>
      <c r="N209" s="70"/>
      <c r="O209" s="62" t="s">
        <v>84</v>
      </c>
      <c r="P209" s="63"/>
      <c r="Q209" s="64"/>
      <c r="R209" s="64"/>
      <c r="S209" s="64"/>
      <c r="T209" s="64"/>
      <c r="U209" s="65"/>
      <c r="V209" s="66"/>
      <c r="W209" s="67"/>
    </row>
    <row r="210" spans="1:23" s="68" customFormat="1" ht="37.5" x14ac:dyDescent="0.25">
      <c r="A210" s="62" t="s">
        <v>485</v>
      </c>
      <c r="B210" s="22" t="s">
        <v>465</v>
      </c>
      <c r="C210" s="44" t="s">
        <v>480</v>
      </c>
      <c r="D210" s="23" t="s">
        <v>481</v>
      </c>
      <c r="E210" s="62"/>
      <c r="F210" s="62"/>
      <c r="G210" s="62"/>
      <c r="H210" s="62"/>
      <c r="I210" s="62"/>
      <c r="J210" s="62"/>
      <c r="K210" s="62"/>
      <c r="L210" s="62"/>
      <c r="M210" s="62"/>
      <c r="N210" s="62"/>
      <c r="O210" s="62" t="s">
        <v>84</v>
      </c>
      <c r="P210" s="69"/>
      <c r="Q210" s="62"/>
      <c r="R210" s="62"/>
      <c r="S210" s="62"/>
      <c r="T210" s="62"/>
      <c r="U210" s="69"/>
      <c r="V210" s="66"/>
      <c r="W210" s="67"/>
    </row>
    <row r="211" spans="1:23" s="20" customFormat="1" ht="25" x14ac:dyDescent="0.25">
      <c r="A211" s="22" t="s">
        <v>486</v>
      </c>
      <c r="B211" s="22" t="s">
        <v>487</v>
      </c>
      <c r="C211" s="44" t="s">
        <v>488</v>
      </c>
      <c r="D211" s="22" t="s">
        <v>489</v>
      </c>
      <c r="E211" s="22"/>
      <c r="F211" s="22"/>
      <c r="G211" s="22"/>
      <c r="H211" s="22"/>
      <c r="I211" s="22"/>
      <c r="J211" s="22"/>
      <c r="K211" s="22"/>
      <c r="L211" s="22"/>
      <c r="M211" s="22"/>
      <c r="N211" s="22"/>
      <c r="O211" s="22"/>
      <c r="P211" s="22"/>
      <c r="Q211" s="26" t="s">
        <v>84</v>
      </c>
      <c r="R211" s="26"/>
      <c r="S211" s="26"/>
      <c r="T211" s="26"/>
      <c r="U211" s="34"/>
      <c r="V211" s="36"/>
      <c r="W211" s="19"/>
    </row>
    <row r="212" spans="1:23" s="20" customFormat="1" ht="25" x14ac:dyDescent="0.25">
      <c r="A212" s="22" t="s">
        <v>486</v>
      </c>
      <c r="B212" s="22" t="s">
        <v>487</v>
      </c>
      <c r="C212" s="44" t="s">
        <v>490</v>
      </c>
      <c r="D212" s="22" t="s">
        <v>489</v>
      </c>
      <c r="E212" s="22"/>
      <c r="F212" s="22"/>
      <c r="G212" s="22"/>
      <c r="H212" s="22"/>
      <c r="I212" s="22"/>
      <c r="J212" s="22"/>
      <c r="K212" s="22"/>
      <c r="L212" s="22"/>
      <c r="M212" s="22"/>
      <c r="N212" s="22"/>
      <c r="O212" s="22"/>
      <c r="P212" s="22"/>
      <c r="Q212" s="22" t="s">
        <v>84</v>
      </c>
      <c r="R212" s="22"/>
      <c r="S212" s="22"/>
      <c r="T212" s="22"/>
      <c r="U212" s="23"/>
      <c r="V212" s="36"/>
      <c r="W212" s="19"/>
    </row>
    <row r="213" spans="1:23" s="20" customFormat="1" ht="25" x14ac:dyDescent="0.25">
      <c r="A213" s="22" t="s">
        <v>486</v>
      </c>
      <c r="B213" s="22" t="s">
        <v>487</v>
      </c>
      <c r="C213" s="44" t="s">
        <v>491</v>
      </c>
      <c r="D213" s="22" t="s">
        <v>489</v>
      </c>
      <c r="E213" s="22"/>
      <c r="F213" s="22"/>
      <c r="G213" s="22"/>
      <c r="H213" s="22"/>
      <c r="I213" s="22"/>
      <c r="J213" s="22"/>
      <c r="K213" s="22"/>
      <c r="L213" s="22"/>
      <c r="M213" s="22"/>
      <c r="N213" s="22"/>
      <c r="O213" s="22"/>
      <c r="P213" s="22"/>
      <c r="Q213" s="22" t="s">
        <v>84</v>
      </c>
      <c r="R213" s="22"/>
      <c r="S213" s="22"/>
      <c r="T213" s="22"/>
      <c r="U213" s="23"/>
      <c r="V213" s="36"/>
      <c r="W213" s="19"/>
    </row>
    <row r="214" spans="1:23" s="20" customFormat="1" ht="25" x14ac:dyDescent="0.25">
      <c r="A214" s="22" t="s">
        <v>486</v>
      </c>
      <c r="B214" s="22" t="s">
        <v>487</v>
      </c>
      <c r="C214" s="44" t="s">
        <v>492</v>
      </c>
      <c r="D214" s="22" t="s">
        <v>489</v>
      </c>
      <c r="E214" s="22"/>
      <c r="F214" s="22"/>
      <c r="G214" s="22"/>
      <c r="H214" s="22"/>
      <c r="I214" s="22"/>
      <c r="J214" s="22"/>
      <c r="K214" s="22"/>
      <c r="L214" s="22"/>
      <c r="M214" s="22"/>
      <c r="N214" s="22"/>
      <c r="O214" s="22"/>
      <c r="P214" s="22"/>
      <c r="Q214" s="22" t="s">
        <v>84</v>
      </c>
      <c r="R214" s="22"/>
      <c r="S214" s="22"/>
      <c r="T214" s="22"/>
      <c r="U214" s="23"/>
      <c r="V214" s="36"/>
      <c r="W214" s="19"/>
    </row>
    <row r="215" spans="1:23" s="20" customFormat="1" ht="25" x14ac:dyDescent="0.25">
      <c r="A215" s="22" t="s">
        <v>486</v>
      </c>
      <c r="B215" s="22" t="s">
        <v>487</v>
      </c>
      <c r="C215" s="44" t="s">
        <v>493</v>
      </c>
      <c r="D215" s="22" t="s">
        <v>489</v>
      </c>
      <c r="E215" s="22"/>
      <c r="F215" s="22"/>
      <c r="G215" s="22"/>
      <c r="H215" s="22"/>
      <c r="I215" s="22"/>
      <c r="J215" s="22"/>
      <c r="K215" s="22"/>
      <c r="L215" s="22"/>
      <c r="M215" s="22"/>
      <c r="N215" s="22"/>
      <c r="O215" s="22"/>
      <c r="P215" s="22"/>
      <c r="Q215" s="22" t="s">
        <v>84</v>
      </c>
      <c r="R215" s="22"/>
      <c r="S215" s="22"/>
      <c r="T215" s="22"/>
      <c r="U215" s="23"/>
      <c r="V215" s="36"/>
      <c r="W215" s="19"/>
    </row>
    <row r="216" spans="1:23" s="20" customFormat="1" ht="25" x14ac:dyDescent="0.25">
      <c r="A216" s="22" t="s">
        <v>486</v>
      </c>
      <c r="B216" s="22" t="s">
        <v>487</v>
      </c>
      <c r="C216" s="44" t="s">
        <v>494</v>
      </c>
      <c r="D216" s="22" t="s">
        <v>489</v>
      </c>
      <c r="E216" s="22"/>
      <c r="F216" s="22"/>
      <c r="G216" s="22"/>
      <c r="H216" s="22"/>
      <c r="I216" s="22"/>
      <c r="J216" s="22"/>
      <c r="K216" s="22"/>
      <c r="L216" s="22"/>
      <c r="M216" s="22"/>
      <c r="N216" s="22"/>
      <c r="O216" s="22"/>
      <c r="P216" s="22"/>
      <c r="Q216" s="22" t="s">
        <v>84</v>
      </c>
      <c r="R216" s="22"/>
      <c r="S216" s="22"/>
      <c r="T216" s="22"/>
      <c r="U216" s="23"/>
      <c r="V216" s="36"/>
      <c r="W216" s="19"/>
    </row>
    <row r="217" spans="1:23" s="20" customFormat="1" ht="25" x14ac:dyDescent="0.25">
      <c r="A217" s="22" t="s">
        <v>486</v>
      </c>
      <c r="B217" s="22" t="s">
        <v>487</v>
      </c>
      <c r="C217" s="44" t="s">
        <v>495</v>
      </c>
      <c r="D217" s="22" t="s">
        <v>489</v>
      </c>
      <c r="E217" s="22"/>
      <c r="F217" s="22"/>
      <c r="G217" s="22"/>
      <c r="H217" s="22"/>
      <c r="I217" s="22"/>
      <c r="J217" s="22"/>
      <c r="K217" s="22"/>
      <c r="L217" s="22"/>
      <c r="M217" s="22"/>
      <c r="N217" s="22"/>
      <c r="O217" s="22"/>
      <c r="P217" s="22"/>
      <c r="Q217" s="22" t="s">
        <v>84</v>
      </c>
      <c r="R217" s="22"/>
      <c r="S217" s="22"/>
      <c r="T217" s="22"/>
      <c r="U217" s="23"/>
      <c r="V217" s="36"/>
      <c r="W217" s="19"/>
    </row>
    <row r="218" spans="1:23" s="20" customFormat="1" ht="25" x14ac:dyDescent="0.25">
      <c r="A218" s="22" t="s">
        <v>486</v>
      </c>
      <c r="B218" s="22" t="s">
        <v>487</v>
      </c>
      <c r="C218" s="44" t="s">
        <v>496</v>
      </c>
      <c r="D218" s="22" t="s">
        <v>489</v>
      </c>
      <c r="E218" s="22"/>
      <c r="F218" s="22"/>
      <c r="G218" s="22"/>
      <c r="H218" s="22"/>
      <c r="I218" s="22"/>
      <c r="J218" s="22"/>
      <c r="K218" s="22"/>
      <c r="L218" s="22"/>
      <c r="M218" s="22"/>
      <c r="N218" s="22"/>
      <c r="O218" s="22"/>
      <c r="P218" s="22"/>
      <c r="Q218" s="22" t="s">
        <v>84</v>
      </c>
      <c r="R218" s="22"/>
      <c r="S218" s="22"/>
      <c r="T218" s="22"/>
      <c r="U218" s="23"/>
      <c r="V218" s="36"/>
      <c r="W218" s="19"/>
    </row>
    <row r="219" spans="1:23" s="20" customFormat="1" ht="25" x14ac:dyDescent="0.25">
      <c r="A219" s="22" t="s">
        <v>486</v>
      </c>
      <c r="B219" s="22" t="s">
        <v>487</v>
      </c>
      <c r="C219" s="44" t="s">
        <v>497</v>
      </c>
      <c r="D219" s="22" t="s">
        <v>489</v>
      </c>
      <c r="E219" s="22"/>
      <c r="F219" s="22"/>
      <c r="G219" s="22"/>
      <c r="H219" s="22"/>
      <c r="I219" s="22"/>
      <c r="J219" s="22"/>
      <c r="K219" s="22"/>
      <c r="L219" s="22"/>
      <c r="M219" s="22"/>
      <c r="N219" s="22"/>
      <c r="O219" s="22"/>
      <c r="P219" s="22"/>
      <c r="Q219" s="22" t="s">
        <v>84</v>
      </c>
      <c r="R219" s="22"/>
      <c r="S219" s="22"/>
      <c r="T219" s="22"/>
      <c r="U219" s="23"/>
      <c r="V219" s="36"/>
      <c r="W219" s="19"/>
    </row>
    <row r="220" spans="1:23" s="20" customFormat="1" ht="25" x14ac:dyDescent="0.25">
      <c r="A220" s="22" t="s">
        <v>486</v>
      </c>
      <c r="B220" s="22" t="s">
        <v>487</v>
      </c>
      <c r="C220" s="44" t="s">
        <v>498</v>
      </c>
      <c r="D220" s="22" t="s">
        <v>489</v>
      </c>
      <c r="E220" s="22"/>
      <c r="F220" s="22"/>
      <c r="G220" s="22"/>
      <c r="H220" s="22"/>
      <c r="I220" s="22"/>
      <c r="J220" s="22"/>
      <c r="K220" s="22"/>
      <c r="L220" s="22"/>
      <c r="M220" s="22"/>
      <c r="N220" s="22"/>
      <c r="O220" s="22"/>
      <c r="P220" s="22"/>
      <c r="Q220" s="22" t="s">
        <v>84</v>
      </c>
      <c r="R220" s="22"/>
      <c r="S220" s="22"/>
      <c r="T220" s="22"/>
      <c r="U220" s="23"/>
      <c r="V220" s="36"/>
      <c r="W220" s="19"/>
    </row>
    <row r="221" spans="1:23" s="20" customFormat="1" ht="25" x14ac:dyDescent="0.25">
      <c r="A221" s="22" t="s">
        <v>486</v>
      </c>
      <c r="B221" s="22" t="s">
        <v>487</v>
      </c>
      <c r="C221" s="44" t="s">
        <v>499</v>
      </c>
      <c r="D221" s="22" t="s">
        <v>489</v>
      </c>
      <c r="E221" s="22"/>
      <c r="F221" s="22"/>
      <c r="G221" s="22"/>
      <c r="H221" s="22"/>
      <c r="I221" s="22"/>
      <c r="J221" s="22"/>
      <c r="K221" s="22"/>
      <c r="L221" s="22"/>
      <c r="M221" s="22"/>
      <c r="N221" s="22"/>
      <c r="O221" s="22"/>
      <c r="P221" s="22"/>
      <c r="Q221" s="22" t="s">
        <v>84</v>
      </c>
      <c r="R221" s="22"/>
      <c r="S221" s="22"/>
      <c r="T221" s="22"/>
      <c r="U221" s="23"/>
      <c r="V221" s="36"/>
      <c r="W221" s="19"/>
    </row>
    <row r="222" spans="1:23" s="20" customFormat="1" ht="25" x14ac:dyDescent="0.25">
      <c r="A222" s="22" t="s">
        <v>486</v>
      </c>
      <c r="B222" s="22" t="s">
        <v>487</v>
      </c>
      <c r="C222" s="44" t="s">
        <v>500</v>
      </c>
      <c r="D222" s="22" t="s">
        <v>489</v>
      </c>
      <c r="E222" s="22"/>
      <c r="F222" s="22"/>
      <c r="G222" s="22"/>
      <c r="H222" s="22"/>
      <c r="I222" s="22"/>
      <c r="J222" s="22"/>
      <c r="K222" s="22"/>
      <c r="L222" s="22"/>
      <c r="M222" s="22"/>
      <c r="N222" s="22"/>
      <c r="O222" s="22"/>
      <c r="P222" s="22"/>
      <c r="Q222" s="22" t="s">
        <v>84</v>
      </c>
      <c r="R222" s="22"/>
      <c r="S222" s="22"/>
      <c r="T222" s="22"/>
      <c r="U222" s="23"/>
      <c r="V222" s="36"/>
      <c r="W222" s="19"/>
    </row>
    <row r="223" spans="1:23" s="20" customFormat="1" ht="25" x14ac:dyDescent="0.25">
      <c r="A223" s="22" t="s">
        <v>486</v>
      </c>
      <c r="B223" s="22" t="s">
        <v>487</v>
      </c>
      <c r="C223" s="44" t="s">
        <v>501</v>
      </c>
      <c r="D223" s="22" t="s">
        <v>489</v>
      </c>
      <c r="E223" s="22"/>
      <c r="F223" s="22"/>
      <c r="G223" s="22"/>
      <c r="H223" s="22"/>
      <c r="I223" s="22"/>
      <c r="J223" s="22"/>
      <c r="K223" s="22"/>
      <c r="L223" s="22"/>
      <c r="M223" s="22"/>
      <c r="N223" s="22"/>
      <c r="O223" s="22"/>
      <c r="P223" s="22"/>
      <c r="Q223" s="22" t="s">
        <v>84</v>
      </c>
      <c r="R223" s="22"/>
      <c r="S223" s="22"/>
      <c r="T223" s="22"/>
      <c r="U223" s="23"/>
      <c r="V223" s="36"/>
      <c r="W223" s="19"/>
    </row>
    <row r="224" spans="1:23" s="20" customFormat="1" ht="25" x14ac:dyDescent="0.25">
      <c r="A224" s="22" t="s">
        <v>486</v>
      </c>
      <c r="B224" s="22" t="s">
        <v>487</v>
      </c>
      <c r="C224" s="44" t="s">
        <v>502</v>
      </c>
      <c r="D224" s="22" t="s">
        <v>489</v>
      </c>
      <c r="E224" s="22"/>
      <c r="F224" s="22"/>
      <c r="G224" s="22"/>
      <c r="H224" s="22"/>
      <c r="I224" s="22"/>
      <c r="J224" s="22"/>
      <c r="K224" s="22"/>
      <c r="L224" s="22"/>
      <c r="M224" s="22"/>
      <c r="N224" s="22"/>
      <c r="O224" s="22"/>
      <c r="P224" s="22"/>
      <c r="Q224" s="22" t="s">
        <v>84</v>
      </c>
      <c r="R224" s="22"/>
      <c r="S224" s="22"/>
      <c r="T224" s="22"/>
      <c r="U224" s="23"/>
      <c r="V224" s="36"/>
      <c r="W224" s="19"/>
    </row>
    <row r="225" spans="1:23" s="20" customFormat="1" ht="25" x14ac:dyDescent="0.25">
      <c r="A225" s="22" t="s">
        <v>486</v>
      </c>
      <c r="B225" s="22" t="s">
        <v>487</v>
      </c>
      <c r="C225" s="44" t="s">
        <v>503</v>
      </c>
      <c r="D225" s="22" t="s">
        <v>489</v>
      </c>
      <c r="E225" s="22"/>
      <c r="F225" s="22"/>
      <c r="G225" s="22"/>
      <c r="H225" s="22"/>
      <c r="I225" s="22"/>
      <c r="J225" s="22"/>
      <c r="K225" s="22"/>
      <c r="L225" s="22"/>
      <c r="M225" s="22"/>
      <c r="N225" s="22"/>
      <c r="O225" s="22"/>
      <c r="P225" s="22"/>
      <c r="Q225" s="22" t="s">
        <v>84</v>
      </c>
      <c r="R225" s="22"/>
      <c r="S225" s="22"/>
      <c r="T225" s="22"/>
      <c r="U225" s="23"/>
      <c r="V225" s="36"/>
      <c r="W225" s="19"/>
    </row>
    <row r="226" spans="1:23" s="20" customFormat="1" ht="25" x14ac:dyDescent="0.25">
      <c r="A226" s="22" t="s">
        <v>486</v>
      </c>
      <c r="B226" s="22" t="s">
        <v>487</v>
      </c>
      <c r="C226" s="44" t="s">
        <v>504</v>
      </c>
      <c r="D226" s="22" t="s">
        <v>489</v>
      </c>
      <c r="E226" s="22"/>
      <c r="F226" s="22"/>
      <c r="G226" s="22"/>
      <c r="H226" s="22"/>
      <c r="I226" s="22"/>
      <c r="J226" s="22"/>
      <c r="K226" s="22"/>
      <c r="L226" s="22"/>
      <c r="M226" s="22"/>
      <c r="N226" s="22"/>
      <c r="O226" s="22"/>
      <c r="P226" s="22"/>
      <c r="Q226" s="22" t="s">
        <v>84</v>
      </c>
      <c r="R226" s="22"/>
      <c r="S226" s="22"/>
      <c r="T226" s="22"/>
      <c r="U226" s="23"/>
      <c r="V226" s="36"/>
      <c r="W226" s="19"/>
    </row>
    <row r="227" spans="1:23" s="20" customFormat="1" ht="25" x14ac:dyDescent="0.25">
      <c r="A227" s="22" t="s">
        <v>486</v>
      </c>
      <c r="B227" s="22" t="s">
        <v>487</v>
      </c>
      <c r="C227" s="44" t="s">
        <v>505</v>
      </c>
      <c r="D227" s="22" t="s">
        <v>489</v>
      </c>
      <c r="E227" s="22"/>
      <c r="F227" s="22"/>
      <c r="G227" s="22"/>
      <c r="H227" s="22"/>
      <c r="I227" s="22"/>
      <c r="J227" s="22"/>
      <c r="K227" s="22"/>
      <c r="L227" s="22"/>
      <c r="M227" s="22"/>
      <c r="N227" s="22"/>
      <c r="O227" s="22"/>
      <c r="P227" s="22"/>
      <c r="Q227" s="22" t="s">
        <v>84</v>
      </c>
      <c r="R227" s="22"/>
      <c r="S227" s="22"/>
      <c r="T227" s="22"/>
      <c r="U227" s="23"/>
      <c r="V227" s="36"/>
      <c r="W227" s="19"/>
    </row>
    <row r="228" spans="1:23" s="20" customFormat="1" ht="25" x14ac:dyDescent="0.25">
      <c r="A228" s="22" t="s">
        <v>486</v>
      </c>
      <c r="B228" s="22" t="s">
        <v>487</v>
      </c>
      <c r="C228" s="44" t="s">
        <v>506</v>
      </c>
      <c r="D228" s="22" t="s">
        <v>489</v>
      </c>
      <c r="E228" s="22"/>
      <c r="F228" s="22"/>
      <c r="G228" s="22"/>
      <c r="H228" s="22"/>
      <c r="I228" s="22"/>
      <c r="J228" s="22"/>
      <c r="K228" s="22"/>
      <c r="L228" s="22"/>
      <c r="M228" s="22"/>
      <c r="N228" s="22"/>
      <c r="O228" s="22"/>
      <c r="P228" s="22"/>
      <c r="Q228" s="22" t="s">
        <v>84</v>
      </c>
      <c r="R228" s="22"/>
      <c r="S228" s="22"/>
      <c r="T228" s="22"/>
      <c r="U228" s="23"/>
      <c r="V228" s="36"/>
      <c r="W228" s="19"/>
    </row>
    <row r="229" spans="1:23" s="20" customFormat="1" ht="25" x14ac:dyDescent="0.25">
      <c r="A229" s="22" t="s">
        <v>486</v>
      </c>
      <c r="B229" s="22" t="s">
        <v>487</v>
      </c>
      <c r="C229" s="44" t="s">
        <v>507</v>
      </c>
      <c r="D229" s="22" t="s">
        <v>489</v>
      </c>
      <c r="E229" s="22"/>
      <c r="F229" s="22"/>
      <c r="G229" s="22"/>
      <c r="H229" s="22"/>
      <c r="I229" s="22"/>
      <c r="J229" s="22"/>
      <c r="K229" s="22"/>
      <c r="L229" s="22"/>
      <c r="M229" s="22"/>
      <c r="N229" s="22"/>
      <c r="O229" s="22"/>
      <c r="P229" s="22"/>
      <c r="Q229" s="22" t="s">
        <v>84</v>
      </c>
      <c r="R229" s="22"/>
      <c r="S229" s="22"/>
      <c r="T229" s="22"/>
      <c r="U229" s="23"/>
      <c r="V229" s="36"/>
      <c r="W229" s="19"/>
    </row>
    <row r="230" spans="1:23" s="20" customFormat="1" ht="25" x14ac:dyDescent="0.25">
      <c r="A230" s="22" t="s">
        <v>486</v>
      </c>
      <c r="B230" s="22" t="s">
        <v>487</v>
      </c>
      <c r="C230" s="44" t="s">
        <v>508</v>
      </c>
      <c r="D230" s="22" t="s">
        <v>489</v>
      </c>
      <c r="E230" s="22"/>
      <c r="F230" s="22"/>
      <c r="G230" s="22"/>
      <c r="H230" s="22"/>
      <c r="I230" s="22"/>
      <c r="J230" s="22"/>
      <c r="K230" s="22"/>
      <c r="L230" s="22"/>
      <c r="M230" s="22"/>
      <c r="N230" s="22"/>
      <c r="O230" s="22"/>
      <c r="P230" s="22"/>
      <c r="Q230" s="22" t="s">
        <v>84</v>
      </c>
      <c r="R230" s="22"/>
      <c r="S230" s="22"/>
      <c r="T230" s="22"/>
      <c r="U230" s="23"/>
      <c r="V230" s="36"/>
      <c r="W230" s="19"/>
    </row>
    <row r="231" spans="1:23" s="20" customFormat="1" ht="25" x14ac:dyDescent="0.25">
      <c r="A231" s="22" t="s">
        <v>486</v>
      </c>
      <c r="B231" s="22" t="s">
        <v>487</v>
      </c>
      <c r="C231" s="44" t="s">
        <v>509</v>
      </c>
      <c r="D231" s="22" t="s">
        <v>489</v>
      </c>
      <c r="E231" s="22"/>
      <c r="F231" s="22"/>
      <c r="G231" s="22"/>
      <c r="H231" s="22"/>
      <c r="I231" s="22"/>
      <c r="J231" s="22"/>
      <c r="K231" s="22"/>
      <c r="L231" s="22"/>
      <c r="M231" s="22"/>
      <c r="N231" s="22"/>
      <c r="O231" s="22"/>
      <c r="P231" s="22"/>
      <c r="Q231" s="22" t="s">
        <v>84</v>
      </c>
      <c r="R231" s="22"/>
      <c r="S231" s="22"/>
      <c r="T231" s="22"/>
      <c r="U231" s="23"/>
      <c r="V231" s="36"/>
      <c r="W231" s="19"/>
    </row>
    <row r="232" spans="1:23" s="20" customFormat="1" ht="25" x14ac:dyDescent="0.25">
      <c r="A232" s="22" t="s">
        <v>486</v>
      </c>
      <c r="B232" s="22" t="s">
        <v>487</v>
      </c>
      <c r="C232" s="44" t="s">
        <v>510</v>
      </c>
      <c r="D232" s="22" t="s">
        <v>489</v>
      </c>
      <c r="E232" s="22"/>
      <c r="F232" s="22"/>
      <c r="G232" s="22"/>
      <c r="H232" s="22"/>
      <c r="I232" s="22"/>
      <c r="J232" s="22"/>
      <c r="K232" s="22"/>
      <c r="L232" s="22"/>
      <c r="M232" s="22"/>
      <c r="N232" s="22"/>
      <c r="O232" s="22"/>
      <c r="P232" s="22"/>
      <c r="Q232" s="22" t="s">
        <v>84</v>
      </c>
      <c r="R232" s="22"/>
      <c r="S232" s="22"/>
      <c r="T232" s="22"/>
      <c r="U232" s="23"/>
      <c r="V232" s="36"/>
      <c r="W232" s="19"/>
    </row>
    <row r="233" spans="1:23" s="20" customFormat="1" ht="37.5" x14ac:dyDescent="0.25">
      <c r="A233" s="22" t="s">
        <v>511</v>
      </c>
      <c r="B233" s="22" t="s">
        <v>512</v>
      </c>
      <c r="C233" s="44" t="s">
        <v>513</v>
      </c>
      <c r="D233" s="22" t="s">
        <v>514</v>
      </c>
      <c r="E233" s="22"/>
      <c r="F233" s="22"/>
      <c r="G233" s="22"/>
      <c r="H233" s="22"/>
      <c r="I233" s="22"/>
      <c r="J233" s="22"/>
      <c r="K233" s="22"/>
      <c r="L233" s="22"/>
      <c r="M233" s="22"/>
      <c r="N233" s="22"/>
      <c r="O233" s="22"/>
      <c r="P233" s="22"/>
      <c r="Q233" s="22"/>
      <c r="R233" s="22"/>
      <c r="S233" s="22" t="s">
        <v>84</v>
      </c>
      <c r="T233" s="22" t="s">
        <v>84</v>
      </c>
      <c r="U233" s="23" t="s">
        <v>84</v>
      </c>
      <c r="V233" s="36"/>
      <c r="W233" s="19"/>
    </row>
    <row r="234" spans="1:23" s="20" customFormat="1" ht="37.5" x14ac:dyDescent="0.25">
      <c r="A234" s="22" t="s">
        <v>511</v>
      </c>
      <c r="B234" s="22" t="s">
        <v>515</v>
      </c>
      <c r="C234" s="44" t="s">
        <v>493</v>
      </c>
      <c r="D234" s="22" t="s">
        <v>514</v>
      </c>
      <c r="E234" s="22"/>
      <c r="F234" s="22"/>
      <c r="G234" s="22"/>
      <c r="H234" s="22"/>
      <c r="I234" s="22"/>
      <c r="J234" s="22"/>
      <c r="K234" s="22"/>
      <c r="L234" s="22"/>
      <c r="M234" s="22"/>
      <c r="N234" s="22"/>
      <c r="O234" s="22"/>
      <c r="P234" s="22"/>
      <c r="Q234" s="22"/>
      <c r="R234" s="22"/>
      <c r="S234" s="22" t="s">
        <v>84</v>
      </c>
      <c r="T234" s="22"/>
      <c r="U234" s="23"/>
      <c r="V234" s="36"/>
      <c r="W234" s="19"/>
    </row>
    <row r="235" spans="1:23" s="20" customFormat="1" ht="37.5" x14ac:dyDescent="0.25">
      <c r="A235" s="22" t="s">
        <v>511</v>
      </c>
      <c r="B235" s="22" t="s">
        <v>516</v>
      </c>
      <c r="C235" s="44" t="s">
        <v>517</v>
      </c>
      <c r="D235" s="22" t="s">
        <v>514</v>
      </c>
      <c r="E235" s="22"/>
      <c r="F235" s="22"/>
      <c r="G235" s="22"/>
      <c r="H235" s="22"/>
      <c r="I235" s="22"/>
      <c r="J235" s="22"/>
      <c r="K235" s="22"/>
      <c r="L235" s="22"/>
      <c r="M235" s="22"/>
      <c r="N235" s="22"/>
      <c r="O235" s="22"/>
      <c r="P235" s="22"/>
      <c r="Q235" s="22"/>
      <c r="R235" s="22"/>
      <c r="S235" s="22" t="s">
        <v>84</v>
      </c>
      <c r="T235" s="22"/>
      <c r="U235" s="23"/>
      <c r="V235" s="36"/>
      <c r="W235" s="19"/>
    </row>
    <row r="236" spans="1:23" s="20" customFormat="1" ht="37.5" x14ac:dyDescent="0.25">
      <c r="A236" s="22" t="s">
        <v>511</v>
      </c>
      <c r="B236" s="22" t="s">
        <v>512</v>
      </c>
      <c r="C236" s="44" t="s">
        <v>518</v>
      </c>
      <c r="D236" s="22" t="s">
        <v>514</v>
      </c>
      <c r="E236" s="22"/>
      <c r="F236" s="22"/>
      <c r="G236" s="22"/>
      <c r="H236" s="22"/>
      <c r="I236" s="22"/>
      <c r="J236" s="22"/>
      <c r="K236" s="22"/>
      <c r="L236" s="22"/>
      <c r="M236" s="22"/>
      <c r="N236" s="22"/>
      <c r="O236" s="22"/>
      <c r="P236" s="22"/>
      <c r="Q236" s="22"/>
      <c r="R236" s="22"/>
      <c r="S236" s="22" t="s">
        <v>84</v>
      </c>
      <c r="T236" s="22" t="s">
        <v>84</v>
      </c>
      <c r="U236" s="23" t="s">
        <v>84</v>
      </c>
      <c r="V236" s="36"/>
      <c r="W236" s="19"/>
    </row>
    <row r="237" spans="1:23" s="20" customFormat="1" ht="37.5" x14ac:dyDescent="0.25">
      <c r="A237" s="22" t="s">
        <v>511</v>
      </c>
      <c r="B237" s="22" t="s">
        <v>512</v>
      </c>
      <c r="C237" s="44" t="s">
        <v>519</v>
      </c>
      <c r="D237" s="22" t="s">
        <v>514</v>
      </c>
      <c r="E237" s="22"/>
      <c r="F237" s="22"/>
      <c r="G237" s="22"/>
      <c r="H237" s="22"/>
      <c r="I237" s="22"/>
      <c r="J237" s="22"/>
      <c r="K237" s="22"/>
      <c r="L237" s="22"/>
      <c r="M237" s="22"/>
      <c r="N237" s="22"/>
      <c r="O237" s="22"/>
      <c r="P237" s="22"/>
      <c r="Q237" s="22"/>
      <c r="R237" s="22"/>
      <c r="S237" s="22" t="s">
        <v>84</v>
      </c>
      <c r="T237" s="22" t="s">
        <v>84</v>
      </c>
      <c r="U237" s="23" t="s">
        <v>84</v>
      </c>
      <c r="V237" s="36"/>
      <c r="W237" s="19"/>
    </row>
    <row r="238" spans="1:23" s="20" customFormat="1" ht="37.5" x14ac:dyDescent="0.25">
      <c r="A238" s="22" t="s">
        <v>511</v>
      </c>
      <c r="B238" s="22" t="s">
        <v>512</v>
      </c>
      <c r="C238" s="44" t="s">
        <v>520</v>
      </c>
      <c r="D238" s="22" t="s">
        <v>514</v>
      </c>
      <c r="E238" s="22"/>
      <c r="F238" s="22"/>
      <c r="G238" s="22"/>
      <c r="H238" s="22"/>
      <c r="I238" s="22"/>
      <c r="J238" s="22"/>
      <c r="K238" s="22"/>
      <c r="L238" s="22"/>
      <c r="M238" s="22"/>
      <c r="N238" s="22"/>
      <c r="O238" s="22"/>
      <c r="P238" s="22"/>
      <c r="Q238" s="22"/>
      <c r="R238" s="22"/>
      <c r="S238" s="22" t="s">
        <v>84</v>
      </c>
      <c r="T238" s="22" t="s">
        <v>84</v>
      </c>
      <c r="U238" s="23" t="s">
        <v>84</v>
      </c>
      <c r="V238" s="36"/>
      <c r="W238" s="19"/>
    </row>
    <row r="239" spans="1:23" s="20" customFormat="1" ht="37.5" x14ac:dyDescent="0.25">
      <c r="A239" s="22" t="s">
        <v>511</v>
      </c>
      <c r="B239" s="22" t="s">
        <v>516</v>
      </c>
      <c r="C239" s="44" t="s">
        <v>521</v>
      </c>
      <c r="D239" s="22" t="s">
        <v>514</v>
      </c>
      <c r="E239" s="22"/>
      <c r="F239" s="22"/>
      <c r="G239" s="22"/>
      <c r="H239" s="22"/>
      <c r="I239" s="22"/>
      <c r="J239" s="22"/>
      <c r="K239" s="22"/>
      <c r="L239" s="22"/>
      <c r="M239" s="22"/>
      <c r="N239" s="22"/>
      <c r="O239" s="22"/>
      <c r="P239" s="22"/>
      <c r="Q239" s="22"/>
      <c r="R239" s="22"/>
      <c r="S239" s="22" t="s">
        <v>84</v>
      </c>
      <c r="T239" s="22"/>
      <c r="U239" s="23"/>
      <c r="V239" s="36"/>
      <c r="W239" s="19"/>
    </row>
    <row r="240" spans="1:23" s="20" customFormat="1" ht="37.5" x14ac:dyDescent="0.25">
      <c r="A240" s="22" t="s">
        <v>511</v>
      </c>
      <c r="B240" s="22" t="s">
        <v>516</v>
      </c>
      <c r="C240" s="44" t="s">
        <v>522</v>
      </c>
      <c r="D240" s="22" t="s">
        <v>514</v>
      </c>
      <c r="E240" s="22"/>
      <c r="F240" s="22"/>
      <c r="G240" s="22"/>
      <c r="H240" s="22"/>
      <c r="I240" s="22"/>
      <c r="J240" s="22"/>
      <c r="K240" s="22"/>
      <c r="L240" s="22"/>
      <c r="M240" s="22"/>
      <c r="N240" s="22"/>
      <c r="O240" s="22"/>
      <c r="P240" s="22"/>
      <c r="Q240" s="22"/>
      <c r="R240" s="22"/>
      <c r="S240" s="22" t="s">
        <v>84</v>
      </c>
      <c r="T240" s="22"/>
      <c r="U240" s="23"/>
      <c r="V240" s="36"/>
      <c r="W240" s="19"/>
    </row>
    <row r="241" spans="1:23" s="20" customFormat="1" ht="37.5" x14ac:dyDescent="0.25">
      <c r="A241" s="22" t="s">
        <v>511</v>
      </c>
      <c r="B241" s="22" t="s">
        <v>512</v>
      </c>
      <c r="C241" s="44" t="s">
        <v>523</v>
      </c>
      <c r="D241" s="22" t="s">
        <v>514</v>
      </c>
      <c r="E241" s="22"/>
      <c r="F241" s="22"/>
      <c r="G241" s="22"/>
      <c r="H241" s="22"/>
      <c r="I241" s="22"/>
      <c r="J241" s="22"/>
      <c r="K241" s="22"/>
      <c r="L241" s="22"/>
      <c r="M241" s="22"/>
      <c r="N241" s="22"/>
      <c r="O241" s="22"/>
      <c r="P241" s="22"/>
      <c r="Q241" s="22"/>
      <c r="R241" s="22"/>
      <c r="S241" s="22" t="s">
        <v>84</v>
      </c>
      <c r="T241" s="22" t="s">
        <v>84</v>
      </c>
      <c r="U241" s="23"/>
      <c r="V241" s="36"/>
      <c r="W241" s="19"/>
    </row>
    <row r="242" spans="1:23" s="20" customFormat="1" ht="37.5" x14ac:dyDescent="0.25">
      <c r="A242" s="22" t="s">
        <v>511</v>
      </c>
      <c r="B242" s="22" t="s">
        <v>516</v>
      </c>
      <c r="C242" s="44" t="s">
        <v>524</v>
      </c>
      <c r="D242" s="22" t="s">
        <v>514</v>
      </c>
      <c r="E242" s="22"/>
      <c r="F242" s="22"/>
      <c r="G242" s="22"/>
      <c r="H242" s="22"/>
      <c r="I242" s="22"/>
      <c r="J242" s="22"/>
      <c r="K242" s="22"/>
      <c r="L242" s="22"/>
      <c r="M242" s="22"/>
      <c r="N242" s="22"/>
      <c r="O242" s="22"/>
      <c r="P242" s="22"/>
      <c r="Q242" s="22"/>
      <c r="R242" s="22"/>
      <c r="S242" s="22" t="s">
        <v>84</v>
      </c>
      <c r="T242" s="22"/>
      <c r="U242" s="23"/>
      <c r="V242" s="36"/>
      <c r="W242" s="19"/>
    </row>
    <row r="243" spans="1:23" s="20" customFormat="1" ht="37.5" x14ac:dyDescent="0.25">
      <c r="A243" s="22" t="s">
        <v>511</v>
      </c>
      <c r="B243" s="22" t="s">
        <v>516</v>
      </c>
      <c r="C243" s="44" t="s">
        <v>525</v>
      </c>
      <c r="D243" s="22" t="s">
        <v>514</v>
      </c>
      <c r="E243" s="22"/>
      <c r="F243" s="22"/>
      <c r="G243" s="22"/>
      <c r="H243" s="22"/>
      <c r="I243" s="22"/>
      <c r="J243" s="22"/>
      <c r="K243" s="22"/>
      <c r="L243" s="22"/>
      <c r="M243" s="22"/>
      <c r="N243" s="22"/>
      <c r="O243" s="22"/>
      <c r="P243" s="22"/>
      <c r="Q243" s="22"/>
      <c r="R243" s="22"/>
      <c r="S243" s="22" t="s">
        <v>84</v>
      </c>
      <c r="T243" s="22"/>
      <c r="U243" s="23"/>
      <c r="V243" s="36"/>
      <c r="W243" s="19"/>
    </row>
    <row r="244" spans="1:23" s="20" customFormat="1" ht="37.5" x14ac:dyDescent="0.25">
      <c r="A244" s="22" t="s">
        <v>511</v>
      </c>
      <c r="B244" s="22" t="s">
        <v>516</v>
      </c>
      <c r="C244" s="44" t="s">
        <v>526</v>
      </c>
      <c r="D244" s="22" t="s">
        <v>514</v>
      </c>
      <c r="E244" s="22"/>
      <c r="F244" s="22"/>
      <c r="G244" s="22"/>
      <c r="H244" s="22"/>
      <c r="I244" s="22"/>
      <c r="J244" s="22"/>
      <c r="K244" s="22"/>
      <c r="L244" s="22"/>
      <c r="M244" s="22"/>
      <c r="N244" s="22"/>
      <c r="O244" s="22"/>
      <c r="P244" s="22"/>
      <c r="Q244" s="22"/>
      <c r="R244" s="22"/>
      <c r="S244" s="22" t="s">
        <v>84</v>
      </c>
      <c r="T244" s="22"/>
      <c r="U244" s="23"/>
      <c r="V244" s="36"/>
      <c r="W244" s="19"/>
    </row>
    <row r="245" spans="1:23" s="20" customFormat="1" ht="37.5" x14ac:dyDescent="0.25">
      <c r="A245" s="22" t="s">
        <v>511</v>
      </c>
      <c r="B245" s="22" t="s">
        <v>516</v>
      </c>
      <c r="C245" s="44" t="s">
        <v>527</v>
      </c>
      <c r="D245" s="22" t="s">
        <v>514</v>
      </c>
      <c r="E245" s="22"/>
      <c r="F245" s="22"/>
      <c r="G245" s="22"/>
      <c r="H245" s="22"/>
      <c r="I245" s="22"/>
      <c r="J245" s="22"/>
      <c r="K245" s="22"/>
      <c r="L245" s="22"/>
      <c r="M245" s="22"/>
      <c r="N245" s="22"/>
      <c r="O245" s="22"/>
      <c r="P245" s="22"/>
      <c r="Q245" s="22"/>
      <c r="R245" s="22"/>
      <c r="S245" s="22" t="s">
        <v>84</v>
      </c>
      <c r="T245" s="22"/>
      <c r="U245" s="23"/>
      <c r="V245" s="36"/>
      <c r="W245" s="19"/>
    </row>
    <row r="246" spans="1:23" s="20" customFormat="1" ht="37.5" x14ac:dyDescent="0.25">
      <c r="A246" s="22" t="s">
        <v>511</v>
      </c>
      <c r="B246" s="22" t="s">
        <v>516</v>
      </c>
      <c r="C246" s="44" t="s">
        <v>488</v>
      </c>
      <c r="D246" s="22" t="s">
        <v>514</v>
      </c>
      <c r="E246" s="22"/>
      <c r="F246" s="22"/>
      <c r="G246" s="22"/>
      <c r="H246" s="22"/>
      <c r="I246" s="22"/>
      <c r="J246" s="22"/>
      <c r="K246" s="22"/>
      <c r="L246" s="22"/>
      <c r="M246" s="22"/>
      <c r="N246" s="22"/>
      <c r="O246" s="22"/>
      <c r="P246" s="22"/>
      <c r="Q246" s="22"/>
      <c r="R246" s="22"/>
      <c r="S246" s="22" t="s">
        <v>84</v>
      </c>
      <c r="T246" s="22"/>
      <c r="U246" s="23"/>
      <c r="V246" s="36"/>
      <c r="W246" s="19"/>
    </row>
    <row r="247" spans="1:23" s="20" customFormat="1" ht="37.5" x14ac:dyDescent="0.25">
      <c r="A247" s="22" t="s">
        <v>511</v>
      </c>
      <c r="B247" s="22" t="s">
        <v>512</v>
      </c>
      <c r="C247" s="44" t="s">
        <v>528</v>
      </c>
      <c r="D247" s="22" t="s">
        <v>514</v>
      </c>
      <c r="E247" s="22"/>
      <c r="F247" s="22"/>
      <c r="G247" s="22"/>
      <c r="H247" s="22"/>
      <c r="I247" s="22"/>
      <c r="J247" s="22"/>
      <c r="K247" s="22"/>
      <c r="L247" s="22"/>
      <c r="M247" s="22"/>
      <c r="N247" s="22"/>
      <c r="O247" s="22"/>
      <c r="P247" s="22"/>
      <c r="Q247" s="22"/>
      <c r="R247" s="22"/>
      <c r="S247" s="22" t="s">
        <v>84</v>
      </c>
      <c r="T247" s="22" t="s">
        <v>84</v>
      </c>
      <c r="U247" s="23" t="s">
        <v>84</v>
      </c>
      <c r="V247" s="36"/>
      <c r="W247" s="19"/>
    </row>
    <row r="248" spans="1:23" s="20" customFormat="1" ht="37.5" x14ac:dyDescent="0.25">
      <c r="A248" s="22" t="s">
        <v>511</v>
      </c>
      <c r="B248" s="22" t="s">
        <v>512</v>
      </c>
      <c r="C248" s="44" t="s">
        <v>529</v>
      </c>
      <c r="D248" s="22" t="s">
        <v>514</v>
      </c>
      <c r="E248" s="22"/>
      <c r="F248" s="22"/>
      <c r="G248" s="22"/>
      <c r="H248" s="22"/>
      <c r="I248" s="22"/>
      <c r="J248" s="22"/>
      <c r="K248" s="22"/>
      <c r="L248" s="22"/>
      <c r="M248" s="22"/>
      <c r="N248" s="22"/>
      <c r="O248" s="22"/>
      <c r="P248" s="22"/>
      <c r="Q248" s="22"/>
      <c r="R248" s="22"/>
      <c r="S248" s="22" t="s">
        <v>84</v>
      </c>
      <c r="T248" s="22" t="s">
        <v>84</v>
      </c>
      <c r="U248" s="23" t="s">
        <v>84</v>
      </c>
      <c r="V248" s="36"/>
      <c r="W248" s="19"/>
    </row>
    <row r="249" spans="1:23" s="20" customFormat="1" ht="37.5" x14ac:dyDescent="0.25">
      <c r="A249" s="22" t="s">
        <v>511</v>
      </c>
      <c r="B249" s="22" t="s">
        <v>516</v>
      </c>
      <c r="C249" s="44" t="s">
        <v>530</v>
      </c>
      <c r="D249" s="22" t="s">
        <v>514</v>
      </c>
      <c r="E249" s="22"/>
      <c r="F249" s="22"/>
      <c r="G249" s="22"/>
      <c r="H249" s="22"/>
      <c r="I249" s="22"/>
      <c r="J249" s="22"/>
      <c r="K249" s="22"/>
      <c r="L249" s="22"/>
      <c r="M249" s="22"/>
      <c r="N249" s="22"/>
      <c r="O249" s="22"/>
      <c r="P249" s="22"/>
      <c r="Q249" s="22"/>
      <c r="R249" s="22"/>
      <c r="S249" s="22" t="s">
        <v>84</v>
      </c>
      <c r="T249" s="22"/>
      <c r="U249" s="23"/>
      <c r="V249" s="36"/>
      <c r="W249" s="19"/>
    </row>
    <row r="250" spans="1:23" s="20" customFormat="1" ht="37.5" x14ac:dyDescent="0.25">
      <c r="A250" s="22" t="s">
        <v>511</v>
      </c>
      <c r="B250" s="22" t="s">
        <v>516</v>
      </c>
      <c r="C250" s="44" t="s">
        <v>531</v>
      </c>
      <c r="D250" s="22" t="s">
        <v>514</v>
      </c>
      <c r="E250" s="22"/>
      <c r="F250" s="22"/>
      <c r="G250" s="22"/>
      <c r="H250" s="22"/>
      <c r="I250" s="22"/>
      <c r="J250" s="22"/>
      <c r="K250" s="22"/>
      <c r="L250" s="22"/>
      <c r="M250" s="22"/>
      <c r="N250" s="22"/>
      <c r="O250" s="22"/>
      <c r="P250" s="22"/>
      <c r="Q250" s="22"/>
      <c r="R250" s="22"/>
      <c r="S250" s="22" t="s">
        <v>84</v>
      </c>
      <c r="T250" s="22"/>
      <c r="U250" s="23"/>
      <c r="V250" s="36"/>
      <c r="W250" s="19"/>
    </row>
    <row r="251" spans="1:23" s="20" customFormat="1" ht="37.5" x14ac:dyDescent="0.25">
      <c r="A251" s="22" t="s">
        <v>511</v>
      </c>
      <c r="B251" s="22" t="s">
        <v>512</v>
      </c>
      <c r="C251" s="44" t="s">
        <v>532</v>
      </c>
      <c r="D251" s="22" t="s">
        <v>514</v>
      </c>
      <c r="E251" s="22"/>
      <c r="F251" s="22"/>
      <c r="G251" s="22"/>
      <c r="H251" s="22"/>
      <c r="I251" s="22"/>
      <c r="J251" s="22"/>
      <c r="K251" s="22"/>
      <c r="L251" s="22"/>
      <c r="M251" s="22"/>
      <c r="N251" s="22"/>
      <c r="O251" s="22"/>
      <c r="P251" s="22"/>
      <c r="Q251" s="22"/>
      <c r="R251" s="22"/>
      <c r="S251" s="22" t="s">
        <v>84</v>
      </c>
      <c r="T251" s="22" t="s">
        <v>84</v>
      </c>
      <c r="U251" s="23"/>
      <c r="V251" s="36"/>
      <c r="W251" s="19"/>
    </row>
    <row r="252" spans="1:23" s="20" customFormat="1" ht="37.5" x14ac:dyDescent="0.25">
      <c r="A252" s="22" t="s">
        <v>511</v>
      </c>
      <c r="B252" s="22" t="s">
        <v>512</v>
      </c>
      <c r="C252" s="44" t="s">
        <v>533</v>
      </c>
      <c r="D252" s="22" t="s">
        <v>514</v>
      </c>
      <c r="E252" s="22"/>
      <c r="F252" s="22"/>
      <c r="G252" s="22"/>
      <c r="H252" s="22"/>
      <c r="I252" s="22"/>
      <c r="J252" s="22"/>
      <c r="K252" s="22"/>
      <c r="L252" s="22"/>
      <c r="M252" s="22"/>
      <c r="N252" s="22"/>
      <c r="O252" s="22"/>
      <c r="P252" s="22"/>
      <c r="Q252" s="22"/>
      <c r="R252" s="22"/>
      <c r="S252" s="22" t="s">
        <v>84</v>
      </c>
      <c r="T252" s="22" t="s">
        <v>84</v>
      </c>
      <c r="U252" s="23" t="s">
        <v>84</v>
      </c>
      <c r="V252" s="36"/>
      <c r="W252" s="19"/>
    </row>
    <row r="253" spans="1:23" s="20" customFormat="1" ht="37.5" x14ac:dyDescent="0.25">
      <c r="A253" s="22" t="s">
        <v>511</v>
      </c>
      <c r="B253" s="22" t="s">
        <v>512</v>
      </c>
      <c r="C253" s="44" t="s">
        <v>534</v>
      </c>
      <c r="D253" s="22" t="s">
        <v>514</v>
      </c>
      <c r="E253" s="22"/>
      <c r="F253" s="22"/>
      <c r="G253" s="22"/>
      <c r="H253" s="22"/>
      <c r="I253" s="22"/>
      <c r="J253" s="22"/>
      <c r="K253" s="22"/>
      <c r="L253" s="22"/>
      <c r="M253" s="22"/>
      <c r="N253" s="22"/>
      <c r="O253" s="22"/>
      <c r="P253" s="22"/>
      <c r="Q253" s="22"/>
      <c r="R253" s="22"/>
      <c r="S253" s="22" t="s">
        <v>84</v>
      </c>
      <c r="T253" s="22" t="s">
        <v>84</v>
      </c>
      <c r="U253" s="23"/>
      <c r="V253" s="36"/>
      <c r="W253" s="19"/>
    </row>
    <row r="254" spans="1:23" s="20" customFormat="1" ht="37.5" x14ac:dyDescent="0.25">
      <c r="A254" s="22" t="s">
        <v>511</v>
      </c>
      <c r="B254" s="22" t="s">
        <v>512</v>
      </c>
      <c r="C254" s="44" t="s">
        <v>535</v>
      </c>
      <c r="D254" s="22" t="s">
        <v>514</v>
      </c>
      <c r="E254" s="22"/>
      <c r="F254" s="22"/>
      <c r="G254" s="22"/>
      <c r="H254" s="22"/>
      <c r="I254" s="22"/>
      <c r="J254" s="22"/>
      <c r="K254" s="22"/>
      <c r="L254" s="22"/>
      <c r="M254" s="22"/>
      <c r="N254" s="22"/>
      <c r="O254" s="22"/>
      <c r="P254" s="22"/>
      <c r="Q254" s="22"/>
      <c r="R254" s="22"/>
      <c r="S254" s="22" t="s">
        <v>84</v>
      </c>
      <c r="T254" s="22" t="s">
        <v>84</v>
      </c>
      <c r="U254" s="23" t="s">
        <v>84</v>
      </c>
      <c r="V254" s="36"/>
      <c r="W254" s="19"/>
    </row>
    <row r="255" spans="1:23" s="20" customFormat="1" ht="37.5" x14ac:dyDescent="0.25">
      <c r="A255" s="22" t="s">
        <v>511</v>
      </c>
      <c r="B255" s="22" t="s">
        <v>516</v>
      </c>
      <c r="C255" s="44" t="s">
        <v>536</v>
      </c>
      <c r="D255" s="22" t="s">
        <v>514</v>
      </c>
      <c r="E255" s="22"/>
      <c r="F255" s="22"/>
      <c r="G255" s="22"/>
      <c r="H255" s="22"/>
      <c r="I255" s="22"/>
      <c r="J255" s="22"/>
      <c r="K255" s="22"/>
      <c r="L255" s="22"/>
      <c r="M255" s="22"/>
      <c r="N255" s="22"/>
      <c r="O255" s="22"/>
      <c r="P255" s="22"/>
      <c r="Q255" s="22"/>
      <c r="R255" s="22"/>
      <c r="S255" s="22" t="s">
        <v>84</v>
      </c>
      <c r="T255" s="22"/>
      <c r="U255" s="23"/>
      <c r="V255" s="36"/>
      <c r="W255" s="19"/>
    </row>
    <row r="256" spans="1:23" s="20" customFormat="1" ht="37.5" x14ac:dyDescent="0.25">
      <c r="A256" s="22" t="s">
        <v>511</v>
      </c>
      <c r="B256" s="22" t="s">
        <v>512</v>
      </c>
      <c r="C256" s="44" t="s">
        <v>537</v>
      </c>
      <c r="D256" s="22" t="s">
        <v>514</v>
      </c>
      <c r="E256" s="22"/>
      <c r="F256" s="22"/>
      <c r="G256" s="22"/>
      <c r="H256" s="22"/>
      <c r="I256" s="22"/>
      <c r="J256" s="22"/>
      <c r="K256" s="22"/>
      <c r="L256" s="22"/>
      <c r="M256" s="22"/>
      <c r="N256" s="22"/>
      <c r="O256" s="22"/>
      <c r="P256" s="22"/>
      <c r="Q256" s="22"/>
      <c r="R256" s="22"/>
      <c r="S256" s="22" t="s">
        <v>84</v>
      </c>
      <c r="T256" s="22" t="s">
        <v>84</v>
      </c>
      <c r="U256" s="23" t="s">
        <v>84</v>
      </c>
      <c r="V256" s="36"/>
      <c r="W256" s="19"/>
    </row>
    <row r="257" spans="1:23" s="20" customFormat="1" ht="37.5" x14ac:dyDescent="0.25">
      <c r="A257" s="22" t="s">
        <v>511</v>
      </c>
      <c r="B257" s="22" t="s">
        <v>516</v>
      </c>
      <c r="C257" s="44" t="s">
        <v>538</v>
      </c>
      <c r="D257" s="22" t="s">
        <v>514</v>
      </c>
      <c r="E257" s="22"/>
      <c r="F257" s="22"/>
      <c r="G257" s="22"/>
      <c r="H257" s="22"/>
      <c r="I257" s="22"/>
      <c r="J257" s="22"/>
      <c r="K257" s="22"/>
      <c r="L257" s="22"/>
      <c r="M257" s="22"/>
      <c r="N257" s="22"/>
      <c r="O257" s="22"/>
      <c r="P257" s="22"/>
      <c r="Q257" s="22"/>
      <c r="R257" s="22"/>
      <c r="S257" s="22" t="s">
        <v>84</v>
      </c>
      <c r="T257" s="22"/>
      <c r="U257" s="23"/>
      <c r="V257" s="36"/>
      <c r="W257" s="19"/>
    </row>
    <row r="258" spans="1:23" s="20" customFormat="1" ht="37.5" x14ac:dyDescent="0.25">
      <c r="A258" s="22" t="s">
        <v>511</v>
      </c>
      <c r="B258" s="22" t="s">
        <v>516</v>
      </c>
      <c r="C258" s="44" t="s">
        <v>539</v>
      </c>
      <c r="D258" s="22" t="s">
        <v>514</v>
      </c>
      <c r="E258" s="22"/>
      <c r="F258" s="22"/>
      <c r="G258" s="22"/>
      <c r="H258" s="22"/>
      <c r="I258" s="22"/>
      <c r="J258" s="22"/>
      <c r="K258" s="22"/>
      <c r="L258" s="22"/>
      <c r="M258" s="22"/>
      <c r="N258" s="22"/>
      <c r="O258" s="22"/>
      <c r="P258" s="22"/>
      <c r="Q258" s="22"/>
      <c r="R258" s="22"/>
      <c r="S258" s="22" t="s">
        <v>84</v>
      </c>
      <c r="T258" s="22"/>
      <c r="U258" s="23"/>
      <c r="V258" s="36"/>
      <c r="W258" s="19"/>
    </row>
    <row r="259" spans="1:23" s="20" customFormat="1" ht="37.5" x14ac:dyDescent="0.25">
      <c r="A259" s="22" t="s">
        <v>511</v>
      </c>
      <c r="B259" s="22" t="s">
        <v>512</v>
      </c>
      <c r="C259" s="44" t="s">
        <v>540</v>
      </c>
      <c r="D259" s="22" t="s">
        <v>514</v>
      </c>
      <c r="E259" s="22"/>
      <c r="F259" s="22"/>
      <c r="G259" s="22"/>
      <c r="H259" s="22"/>
      <c r="I259" s="22"/>
      <c r="J259" s="22"/>
      <c r="K259" s="22"/>
      <c r="L259" s="22"/>
      <c r="M259" s="22"/>
      <c r="N259" s="22"/>
      <c r="O259" s="22"/>
      <c r="P259" s="22"/>
      <c r="Q259" s="22"/>
      <c r="R259" s="22"/>
      <c r="S259" s="22" t="s">
        <v>84</v>
      </c>
      <c r="T259" s="22" t="s">
        <v>84</v>
      </c>
      <c r="U259" s="23" t="s">
        <v>84</v>
      </c>
      <c r="V259" s="36"/>
      <c r="W259" s="19"/>
    </row>
    <row r="260" spans="1:23" s="20" customFormat="1" ht="37.5" x14ac:dyDescent="0.25">
      <c r="A260" s="22" t="s">
        <v>511</v>
      </c>
      <c r="B260" s="22" t="s">
        <v>516</v>
      </c>
      <c r="C260" s="44" t="s">
        <v>541</v>
      </c>
      <c r="D260" s="22" t="s">
        <v>514</v>
      </c>
      <c r="E260" s="22"/>
      <c r="F260" s="22"/>
      <c r="G260" s="22"/>
      <c r="H260" s="22"/>
      <c r="I260" s="22"/>
      <c r="J260" s="22"/>
      <c r="K260" s="22"/>
      <c r="L260" s="22"/>
      <c r="M260" s="22"/>
      <c r="N260" s="22"/>
      <c r="O260" s="22"/>
      <c r="P260" s="22"/>
      <c r="Q260" s="22"/>
      <c r="R260" s="22"/>
      <c r="S260" s="22" t="s">
        <v>84</v>
      </c>
      <c r="T260" s="22"/>
      <c r="U260" s="23"/>
      <c r="V260" s="36"/>
      <c r="W260" s="19"/>
    </row>
    <row r="261" spans="1:23" s="20" customFormat="1" ht="37.5" x14ac:dyDescent="0.25">
      <c r="A261" s="22" t="s">
        <v>511</v>
      </c>
      <c r="B261" s="22" t="s">
        <v>516</v>
      </c>
      <c r="C261" s="44" t="s">
        <v>542</v>
      </c>
      <c r="D261" s="22" t="s">
        <v>514</v>
      </c>
      <c r="E261" s="22"/>
      <c r="F261" s="22"/>
      <c r="G261" s="22"/>
      <c r="H261" s="22"/>
      <c r="I261" s="22"/>
      <c r="J261" s="22"/>
      <c r="K261" s="22"/>
      <c r="L261" s="22"/>
      <c r="M261" s="22"/>
      <c r="N261" s="22"/>
      <c r="O261" s="22"/>
      <c r="P261" s="22"/>
      <c r="Q261" s="22"/>
      <c r="R261" s="22"/>
      <c r="S261" s="22" t="s">
        <v>84</v>
      </c>
      <c r="T261" s="22"/>
      <c r="U261" s="23"/>
      <c r="V261" s="36"/>
      <c r="W261" s="19"/>
    </row>
    <row r="262" spans="1:23" s="20" customFormat="1" ht="37.5" x14ac:dyDescent="0.25">
      <c r="A262" s="22" t="s">
        <v>511</v>
      </c>
      <c r="B262" s="22" t="s">
        <v>512</v>
      </c>
      <c r="C262" s="44" t="s">
        <v>543</v>
      </c>
      <c r="D262" s="22" t="s">
        <v>514</v>
      </c>
      <c r="E262" s="22"/>
      <c r="F262" s="22"/>
      <c r="G262" s="22"/>
      <c r="H262" s="22"/>
      <c r="I262" s="22"/>
      <c r="J262" s="22"/>
      <c r="K262" s="22"/>
      <c r="L262" s="22"/>
      <c r="M262" s="22"/>
      <c r="N262" s="22"/>
      <c r="O262" s="22"/>
      <c r="P262" s="22"/>
      <c r="Q262" s="22"/>
      <c r="R262" s="22"/>
      <c r="S262" s="22" t="s">
        <v>84</v>
      </c>
      <c r="T262" s="22" t="s">
        <v>84</v>
      </c>
      <c r="U262" s="23" t="s">
        <v>84</v>
      </c>
      <c r="V262" s="36"/>
      <c r="W262" s="19"/>
    </row>
    <row r="263" spans="1:23" s="20" customFormat="1" ht="37.5" x14ac:dyDescent="0.25">
      <c r="A263" s="22" t="s">
        <v>511</v>
      </c>
      <c r="B263" s="22" t="s">
        <v>544</v>
      </c>
      <c r="C263" s="44" t="s">
        <v>545</v>
      </c>
      <c r="D263" s="22" t="s">
        <v>546</v>
      </c>
      <c r="E263" s="22"/>
      <c r="F263" s="22"/>
      <c r="G263" s="22"/>
      <c r="H263" s="22"/>
      <c r="I263" s="22"/>
      <c r="J263" s="22"/>
      <c r="K263" s="22"/>
      <c r="L263" s="22"/>
      <c r="M263" s="22"/>
      <c r="N263" s="22"/>
      <c r="O263" s="22"/>
      <c r="P263" s="22"/>
      <c r="Q263" s="22"/>
      <c r="R263" s="22"/>
      <c r="S263" s="22" t="s">
        <v>84</v>
      </c>
      <c r="T263" s="22" t="s">
        <v>84</v>
      </c>
      <c r="U263" s="23" t="s">
        <v>84</v>
      </c>
      <c r="V263" s="36"/>
      <c r="W263" s="19"/>
    </row>
    <row r="264" spans="1:23" s="20" customFormat="1" ht="37.5" x14ac:dyDescent="0.25">
      <c r="A264" s="22" t="s">
        <v>511</v>
      </c>
      <c r="B264" s="22" t="s">
        <v>544</v>
      </c>
      <c r="C264" s="44" t="s">
        <v>547</v>
      </c>
      <c r="D264" s="22" t="s">
        <v>546</v>
      </c>
      <c r="E264" s="22"/>
      <c r="F264" s="22"/>
      <c r="G264" s="22"/>
      <c r="H264" s="22"/>
      <c r="I264" s="22"/>
      <c r="J264" s="22"/>
      <c r="K264" s="22"/>
      <c r="L264" s="22"/>
      <c r="M264" s="22"/>
      <c r="N264" s="22"/>
      <c r="O264" s="22"/>
      <c r="P264" s="22"/>
      <c r="Q264" s="22"/>
      <c r="R264" s="22"/>
      <c r="S264" s="22" t="s">
        <v>84</v>
      </c>
      <c r="T264" s="22" t="s">
        <v>84</v>
      </c>
      <c r="U264" s="23" t="s">
        <v>84</v>
      </c>
      <c r="V264" s="36"/>
      <c r="W264" s="19"/>
    </row>
    <row r="265" spans="1:23" s="20" customFormat="1" ht="37.5" x14ac:dyDescent="0.25">
      <c r="A265" s="22" t="s">
        <v>511</v>
      </c>
      <c r="B265" s="22" t="s">
        <v>544</v>
      </c>
      <c r="C265" s="44" t="s">
        <v>548</v>
      </c>
      <c r="D265" s="22" t="s">
        <v>546</v>
      </c>
      <c r="E265" s="22"/>
      <c r="F265" s="22"/>
      <c r="G265" s="22"/>
      <c r="H265" s="22"/>
      <c r="I265" s="22"/>
      <c r="J265" s="22"/>
      <c r="K265" s="22"/>
      <c r="L265" s="22"/>
      <c r="M265" s="22"/>
      <c r="N265" s="22"/>
      <c r="O265" s="22"/>
      <c r="P265" s="22"/>
      <c r="Q265" s="22"/>
      <c r="R265" s="22"/>
      <c r="S265" s="22" t="s">
        <v>84</v>
      </c>
      <c r="T265" s="22" t="s">
        <v>84</v>
      </c>
      <c r="U265" s="23" t="s">
        <v>84</v>
      </c>
      <c r="V265" s="36"/>
      <c r="W265" s="19"/>
    </row>
    <row r="266" spans="1:23" s="20" customFormat="1" ht="37.5" x14ac:dyDescent="0.25">
      <c r="A266" s="22" t="s">
        <v>511</v>
      </c>
      <c r="B266" s="22" t="s">
        <v>544</v>
      </c>
      <c r="C266" s="44" t="s">
        <v>549</v>
      </c>
      <c r="D266" s="22" t="s">
        <v>546</v>
      </c>
      <c r="E266" s="22"/>
      <c r="F266" s="22"/>
      <c r="G266" s="22"/>
      <c r="H266" s="22"/>
      <c r="I266" s="22"/>
      <c r="J266" s="22"/>
      <c r="K266" s="22"/>
      <c r="L266" s="22"/>
      <c r="M266" s="22"/>
      <c r="N266" s="22"/>
      <c r="O266" s="22"/>
      <c r="P266" s="22"/>
      <c r="Q266" s="22"/>
      <c r="R266" s="22"/>
      <c r="S266" s="22" t="s">
        <v>84</v>
      </c>
      <c r="T266" s="22" t="s">
        <v>84</v>
      </c>
      <c r="U266" s="23" t="s">
        <v>84</v>
      </c>
      <c r="V266" s="36"/>
      <c r="W266" s="19"/>
    </row>
    <row r="267" spans="1:23" s="20" customFormat="1" ht="37.5" x14ac:dyDescent="0.25">
      <c r="A267" s="22" t="s">
        <v>511</v>
      </c>
      <c r="B267" s="22" t="s">
        <v>544</v>
      </c>
      <c r="C267" s="44" t="s">
        <v>550</v>
      </c>
      <c r="D267" s="22" t="s">
        <v>546</v>
      </c>
      <c r="E267" s="22"/>
      <c r="F267" s="22"/>
      <c r="G267" s="22"/>
      <c r="H267" s="22"/>
      <c r="I267" s="22"/>
      <c r="J267" s="22"/>
      <c r="K267" s="22"/>
      <c r="L267" s="22"/>
      <c r="M267" s="22"/>
      <c r="N267" s="22"/>
      <c r="O267" s="22"/>
      <c r="P267" s="22"/>
      <c r="Q267" s="22"/>
      <c r="R267" s="22"/>
      <c r="S267" s="22" t="s">
        <v>84</v>
      </c>
      <c r="T267" s="22" t="s">
        <v>84</v>
      </c>
      <c r="U267" s="23" t="s">
        <v>84</v>
      </c>
      <c r="V267" s="36"/>
      <c r="W267" s="19"/>
    </row>
    <row r="268" spans="1:23" s="20" customFormat="1" ht="37.5" x14ac:dyDescent="0.25">
      <c r="A268" s="22" t="s">
        <v>511</v>
      </c>
      <c r="B268" s="22" t="s">
        <v>544</v>
      </c>
      <c r="C268" s="44" t="s">
        <v>551</v>
      </c>
      <c r="D268" s="22" t="s">
        <v>546</v>
      </c>
      <c r="E268" s="22"/>
      <c r="F268" s="22"/>
      <c r="G268" s="22"/>
      <c r="H268" s="22"/>
      <c r="I268" s="22"/>
      <c r="J268" s="22"/>
      <c r="K268" s="22"/>
      <c r="L268" s="22"/>
      <c r="M268" s="22"/>
      <c r="N268" s="22"/>
      <c r="O268" s="22"/>
      <c r="P268" s="22"/>
      <c r="Q268" s="22"/>
      <c r="R268" s="22"/>
      <c r="S268" s="22" t="s">
        <v>84</v>
      </c>
      <c r="T268" s="22" t="s">
        <v>84</v>
      </c>
      <c r="U268" s="23" t="s">
        <v>84</v>
      </c>
      <c r="V268" s="36"/>
      <c r="W268" s="19"/>
    </row>
    <row r="269" spans="1:23" s="20" customFormat="1" ht="37.5" x14ac:dyDescent="0.25">
      <c r="A269" s="22" t="s">
        <v>511</v>
      </c>
      <c r="B269" s="22" t="s">
        <v>544</v>
      </c>
      <c r="C269" s="44" t="s">
        <v>552</v>
      </c>
      <c r="D269" s="22" t="s">
        <v>546</v>
      </c>
      <c r="E269" s="22"/>
      <c r="F269" s="22"/>
      <c r="G269" s="22"/>
      <c r="H269" s="22"/>
      <c r="I269" s="22"/>
      <c r="J269" s="22"/>
      <c r="K269" s="22"/>
      <c r="L269" s="22"/>
      <c r="M269" s="22"/>
      <c r="N269" s="22"/>
      <c r="O269" s="22"/>
      <c r="P269" s="22"/>
      <c r="Q269" s="22"/>
      <c r="R269" s="22"/>
      <c r="S269" s="22" t="s">
        <v>84</v>
      </c>
      <c r="T269" s="22" t="s">
        <v>84</v>
      </c>
      <c r="U269" s="23" t="s">
        <v>84</v>
      </c>
      <c r="V269" s="36"/>
      <c r="W269" s="19"/>
    </row>
    <row r="270" spans="1:23" s="57" customFormat="1" ht="37.5" x14ac:dyDescent="0.25">
      <c r="A270" s="53" t="s">
        <v>553</v>
      </c>
      <c r="B270" s="22" t="s">
        <v>512</v>
      </c>
      <c r="C270" s="44" t="s">
        <v>513</v>
      </c>
      <c r="D270" s="22" t="s">
        <v>514</v>
      </c>
      <c r="E270" s="53"/>
      <c r="F270" s="53"/>
      <c r="G270" s="53"/>
      <c r="H270" s="53"/>
      <c r="I270" s="53"/>
      <c r="J270" s="53"/>
      <c r="K270" s="53"/>
      <c r="L270" s="53"/>
      <c r="M270" s="53"/>
      <c r="N270" s="53"/>
      <c r="O270" s="53"/>
      <c r="P270" s="53"/>
      <c r="Q270" s="53"/>
      <c r="R270" s="53"/>
      <c r="S270" s="53"/>
      <c r="T270" s="53" t="s">
        <v>84</v>
      </c>
      <c r="U270" s="54" t="s">
        <v>84</v>
      </c>
      <c r="V270" s="55"/>
      <c r="W270" s="56"/>
    </row>
    <row r="271" spans="1:23" s="57" customFormat="1" ht="37.5" x14ac:dyDescent="0.25">
      <c r="A271" s="53" t="s">
        <v>553</v>
      </c>
      <c r="B271" s="22" t="s">
        <v>512</v>
      </c>
      <c r="C271" s="44" t="s">
        <v>518</v>
      </c>
      <c r="D271" s="22" t="s">
        <v>514</v>
      </c>
      <c r="E271" s="53"/>
      <c r="F271" s="53"/>
      <c r="G271" s="53"/>
      <c r="H271" s="53"/>
      <c r="I271" s="53"/>
      <c r="J271" s="53"/>
      <c r="K271" s="53"/>
      <c r="L271" s="53"/>
      <c r="M271" s="53"/>
      <c r="N271" s="53"/>
      <c r="O271" s="53"/>
      <c r="P271" s="53"/>
      <c r="Q271" s="53"/>
      <c r="R271" s="53"/>
      <c r="S271" s="53"/>
      <c r="T271" s="53" t="s">
        <v>84</v>
      </c>
      <c r="U271" s="54" t="s">
        <v>84</v>
      </c>
      <c r="V271" s="55"/>
      <c r="W271" s="56"/>
    </row>
    <row r="272" spans="1:23" s="57" customFormat="1" ht="37.5" x14ac:dyDescent="0.25">
      <c r="A272" s="53" t="s">
        <v>553</v>
      </c>
      <c r="B272" s="22" t="s">
        <v>554</v>
      </c>
      <c r="C272" s="44" t="s">
        <v>555</v>
      </c>
      <c r="D272" s="22" t="s">
        <v>514</v>
      </c>
      <c r="E272" s="53"/>
      <c r="F272" s="53"/>
      <c r="G272" s="53"/>
      <c r="H272" s="53"/>
      <c r="I272" s="53"/>
      <c r="J272" s="53"/>
      <c r="K272" s="53"/>
      <c r="L272" s="53"/>
      <c r="M272" s="53"/>
      <c r="N272" s="53"/>
      <c r="O272" s="53"/>
      <c r="P272" s="53"/>
      <c r="Q272" s="53"/>
      <c r="R272" s="53"/>
      <c r="S272" s="53"/>
      <c r="T272" s="53" t="s">
        <v>84</v>
      </c>
      <c r="U272" s="54" t="s">
        <v>84</v>
      </c>
      <c r="V272" s="55"/>
      <c r="W272" s="56"/>
    </row>
    <row r="273" spans="1:23" s="57" customFormat="1" ht="37.5" x14ac:dyDescent="0.25">
      <c r="A273" s="53" t="s">
        <v>553</v>
      </c>
      <c r="B273" s="22" t="s">
        <v>554</v>
      </c>
      <c r="C273" s="44" t="s">
        <v>556</v>
      </c>
      <c r="D273" s="22" t="s">
        <v>514</v>
      </c>
      <c r="E273" s="53"/>
      <c r="F273" s="53"/>
      <c r="G273" s="53"/>
      <c r="H273" s="53"/>
      <c r="I273" s="53"/>
      <c r="J273" s="53"/>
      <c r="K273" s="53"/>
      <c r="L273" s="53"/>
      <c r="M273" s="53"/>
      <c r="N273" s="53"/>
      <c r="O273" s="53"/>
      <c r="P273" s="53"/>
      <c r="Q273" s="53"/>
      <c r="R273" s="53"/>
      <c r="S273" s="53"/>
      <c r="T273" s="53" t="s">
        <v>84</v>
      </c>
      <c r="U273" s="54" t="s">
        <v>84</v>
      </c>
      <c r="V273" s="55"/>
      <c r="W273" s="56"/>
    </row>
    <row r="274" spans="1:23" s="57" customFormat="1" ht="37.5" x14ac:dyDescent="0.25">
      <c r="A274" s="53" t="s">
        <v>553</v>
      </c>
      <c r="B274" s="22" t="s">
        <v>554</v>
      </c>
      <c r="C274" s="44" t="s">
        <v>557</v>
      </c>
      <c r="D274" s="22" t="s">
        <v>514</v>
      </c>
      <c r="E274" s="53"/>
      <c r="F274" s="53"/>
      <c r="G274" s="53"/>
      <c r="H274" s="53"/>
      <c r="I274" s="53"/>
      <c r="J274" s="53"/>
      <c r="K274" s="53"/>
      <c r="L274" s="53"/>
      <c r="M274" s="53"/>
      <c r="N274" s="53"/>
      <c r="O274" s="53"/>
      <c r="P274" s="53"/>
      <c r="Q274" s="53"/>
      <c r="R274" s="53"/>
      <c r="S274" s="53"/>
      <c r="T274" s="53" t="s">
        <v>84</v>
      </c>
      <c r="U274" s="54"/>
      <c r="V274" s="55"/>
      <c r="W274" s="56"/>
    </row>
    <row r="275" spans="1:23" s="57" customFormat="1" ht="37.5" x14ac:dyDescent="0.25">
      <c r="A275" s="53" t="s">
        <v>553</v>
      </c>
      <c r="B275" s="22" t="s">
        <v>512</v>
      </c>
      <c r="C275" s="44" t="s">
        <v>519</v>
      </c>
      <c r="D275" s="22" t="s">
        <v>514</v>
      </c>
      <c r="E275" s="53"/>
      <c r="F275" s="53"/>
      <c r="G275" s="53"/>
      <c r="H275" s="53"/>
      <c r="I275" s="53"/>
      <c r="J275" s="53"/>
      <c r="K275" s="53"/>
      <c r="L275" s="53"/>
      <c r="M275" s="53"/>
      <c r="N275" s="53"/>
      <c r="O275" s="53"/>
      <c r="P275" s="53"/>
      <c r="Q275" s="53"/>
      <c r="R275" s="53"/>
      <c r="S275" s="53"/>
      <c r="T275" s="53" t="s">
        <v>84</v>
      </c>
      <c r="U275" s="54" t="s">
        <v>84</v>
      </c>
      <c r="V275" s="55"/>
      <c r="W275" s="56"/>
    </row>
    <row r="276" spans="1:23" s="57" customFormat="1" ht="37.5" x14ac:dyDescent="0.25">
      <c r="A276" s="53" t="s">
        <v>553</v>
      </c>
      <c r="B276" s="22" t="s">
        <v>512</v>
      </c>
      <c r="C276" s="44" t="s">
        <v>520</v>
      </c>
      <c r="D276" s="22" t="s">
        <v>514</v>
      </c>
      <c r="E276" s="53"/>
      <c r="F276" s="53"/>
      <c r="G276" s="53"/>
      <c r="H276" s="53"/>
      <c r="I276" s="53"/>
      <c r="J276" s="53"/>
      <c r="K276" s="53"/>
      <c r="L276" s="53"/>
      <c r="M276" s="53"/>
      <c r="N276" s="53"/>
      <c r="O276" s="53"/>
      <c r="P276" s="53"/>
      <c r="Q276" s="53"/>
      <c r="R276" s="53"/>
      <c r="S276" s="53"/>
      <c r="T276" s="53" t="s">
        <v>84</v>
      </c>
      <c r="U276" s="54" t="s">
        <v>84</v>
      </c>
      <c r="V276" s="55"/>
      <c r="W276" s="56"/>
    </row>
    <row r="277" spans="1:23" s="57" customFormat="1" ht="37.5" x14ac:dyDescent="0.25">
      <c r="A277" s="53" t="s">
        <v>553</v>
      </c>
      <c r="B277" s="22" t="s">
        <v>554</v>
      </c>
      <c r="C277" s="44" t="s">
        <v>558</v>
      </c>
      <c r="D277" s="22" t="s">
        <v>514</v>
      </c>
      <c r="E277" s="53"/>
      <c r="F277" s="53"/>
      <c r="G277" s="53"/>
      <c r="H277" s="53"/>
      <c r="I277" s="53"/>
      <c r="J277" s="53"/>
      <c r="K277" s="53"/>
      <c r="L277" s="53"/>
      <c r="M277" s="53"/>
      <c r="N277" s="53"/>
      <c r="O277" s="53"/>
      <c r="P277" s="53"/>
      <c r="Q277" s="53"/>
      <c r="R277" s="53"/>
      <c r="S277" s="53"/>
      <c r="T277" s="53" t="s">
        <v>84</v>
      </c>
      <c r="U277" s="54"/>
      <c r="V277" s="55"/>
      <c r="W277" s="56"/>
    </row>
    <row r="278" spans="1:23" s="57" customFormat="1" ht="37.5" x14ac:dyDescent="0.25">
      <c r="A278" s="53" t="s">
        <v>553</v>
      </c>
      <c r="B278" s="22" t="s">
        <v>512</v>
      </c>
      <c r="C278" s="44" t="s">
        <v>523</v>
      </c>
      <c r="D278" s="22" t="s">
        <v>514</v>
      </c>
      <c r="E278" s="53"/>
      <c r="F278" s="53"/>
      <c r="G278" s="53"/>
      <c r="H278" s="53"/>
      <c r="I278" s="53"/>
      <c r="J278" s="53"/>
      <c r="K278" s="53"/>
      <c r="L278" s="53"/>
      <c r="M278" s="53"/>
      <c r="N278" s="53"/>
      <c r="O278" s="53"/>
      <c r="P278" s="53"/>
      <c r="Q278" s="53"/>
      <c r="R278" s="53"/>
      <c r="S278" s="53"/>
      <c r="T278" s="53" t="s">
        <v>84</v>
      </c>
      <c r="U278" s="54"/>
      <c r="V278" s="55"/>
      <c r="W278" s="56"/>
    </row>
    <row r="279" spans="1:23" s="57" customFormat="1" ht="37.5" x14ac:dyDescent="0.25">
      <c r="A279" s="53" t="s">
        <v>553</v>
      </c>
      <c r="B279" s="22" t="s">
        <v>554</v>
      </c>
      <c r="C279" s="44" t="s">
        <v>559</v>
      </c>
      <c r="D279" s="22" t="s">
        <v>514</v>
      </c>
      <c r="E279" s="53"/>
      <c r="F279" s="53"/>
      <c r="G279" s="53"/>
      <c r="H279" s="53"/>
      <c r="I279" s="53"/>
      <c r="J279" s="53"/>
      <c r="K279" s="53"/>
      <c r="L279" s="53"/>
      <c r="M279" s="53"/>
      <c r="N279" s="53"/>
      <c r="O279" s="53"/>
      <c r="P279" s="53"/>
      <c r="Q279" s="53"/>
      <c r="R279" s="53"/>
      <c r="S279" s="53"/>
      <c r="T279" s="53" t="s">
        <v>84</v>
      </c>
      <c r="U279" s="54"/>
      <c r="V279" s="55"/>
      <c r="W279" s="56"/>
    </row>
    <row r="280" spans="1:23" s="57" customFormat="1" ht="37.5" x14ac:dyDescent="0.25">
      <c r="A280" s="53" t="s">
        <v>553</v>
      </c>
      <c r="B280" s="22" t="s">
        <v>554</v>
      </c>
      <c r="C280" s="44" t="s">
        <v>560</v>
      </c>
      <c r="D280" s="22" t="s">
        <v>514</v>
      </c>
      <c r="E280" s="53"/>
      <c r="F280" s="53"/>
      <c r="G280" s="53"/>
      <c r="H280" s="53"/>
      <c r="I280" s="53"/>
      <c r="J280" s="53"/>
      <c r="K280" s="53"/>
      <c r="L280" s="53"/>
      <c r="M280" s="53"/>
      <c r="N280" s="53"/>
      <c r="O280" s="53"/>
      <c r="P280" s="53"/>
      <c r="Q280" s="53"/>
      <c r="R280" s="53"/>
      <c r="S280" s="53"/>
      <c r="T280" s="53" t="s">
        <v>84</v>
      </c>
      <c r="U280" s="54" t="s">
        <v>84</v>
      </c>
      <c r="V280" s="55"/>
      <c r="W280" s="56"/>
    </row>
    <row r="281" spans="1:23" s="57" customFormat="1" ht="37.5" x14ac:dyDescent="0.25">
      <c r="A281" s="53" t="s">
        <v>553</v>
      </c>
      <c r="B281" s="22" t="s">
        <v>554</v>
      </c>
      <c r="C281" s="44" t="s">
        <v>561</v>
      </c>
      <c r="D281" s="22" t="s">
        <v>514</v>
      </c>
      <c r="E281" s="53"/>
      <c r="F281" s="53"/>
      <c r="G281" s="53"/>
      <c r="H281" s="53"/>
      <c r="I281" s="53"/>
      <c r="J281" s="53"/>
      <c r="K281" s="53"/>
      <c r="L281" s="53"/>
      <c r="M281" s="53"/>
      <c r="N281" s="53"/>
      <c r="O281" s="53"/>
      <c r="P281" s="53"/>
      <c r="Q281" s="53"/>
      <c r="R281" s="53"/>
      <c r="S281" s="53"/>
      <c r="T281" s="53" t="s">
        <v>84</v>
      </c>
      <c r="U281" s="54" t="s">
        <v>84</v>
      </c>
      <c r="V281" s="55"/>
      <c r="W281" s="56"/>
    </row>
    <row r="282" spans="1:23" s="57" customFormat="1" ht="37.5" x14ac:dyDescent="0.25">
      <c r="A282" s="53" t="s">
        <v>553</v>
      </c>
      <c r="B282" s="22" t="s">
        <v>512</v>
      </c>
      <c r="C282" s="44" t="s">
        <v>528</v>
      </c>
      <c r="D282" s="22" t="s">
        <v>514</v>
      </c>
      <c r="E282" s="53"/>
      <c r="F282" s="53"/>
      <c r="G282" s="53"/>
      <c r="H282" s="53"/>
      <c r="I282" s="53"/>
      <c r="J282" s="53"/>
      <c r="K282" s="53"/>
      <c r="L282" s="53"/>
      <c r="M282" s="53"/>
      <c r="N282" s="53"/>
      <c r="O282" s="53"/>
      <c r="P282" s="53"/>
      <c r="Q282" s="53"/>
      <c r="R282" s="53"/>
      <c r="S282" s="53"/>
      <c r="T282" s="53" t="s">
        <v>84</v>
      </c>
      <c r="U282" s="54" t="s">
        <v>84</v>
      </c>
      <c r="V282" s="55"/>
      <c r="W282" s="56"/>
    </row>
    <row r="283" spans="1:23" s="57" customFormat="1" ht="37.5" x14ac:dyDescent="0.25">
      <c r="A283" s="53" t="s">
        <v>553</v>
      </c>
      <c r="B283" s="22" t="s">
        <v>512</v>
      </c>
      <c r="C283" s="44" t="s">
        <v>529</v>
      </c>
      <c r="D283" s="22" t="s">
        <v>514</v>
      </c>
      <c r="E283" s="53"/>
      <c r="F283" s="53"/>
      <c r="G283" s="53"/>
      <c r="H283" s="53"/>
      <c r="I283" s="53"/>
      <c r="J283" s="53"/>
      <c r="K283" s="53"/>
      <c r="L283" s="53"/>
      <c r="M283" s="53"/>
      <c r="N283" s="53"/>
      <c r="O283" s="53"/>
      <c r="P283" s="53"/>
      <c r="Q283" s="53"/>
      <c r="R283" s="53"/>
      <c r="S283" s="53"/>
      <c r="T283" s="53" t="s">
        <v>84</v>
      </c>
      <c r="U283" s="54" t="s">
        <v>84</v>
      </c>
      <c r="V283" s="55"/>
      <c r="W283" s="56"/>
    </row>
    <row r="284" spans="1:23" s="57" customFormat="1" ht="37.5" x14ac:dyDescent="0.25">
      <c r="A284" s="53" t="s">
        <v>553</v>
      </c>
      <c r="B284" s="22" t="s">
        <v>554</v>
      </c>
      <c r="C284" s="44" t="s">
        <v>562</v>
      </c>
      <c r="D284" s="22" t="s">
        <v>514</v>
      </c>
      <c r="E284" s="53"/>
      <c r="F284" s="53"/>
      <c r="G284" s="53"/>
      <c r="H284" s="53"/>
      <c r="I284" s="53"/>
      <c r="J284" s="53"/>
      <c r="K284" s="53"/>
      <c r="L284" s="53"/>
      <c r="M284" s="53"/>
      <c r="N284" s="53"/>
      <c r="O284" s="53"/>
      <c r="P284" s="53"/>
      <c r="Q284" s="53"/>
      <c r="R284" s="53"/>
      <c r="S284" s="53"/>
      <c r="T284" s="53" t="s">
        <v>84</v>
      </c>
      <c r="U284" s="54" t="s">
        <v>84</v>
      </c>
      <c r="V284" s="55"/>
      <c r="W284" s="56"/>
    </row>
    <row r="285" spans="1:23" s="57" customFormat="1" ht="37.5" x14ac:dyDescent="0.25">
      <c r="A285" s="53" t="s">
        <v>553</v>
      </c>
      <c r="B285" s="22" t="s">
        <v>512</v>
      </c>
      <c r="C285" s="44" t="s">
        <v>532</v>
      </c>
      <c r="D285" s="22" t="s">
        <v>514</v>
      </c>
      <c r="E285" s="53"/>
      <c r="F285" s="53"/>
      <c r="G285" s="53"/>
      <c r="H285" s="53"/>
      <c r="I285" s="53"/>
      <c r="J285" s="53"/>
      <c r="K285" s="53"/>
      <c r="L285" s="53"/>
      <c r="M285" s="53"/>
      <c r="N285" s="53"/>
      <c r="O285" s="53"/>
      <c r="P285" s="53"/>
      <c r="Q285" s="53"/>
      <c r="R285" s="53"/>
      <c r="S285" s="53"/>
      <c r="T285" s="53" t="s">
        <v>84</v>
      </c>
      <c r="U285" s="54"/>
      <c r="V285" s="55"/>
      <c r="W285" s="56"/>
    </row>
    <row r="286" spans="1:23" s="57" customFormat="1" ht="37.5" x14ac:dyDescent="0.25">
      <c r="A286" s="53" t="s">
        <v>553</v>
      </c>
      <c r="B286" s="22" t="s">
        <v>512</v>
      </c>
      <c r="C286" s="44" t="s">
        <v>533</v>
      </c>
      <c r="D286" s="22" t="s">
        <v>514</v>
      </c>
      <c r="E286" s="53"/>
      <c r="F286" s="53"/>
      <c r="G286" s="53"/>
      <c r="H286" s="53"/>
      <c r="I286" s="53"/>
      <c r="J286" s="53"/>
      <c r="K286" s="53"/>
      <c r="L286" s="53"/>
      <c r="M286" s="53"/>
      <c r="N286" s="53"/>
      <c r="O286" s="53"/>
      <c r="P286" s="53"/>
      <c r="Q286" s="53"/>
      <c r="R286" s="53"/>
      <c r="S286" s="53"/>
      <c r="T286" s="53" t="s">
        <v>84</v>
      </c>
      <c r="U286" s="54" t="s">
        <v>84</v>
      </c>
      <c r="V286" s="55"/>
      <c r="W286" s="56"/>
    </row>
    <row r="287" spans="1:23" s="57" customFormat="1" ht="37.5" x14ac:dyDescent="0.25">
      <c r="A287" s="53" t="s">
        <v>553</v>
      </c>
      <c r="B287" s="22" t="s">
        <v>554</v>
      </c>
      <c r="C287" s="44" t="s">
        <v>563</v>
      </c>
      <c r="D287" s="22" t="s">
        <v>514</v>
      </c>
      <c r="E287" s="53"/>
      <c r="F287" s="53"/>
      <c r="G287" s="53"/>
      <c r="H287" s="53"/>
      <c r="I287" s="53"/>
      <c r="J287" s="53"/>
      <c r="K287" s="53"/>
      <c r="L287" s="53"/>
      <c r="M287" s="53"/>
      <c r="N287" s="53"/>
      <c r="O287" s="53"/>
      <c r="P287" s="53"/>
      <c r="Q287" s="53"/>
      <c r="R287" s="53"/>
      <c r="S287" s="53"/>
      <c r="T287" s="53" t="s">
        <v>84</v>
      </c>
      <c r="U287" s="54"/>
      <c r="V287" s="55"/>
      <c r="W287" s="56"/>
    </row>
    <row r="288" spans="1:23" s="57" customFormat="1" ht="37.5" x14ac:dyDescent="0.25">
      <c r="A288" s="53" t="s">
        <v>553</v>
      </c>
      <c r="B288" s="22" t="s">
        <v>554</v>
      </c>
      <c r="C288" s="44" t="s">
        <v>564</v>
      </c>
      <c r="D288" s="22" t="s">
        <v>514</v>
      </c>
      <c r="E288" s="53"/>
      <c r="F288" s="53"/>
      <c r="G288" s="53"/>
      <c r="H288" s="53"/>
      <c r="I288" s="53"/>
      <c r="J288" s="53"/>
      <c r="K288" s="53"/>
      <c r="L288" s="53"/>
      <c r="M288" s="53"/>
      <c r="N288" s="53"/>
      <c r="O288" s="53"/>
      <c r="P288" s="53"/>
      <c r="Q288" s="53"/>
      <c r="R288" s="53"/>
      <c r="S288" s="53"/>
      <c r="T288" s="53" t="s">
        <v>84</v>
      </c>
      <c r="U288" s="54"/>
      <c r="V288" s="55"/>
      <c r="W288" s="56"/>
    </row>
    <row r="289" spans="1:23" s="57" customFormat="1" ht="37.5" x14ac:dyDescent="0.25">
      <c r="A289" s="53" t="s">
        <v>553</v>
      </c>
      <c r="B289" s="22" t="s">
        <v>512</v>
      </c>
      <c r="C289" s="44" t="s">
        <v>534</v>
      </c>
      <c r="D289" s="22" t="s">
        <v>514</v>
      </c>
      <c r="E289" s="53"/>
      <c r="F289" s="53"/>
      <c r="G289" s="53"/>
      <c r="H289" s="53"/>
      <c r="I289" s="53"/>
      <c r="J289" s="53"/>
      <c r="K289" s="53"/>
      <c r="L289" s="53"/>
      <c r="M289" s="53"/>
      <c r="N289" s="53"/>
      <c r="O289" s="53"/>
      <c r="P289" s="53"/>
      <c r="Q289" s="53"/>
      <c r="R289" s="53"/>
      <c r="S289" s="53"/>
      <c r="T289" s="53" t="s">
        <v>84</v>
      </c>
      <c r="U289" s="54"/>
      <c r="V289" s="55"/>
      <c r="W289" s="56"/>
    </row>
    <row r="290" spans="1:23" s="57" customFormat="1" ht="37.5" x14ac:dyDescent="0.25">
      <c r="A290" s="53" t="s">
        <v>553</v>
      </c>
      <c r="B290" s="22" t="s">
        <v>512</v>
      </c>
      <c r="C290" s="44" t="s">
        <v>535</v>
      </c>
      <c r="D290" s="22" t="s">
        <v>514</v>
      </c>
      <c r="E290" s="53"/>
      <c r="F290" s="53"/>
      <c r="G290" s="53"/>
      <c r="H290" s="53"/>
      <c r="I290" s="53"/>
      <c r="J290" s="53"/>
      <c r="K290" s="53"/>
      <c r="L290" s="53"/>
      <c r="M290" s="53"/>
      <c r="N290" s="53"/>
      <c r="O290" s="53"/>
      <c r="P290" s="53"/>
      <c r="Q290" s="53"/>
      <c r="R290" s="53"/>
      <c r="S290" s="53"/>
      <c r="T290" s="53" t="s">
        <v>84</v>
      </c>
      <c r="U290" s="54" t="s">
        <v>84</v>
      </c>
      <c r="V290" s="55"/>
      <c r="W290" s="56"/>
    </row>
    <row r="291" spans="1:23" s="57" customFormat="1" ht="37.5" x14ac:dyDescent="0.25">
      <c r="A291" s="53" t="s">
        <v>553</v>
      </c>
      <c r="B291" s="22" t="s">
        <v>512</v>
      </c>
      <c r="C291" s="44" t="s">
        <v>537</v>
      </c>
      <c r="D291" s="22" t="s">
        <v>514</v>
      </c>
      <c r="E291" s="53"/>
      <c r="F291" s="53"/>
      <c r="G291" s="53"/>
      <c r="H291" s="53"/>
      <c r="I291" s="53"/>
      <c r="J291" s="53"/>
      <c r="K291" s="53"/>
      <c r="L291" s="53"/>
      <c r="M291" s="53"/>
      <c r="N291" s="53"/>
      <c r="O291" s="53"/>
      <c r="P291" s="53"/>
      <c r="Q291" s="53"/>
      <c r="R291" s="53"/>
      <c r="S291" s="53"/>
      <c r="T291" s="53" t="s">
        <v>84</v>
      </c>
      <c r="U291" s="54" t="s">
        <v>84</v>
      </c>
      <c r="V291" s="55"/>
      <c r="W291" s="56"/>
    </row>
    <row r="292" spans="1:23" s="57" customFormat="1" ht="37.5" x14ac:dyDescent="0.25">
      <c r="A292" s="53" t="s">
        <v>553</v>
      </c>
      <c r="B292" s="22" t="s">
        <v>512</v>
      </c>
      <c r="C292" s="44" t="s">
        <v>540</v>
      </c>
      <c r="D292" s="22" t="s">
        <v>514</v>
      </c>
      <c r="E292" s="53"/>
      <c r="F292" s="53"/>
      <c r="G292" s="53"/>
      <c r="H292" s="53"/>
      <c r="I292" s="53"/>
      <c r="J292" s="53"/>
      <c r="K292" s="53"/>
      <c r="L292" s="53"/>
      <c r="M292" s="53"/>
      <c r="N292" s="53"/>
      <c r="O292" s="53"/>
      <c r="P292" s="53"/>
      <c r="Q292" s="53"/>
      <c r="R292" s="53"/>
      <c r="S292" s="53"/>
      <c r="T292" s="53" t="s">
        <v>84</v>
      </c>
      <c r="U292" s="54" t="s">
        <v>84</v>
      </c>
      <c r="V292" s="55"/>
      <c r="W292" s="56"/>
    </row>
    <row r="293" spans="1:23" s="57" customFormat="1" ht="37.5" x14ac:dyDescent="0.25">
      <c r="A293" s="53" t="s">
        <v>553</v>
      </c>
      <c r="B293" s="22" t="s">
        <v>512</v>
      </c>
      <c r="C293" s="44" t="s">
        <v>543</v>
      </c>
      <c r="D293" s="22" t="s">
        <v>514</v>
      </c>
      <c r="E293" s="53"/>
      <c r="F293" s="53"/>
      <c r="G293" s="53"/>
      <c r="H293" s="53"/>
      <c r="I293" s="53"/>
      <c r="J293" s="53"/>
      <c r="K293" s="53"/>
      <c r="L293" s="53"/>
      <c r="M293" s="53"/>
      <c r="N293" s="53"/>
      <c r="O293" s="53"/>
      <c r="P293" s="53"/>
      <c r="Q293" s="53"/>
      <c r="R293" s="53"/>
      <c r="S293" s="53"/>
      <c r="T293" s="53" t="s">
        <v>84</v>
      </c>
      <c r="U293" s="54" t="s">
        <v>84</v>
      </c>
      <c r="V293" s="55"/>
      <c r="W293" s="56"/>
    </row>
    <row r="294" spans="1:23" s="57" customFormat="1" ht="37.5" x14ac:dyDescent="0.25">
      <c r="A294" s="53" t="s">
        <v>553</v>
      </c>
      <c r="B294" s="22" t="s">
        <v>554</v>
      </c>
      <c r="C294" s="44" t="s">
        <v>565</v>
      </c>
      <c r="D294" s="22" t="s">
        <v>514</v>
      </c>
      <c r="E294" s="53"/>
      <c r="F294" s="53"/>
      <c r="G294" s="53"/>
      <c r="H294" s="53"/>
      <c r="I294" s="53"/>
      <c r="J294" s="53"/>
      <c r="K294" s="53"/>
      <c r="L294" s="53"/>
      <c r="M294" s="53"/>
      <c r="N294" s="53"/>
      <c r="O294" s="53"/>
      <c r="P294" s="53"/>
      <c r="Q294" s="53"/>
      <c r="R294" s="53"/>
      <c r="S294" s="53"/>
      <c r="T294" s="53" t="s">
        <v>84</v>
      </c>
      <c r="U294" s="54"/>
      <c r="V294" s="55"/>
      <c r="W294" s="56"/>
    </row>
    <row r="295" spans="1:23" s="57" customFormat="1" ht="37.5" x14ac:dyDescent="0.25">
      <c r="A295" s="53" t="s">
        <v>553</v>
      </c>
      <c r="B295" s="22" t="s">
        <v>544</v>
      </c>
      <c r="C295" s="44" t="s">
        <v>545</v>
      </c>
      <c r="D295" s="22" t="s">
        <v>546</v>
      </c>
      <c r="E295" s="53"/>
      <c r="F295" s="53"/>
      <c r="G295" s="53"/>
      <c r="H295" s="53"/>
      <c r="I295" s="53"/>
      <c r="J295" s="53"/>
      <c r="K295" s="53"/>
      <c r="L295" s="53"/>
      <c r="M295" s="53"/>
      <c r="N295" s="53"/>
      <c r="O295" s="53"/>
      <c r="P295" s="53"/>
      <c r="Q295" s="53"/>
      <c r="R295" s="53"/>
      <c r="S295" s="53"/>
      <c r="T295" s="53" t="s">
        <v>84</v>
      </c>
      <c r="U295" s="54" t="s">
        <v>84</v>
      </c>
      <c r="V295" s="55"/>
      <c r="W295" s="56"/>
    </row>
    <row r="296" spans="1:23" s="57" customFormat="1" ht="37.5" x14ac:dyDescent="0.25">
      <c r="A296" s="53" t="s">
        <v>553</v>
      </c>
      <c r="B296" s="22" t="s">
        <v>544</v>
      </c>
      <c r="C296" s="44" t="s">
        <v>547</v>
      </c>
      <c r="D296" s="22" t="s">
        <v>546</v>
      </c>
      <c r="E296" s="53"/>
      <c r="F296" s="53"/>
      <c r="G296" s="53"/>
      <c r="H296" s="53"/>
      <c r="I296" s="53"/>
      <c r="J296" s="53"/>
      <c r="K296" s="53"/>
      <c r="L296" s="53"/>
      <c r="M296" s="53"/>
      <c r="N296" s="53"/>
      <c r="O296" s="53"/>
      <c r="P296" s="53"/>
      <c r="Q296" s="53"/>
      <c r="R296" s="53"/>
      <c r="S296" s="53"/>
      <c r="T296" s="53" t="s">
        <v>84</v>
      </c>
      <c r="U296" s="54" t="s">
        <v>84</v>
      </c>
      <c r="V296" s="55"/>
      <c r="W296" s="56"/>
    </row>
    <row r="297" spans="1:23" s="57" customFormat="1" ht="37.5" x14ac:dyDescent="0.25">
      <c r="A297" s="53" t="s">
        <v>553</v>
      </c>
      <c r="B297" s="22" t="s">
        <v>544</v>
      </c>
      <c r="C297" s="44" t="s">
        <v>548</v>
      </c>
      <c r="D297" s="22" t="s">
        <v>546</v>
      </c>
      <c r="E297" s="53"/>
      <c r="F297" s="53"/>
      <c r="G297" s="53"/>
      <c r="H297" s="53"/>
      <c r="I297" s="53"/>
      <c r="J297" s="53"/>
      <c r="K297" s="53"/>
      <c r="L297" s="53"/>
      <c r="M297" s="53"/>
      <c r="N297" s="53"/>
      <c r="O297" s="53"/>
      <c r="P297" s="53"/>
      <c r="Q297" s="53"/>
      <c r="R297" s="53"/>
      <c r="S297" s="53"/>
      <c r="T297" s="53" t="s">
        <v>84</v>
      </c>
      <c r="U297" s="54" t="s">
        <v>84</v>
      </c>
      <c r="V297" s="55"/>
      <c r="W297" s="56"/>
    </row>
    <row r="298" spans="1:23" s="57" customFormat="1" ht="37.5" x14ac:dyDescent="0.25">
      <c r="A298" s="53" t="s">
        <v>553</v>
      </c>
      <c r="B298" s="22" t="s">
        <v>544</v>
      </c>
      <c r="C298" s="44" t="s">
        <v>549</v>
      </c>
      <c r="D298" s="22" t="s">
        <v>546</v>
      </c>
      <c r="E298" s="53"/>
      <c r="F298" s="53"/>
      <c r="G298" s="53"/>
      <c r="H298" s="53"/>
      <c r="I298" s="53"/>
      <c r="J298" s="53"/>
      <c r="K298" s="53"/>
      <c r="L298" s="53"/>
      <c r="M298" s="53"/>
      <c r="N298" s="53"/>
      <c r="O298" s="53"/>
      <c r="P298" s="53"/>
      <c r="Q298" s="53"/>
      <c r="R298" s="53"/>
      <c r="S298" s="53"/>
      <c r="T298" s="53" t="s">
        <v>84</v>
      </c>
      <c r="U298" s="54" t="s">
        <v>84</v>
      </c>
      <c r="V298" s="55"/>
      <c r="W298" s="56"/>
    </row>
    <row r="299" spans="1:23" s="57" customFormat="1" ht="37.5" x14ac:dyDescent="0.25">
      <c r="A299" s="53" t="s">
        <v>553</v>
      </c>
      <c r="B299" s="22" t="s">
        <v>544</v>
      </c>
      <c r="C299" s="44" t="s">
        <v>550</v>
      </c>
      <c r="D299" s="22" t="s">
        <v>546</v>
      </c>
      <c r="E299" s="53"/>
      <c r="F299" s="53"/>
      <c r="G299" s="53"/>
      <c r="H299" s="53"/>
      <c r="I299" s="53"/>
      <c r="J299" s="53"/>
      <c r="K299" s="53"/>
      <c r="L299" s="53"/>
      <c r="M299" s="53"/>
      <c r="N299" s="53"/>
      <c r="O299" s="53"/>
      <c r="P299" s="53"/>
      <c r="Q299" s="53"/>
      <c r="R299" s="53"/>
      <c r="S299" s="53"/>
      <c r="T299" s="53" t="s">
        <v>84</v>
      </c>
      <c r="U299" s="54" t="s">
        <v>84</v>
      </c>
      <c r="V299" s="55"/>
      <c r="W299" s="56"/>
    </row>
    <row r="300" spans="1:23" s="57" customFormat="1" ht="37.5" x14ac:dyDescent="0.25">
      <c r="A300" s="53" t="s">
        <v>553</v>
      </c>
      <c r="B300" s="22" t="s">
        <v>544</v>
      </c>
      <c r="C300" s="44" t="s">
        <v>551</v>
      </c>
      <c r="D300" s="22" t="s">
        <v>546</v>
      </c>
      <c r="E300" s="53"/>
      <c r="F300" s="53"/>
      <c r="G300" s="53"/>
      <c r="H300" s="53"/>
      <c r="I300" s="53"/>
      <c r="J300" s="53"/>
      <c r="K300" s="53"/>
      <c r="L300" s="53"/>
      <c r="M300" s="53"/>
      <c r="N300" s="53"/>
      <c r="O300" s="53"/>
      <c r="P300" s="53"/>
      <c r="Q300" s="53"/>
      <c r="R300" s="53"/>
      <c r="S300" s="53"/>
      <c r="T300" s="53" t="s">
        <v>84</v>
      </c>
      <c r="U300" s="54" t="s">
        <v>84</v>
      </c>
      <c r="V300" s="55"/>
      <c r="W300" s="56"/>
    </row>
    <row r="301" spans="1:23" s="57" customFormat="1" ht="37.5" x14ac:dyDescent="0.25">
      <c r="A301" s="53" t="s">
        <v>553</v>
      </c>
      <c r="B301" s="22" t="s">
        <v>544</v>
      </c>
      <c r="C301" s="44" t="s">
        <v>552</v>
      </c>
      <c r="D301" s="22" t="s">
        <v>546</v>
      </c>
      <c r="E301" s="53"/>
      <c r="F301" s="53"/>
      <c r="G301" s="53"/>
      <c r="H301" s="53"/>
      <c r="I301" s="53"/>
      <c r="J301" s="53"/>
      <c r="K301" s="53"/>
      <c r="L301" s="53"/>
      <c r="M301" s="53"/>
      <c r="N301" s="53"/>
      <c r="O301" s="53"/>
      <c r="P301" s="53"/>
      <c r="Q301" s="53"/>
      <c r="R301" s="53"/>
      <c r="S301" s="53"/>
      <c r="T301" s="53" t="s">
        <v>84</v>
      </c>
      <c r="U301" s="54" t="s">
        <v>84</v>
      </c>
      <c r="V301" s="55"/>
      <c r="W301" s="56"/>
    </row>
    <row r="302" spans="1:23" s="68" customFormat="1" ht="37.5" x14ac:dyDescent="0.25">
      <c r="A302" s="62" t="s">
        <v>566</v>
      </c>
      <c r="B302" s="22" t="s">
        <v>512</v>
      </c>
      <c r="C302" s="44" t="s">
        <v>513</v>
      </c>
      <c r="D302" s="22" t="s">
        <v>514</v>
      </c>
      <c r="E302" s="62"/>
      <c r="F302" s="62"/>
      <c r="G302" s="62"/>
      <c r="H302" s="62"/>
      <c r="I302" s="62"/>
      <c r="J302" s="62"/>
      <c r="K302" s="62"/>
      <c r="L302" s="62"/>
      <c r="M302" s="62"/>
      <c r="N302" s="62"/>
      <c r="O302" s="62"/>
      <c r="P302" s="62"/>
      <c r="Q302" s="62"/>
      <c r="R302" s="62"/>
      <c r="S302" s="62"/>
      <c r="T302" s="62"/>
      <c r="U302" s="69" t="s">
        <v>84</v>
      </c>
      <c r="V302" s="66"/>
      <c r="W302" s="67"/>
    </row>
    <row r="303" spans="1:23" s="68" customFormat="1" ht="37.5" x14ac:dyDescent="0.25">
      <c r="A303" s="62" t="s">
        <v>566</v>
      </c>
      <c r="B303" s="22" t="s">
        <v>512</v>
      </c>
      <c r="C303" s="44" t="s">
        <v>518</v>
      </c>
      <c r="D303" s="22" t="s">
        <v>514</v>
      </c>
      <c r="E303" s="62"/>
      <c r="F303" s="62"/>
      <c r="G303" s="62"/>
      <c r="H303" s="62"/>
      <c r="I303" s="62"/>
      <c r="J303" s="62"/>
      <c r="K303" s="62"/>
      <c r="L303" s="62"/>
      <c r="M303" s="62"/>
      <c r="N303" s="62"/>
      <c r="O303" s="62"/>
      <c r="P303" s="62"/>
      <c r="Q303" s="62"/>
      <c r="R303" s="62"/>
      <c r="S303" s="62"/>
      <c r="T303" s="62"/>
      <c r="U303" s="69" t="s">
        <v>84</v>
      </c>
      <c r="V303" s="66"/>
      <c r="W303" s="67"/>
    </row>
    <row r="304" spans="1:23" s="68" customFormat="1" ht="37.5" x14ac:dyDescent="0.25">
      <c r="A304" s="62" t="s">
        <v>566</v>
      </c>
      <c r="B304" s="22" t="s">
        <v>554</v>
      </c>
      <c r="C304" s="44" t="s">
        <v>555</v>
      </c>
      <c r="D304" s="22" t="s">
        <v>514</v>
      </c>
      <c r="E304" s="62"/>
      <c r="F304" s="62"/>
      <c r="G304" s="62"/>
      <c r="H304" s="62"/>
      <c r="I304" s="62"/>
      <c r="J304" s="62"/>
      <c r="K304" s="62"/>
      <c r="L304" s="62"/>
      <c r="M304" s="62"/>
      <c r="N304" s="62"/>
      <c r="O304" s="62"/>
      <c r="P304" s="62"/>
      <c r="Q304" s="62"/>
      <c r="R304" s="62"/>
      <c r="S304" s="62"/>
      <c r="T304" s="62"/>
      <c r="U304" s="69" t="s">
        <v>84</v>
      </c>
      <c r="V304" s="66"/>
      <c r="W304" s="67"/>
    </row>
    <row r="305" spans="1:23" s="68" customFormat="1" ht="37.5" x14ac:dyDescent="0.25">
      <c r="A305" s="62" t="s">
        <v>566</v>
      </c>
      <c r="B305" s="22" t="s">
        <v>554</v>
      </c>
      <c r="C305" s="44" t="s">
        <v>556</v>
      </c>
      <c r="D305" s="22" t="s">
        <v>514</v>
      </c>
      <c r="E305" s="62"/>
      <c r="F305" s="62"/>
      <c r="G305" s="62"/>
      <c r="H305" s="62"/>
      <c r="I305" s="62"/>
      <c r="J305" s="62"/>
      <c r="K305" s="62"/>
      <c r="L305" s="62"/>
      <c r="M305" s="62"/>
      <c r="N305" s="62"/>
      <c r="O305" s="62"/>
      <c r="P305" s="62"/>
      <c r="Q305" s="62"/>
      <c r="R305" s="62"/>
      <c r="S305" s="62"/>
      <c r="T305" s="62"/>
      <c r="U305" s="69" t="s">
        <v>84</v>
      </c>
      <c r="V305" s="66"/>
      <c r="W305" s="67"/>
    </row>
    <row r="306" spans="1:23" s="68" customFormat="1" ht="37.5" x14ac:dyDescent="0.25">
      <c r="A306" s="62" t="s">
        <v>566</v>
      </c>
      <c r="B306" s="22" t="s">
        <v>512</v>
      </c>
      <c r="C306" s="44" t="s">
        <v>519</v>
      </c>
      <c r="D306" s="22" t="s">
        <v>514</v>
      </c>
      <c r="E306" s="62"/>
      <c r="F306" s="62"/>
      <c r="G306" s="62"/>
      <c r="H306" s="62"/>
      <c r="I306" s="62"/>
      <c r="J306" s="62"/>
      <c r="K306" s="62"/>
      <c r="L306" s="62"/>
      <c r="M306" s="62"/>
      <c r="N306" s="62"/>
      <c r="O306" s="62"/>
      <c r="P306" s="62"/>
      <c r="Q306" s="62"/>
      <c r="R306" s="62"/>
      <c r="S306" s="62"/>
      <c r="T306" s="62"/>
      <c r="U306" s="69" t="s">
        <v>84</v>
      </c>
      <c r="V306" s="66"/>
      <c r="W306" s="67"/>
    </row>
    <row r="307" spans="1:23" s="68" customFormat="1" ht="37.5" x14ac:dyDescent="0.25">
      <c r="A307" s="62" t="s">
        <v>566</v>
      </c>
      <c r="B307" s="22" t="s">
        <v>512</v>
      </c>
      <c r="C307" s="44" t="s">
        <v>520</v>
      </c>
      <c r="D307" s="22" t="s">
        <v>514</v>
      </c>
      <c r="E307" s="62"/>
      <c r="F307" s="62"/>
      <c r="G307" s="62"/>
      <c r="H307" s="62"/>
      <c r="I307" s="62"/>
      <c r="J307" s="62"/>
      <c r="K307" s="62"/>
      <c r="L307" s="62"/>
      <c r="M307" s="62"/>
      <c r="N307" s="62"/>
      <c r="O307" s="62"/>
      <c r="P307" s="62"/>
      <c r="Q307" s="62"/>
      <c r="R307" s="62"/>
      <c r="S307" s="62"/>
      <c r="T307" s="62"/>
      <c r="U307" s="69" t="s">
        <v>84</v>
      </c>
      <c r="V307" s="66"/>
      <c r="W307" s="67"/>
    </row>
    <row r="308" spans="1:23" s="68" customFormat="1" ht="37.5" x14ac:dyDescent="0.25">
      <c r="A308" s="62" t="s">
        <v>566</v>
      </c>
      <c r="B308" s="22" t="s">
        <v>567</v>
      </c>
      <c r="C308" s="44" t="s">
        <v>568</v>
      </c>
      <c r="D308" s="22" t="s">
        <v>514</v>
      </c>
      <c r="E308" s="62"/>
      <c r="F308" s="62"/>
      <c r="G308" s="62"/>
      <c r="H308" s="62"/>
      <c r="I308" s="62"/>
      <c r="J308" s="62"/>
      <c r="K308" s="62"/>
      <c r="L308" s="62"/>
      <c r="M308" s="62"/>
      <c r="N308" s="62"/>
      <c r="O308" s="62"/>
      <c r="P308" s="62"/>
      <c r="Q308" s="62"/>
      <c r="R308" s="62"/>
      <c r="S308" s="62"/>
      <c r="T308" s="62"/>
      <c r="U308" s="69" t="s">
        <v>84</v>
      </c>
      <c r="V308" s="66"/>
      <c r="W308" s="67"/>
    </row>
    <row r="309" spans="1:23" s="68" customFormat="1" ht="37.5" x14ac:dyDescent="0.25">
      <c r="A309" s="62" t="s">
        <v>566</v>
      </c>
      <c r="B309" s="22" t="s">
        <v>567</v>
      </c>
      <c r="C309" s="44" t="s">
        <v>569</v>
      </c>
      <c r="D309" s="22" t="s">
        <v>514</v>
      </c>
      <c r="E309" s="62"/>
      <c r="F309" s="62"/>
      <c r="G309" s="62"/>
      <c r="H309" s="62"/>
      <c r="I309" s="62"/>
      <c r="J309" s="62"/>
      <c r="K309" s="62"/>
      <c r="L309" s="62"/>
      <c r="M309" s="62"/>
      <c r="N309" s="62"/>
      <c r="O309" s="62"/>
      <c r="P309" s="62"/>
      <c r="Q309" s="62"/>
      <c r="R309" s="62"/>
      <c r="S309" s="62"/>
      <c r="T309" s="62"/>
      <c r="U309" s="69" t="s">
        <v>84</v>
      </c>
      <c r="V309" s="66"/>
      <c r="W309" s="67"/>
    </row>
    <row r="310" spans="1:23" s="68" customFormat="1" ht="37.5" x14ac:dyDescent="0.25">
      <c r="A310" s="62" t="s">
        <v>566</v>
      </c>
      <c r="B310" s="22" t="s">
        <v>554</v>
      </c>
      <c r="C310" s="44" t="s">
        <v>560</v>
      </c>
      <c r="D310" s="22" t="s">
        <v>514</v>
      </c>
      <c r="E310" s="62"/>
      <c r="F310" s="62"/>
      <c r="G310" s="62"/>
      <c r="H310" s="62"/>
      <c r="I310" s="62"/>
      <c r="J310" s="62"/>
      <c r="K310" s="62"/>
      <c r="L310" s="62"/>
      <c r="M310" s="62"/>
      <c r="N310" s="62"/>
      <c r="O310" s="62"/>
      <c r="P310" s="62"/>
      <c r="Q310" s="62"/>
      <c r="R310" s="62"/>
      <c r="S310" s="62"/>
      <c r="T310" s="62"/>
      <c r="U310" s="69" t="s">
        <v>84</v>
      </c>
      <c r="V310" s="66"/>
      <c r="W310" s="67"/>
    </row>
    <row r="311" spans="1:23" s="68" customFormat="1" ht="37.5" x14ac:dyDescent="0.25">
      <c r="A311" s="62" t="s">
        <v>566</v>
      </c>
      <c r="B311" s="22" t="s">
        <v>554</v>
      </c>
      <c r="C311" s="44" t="s">
        <v>561</v>
      </c>
      <c r="D311" s="22" t="s">
        <v>514</v>
      </c>
      <c r="E311" s="62"/>
      <c r="F311" s="62"/>
      <c r="G311" s="62"/>
      <c r="H311" s="62"/>
      <c r="I311" s="62"/>
      <c r="J311" s="62"/>
      <c r="K311" s="62"/>
      <c r="L311" s="62"/>
      <c r="M311" s="62"/>
      <c r="N311" s="62"/>
      <c r="O311" s="62"/>
      <c r="P311" s="62"/>
      <c r="Q311" s="62"/>
      <c r="R311" s="62"/>
      <c r="S311" s="62"/>
      <c r="T311" s="62"/>
      <c r="U311" s="69" t="s">
        <v>84</v>
      </c>
      <c r="V311" s="66"/>
      <c r="W311" s="67"/>
    </row>
    <row r="312" spans="1:23" s="68" customFormat="1" ht="37.5" x14ac:dyDescent="0.25">
      <c r="A312" s="62" t="s">
        <v>566</v>
      </c>
      <c r="B312" s="22" t="s">
        <v>567</v>
      </c>
      <c r="C312" s="44" t="s">
        <v>570</v>
      </c>
      <c r="D312" s="22" t="s">
        <v>514</v>
      </c>
      <c r="E312" s="62"/>
      <c r="F312" s="62"/>
      <c r="G312" s="62"/>
      <c r="H312" s="62"/>
      <c r="I312" s="62"/>
      <c r="J312" s="62"/>
      <c r="K312" s="62"/>
      <c r="L312" s="62"/>
      <c r="M312" s="62"/>
      <c r="N312" s="62"/>
      <c r="O312" s="62"/>
      <c r="P312" s="62"/>
      <c r="Q312" s="62"/>
      <c r="R312" s="62"/>
      <c r="S312" s="62"/>
      <c r="T312" s="62"/>
      <c r="U312" s="69" t="s">
        <v>84</v>
      </c>
      <c r="V312" s="66"/>
      <c r="W312" s="67"/>
    </row>
    <row r="313" spans="1:23" s="68" customFormat="1" ht="37.5" x14ac:dyDescent="0.25">
      <c r="A313" s="62" t="s">
        <v>566</v>
      </c>
      <c r="B313" s="22" t="s">
        <v>512</v>
      </c>
      <c r="C313" s="44" t="s">
        <v>528</v>
      </c>
      <c r="D313" s="22" t="s">
        <v>514</v>
      </c>
      <c r="E313" s="62"/>
      <c r="F313" s="62"/>
      <c r="G313" s="62"/>
      <c r="H313" s="62"/>
      <c r="I313" s="62"/>
      <c r="J313" s="62"/>
      <c r="K313" s="62"/>
      <c r="L313" s="62"/>
      <c r="M313" s="62"/>
      <c r="N313" s="62"/>
      <c r="O313" s="62"/>
      <c r="P313" s="62"/>
      <c r="Q313" s="62"/>
      <c r="R313" s="62"/>
      <c r="S313" s="62"/>
      <c r="T313" s="62"/>
      <c r="U313" s="69" t="s">
        <v>84</v>
      </c>
      <c r="V313" s="66"/>
      <c r="W313" s="67"/>
    </row>
    <row r="314" spans="1:23" s="68" customFormat="1" ht="37.5" x14ac:dyDescent="0.25">
      <c r="A314" s="62" t="s">
        <v>566</v>
      </c>
      <c r="B314" s="22" t="s">
        <v>512</v>
      </c>
      <c r="C314" s="44" t="s">
        <v>529</v>
      </c>
      <c r="D314" s="22" t="s">
        <v>514</v>
      </c>
      <c r="E314" s="62"/>
      <c r="F314" s="62"/>
      <c r="G314" s="62"/>
      <c r="H314" s="62"/>
      <c r="I314" s="62"/>
      <c r="J314" s="62"/>
      <c r="K314" s="62"/>
      <c r="L314" s="62"/>
      <c r="M314" s="62"/>
      <c r="N314" s="62"/>
      <c r="O314" s="62"/>
      <c r="P314" s="62"/>
      <c r="Q314" s="62"/>
      <c r="R314" s="62"/>
      <c r="S314" s="62"/>
      <c r="T314" s="62"/>
      <c r="U314" s="69" t="s">
        <v>84</v>
      </c>
      <c r="V314" s="66"/>
      <c r="W314" s="67"/>
    </row>
    <row r="315" spans="1:23" s="68" customFormat="1" ht="37.5" x14ac:dyDescent="0.25">
      <c r="A315" s="62" t="s">
        <v>566</v>
      </c>
      <c r="B315" s="22" t="s">
        <v>554</v>
      </c>
      <c r="C315" s="44" t="s">
        <v>562</v>
      </c>
      <c r="D315" s="22" t="s">
        <v>514</v>
      </c>
      <c r="E315" s="62"/>
      <c r="F315" s="62"/>
      <c r="G315" s="62"/>
      <c r="H315" s="62"/>
      <c r="I315" s="62"/>
      <c r="J315" s="62"/>
      <c r="K315" s="62"/>
      <c r="L315" s="62"/>
      <c r="M315" s="62"/>
      <c r="N315" s="62"/>
      <c r="O315" s="62"/>
      <c r="P315" s="62"/>
      <c r="Q315" s="62"/>
      <c r="R315" s="62"/>
      <c r="S315" s="62"/>
      <c r="T315" s="62"/>
      <c r="U315" s="69" t="s">
        <v>84</v>
      </c>
      <c r="V315" s="66"/>
      <c r="W315" s="67"/>
    </row>
    <row r="316" spans="1:23" s="68" customFormat="1" ht="37.5" x14ac:dyDescent="0.25">
      <c r="A316" s="62" t="s">
        <v>566</v>
      </c>
      <c r="B316" s="22" t="s">
        <v>567</v>
      </c>
      <c r="C316" s="44" t="s">
        <v>571</v>
      </c>
      <c r="D316" s="22" t="s">
        <v>514</v>
      </c>
      <c r="E316" s="62"/>
      <c r="F316" s="62"/>
      <c r="G316" s="62"/>
      <c r="H316" s="62"/>
      <c r="I316" s="62"/>
      <c r="J316" s="62"/>
      <c r="K316" s="62"/>
      <c r="L316" s="62"/>
      <c r="M316" s="62"/>
      <c r="N316" s="62"/>
      <c r="O316" s="62"/>
      <c r="P316" s="62"/>
      <c r="Q316" s="62"/>
      <c r="R316" s="62"/>
      <c r="S316" s="62"/>
      <c r="T316" s="62"/>
      <c r="U316" s="69" t="s">
        <v>84</v>
      </c>
      <c r="V316" s="66"/>
      <c r="W316" s="67"/>
    </row>
    <row r="317" spans="1:23" s="68" customFormat="1" ht="37.5" x14ac:dyDescent="0.25">
      <c r="A317" s="62" t="s">
        <v>566</v>
      </c>
      <c r="B317" s="22" t="s">
        <v>512</v>
      </c>
      <c r="C317" s="44" t="s">
        <v>533</v>
      </c>
      <c r="D317" s="22" t="s">
        <v>514</v>
      </c>
      <c r="E317" s="62"/>
      <c r="F317" s="62"/>
      <c r="G317" s="62"/>
      <c r="H317" s="62"/>
      <c r="I317" s="62"/>
      <c r="J317" s="62"/>
      <c r="K317" s="62"/>
      <c r="L317" s="62"/>
      <c r="M317" s="62"/>
      <c r="N317" s="62"/>
      <c r="O317" s="62"/>
      <c r="P317" s="62"/>
      <c r="Q317" s="62"/>
      <c r="R317" s="62"/>
      <c r="S317" s="62"/>
      <c r="T317" s="62"/>
      <c r="U317" s="69" t="s">
        <v>84</v>
      </c>
      <c r="V317" s="66"/>
      <c r="W317" s="67"/>
    </row>
    <row r="318" spans="1:23" s="68" customFormat="1" ht="37.5" x14ac:dyDescent="0.25">
      <c r="A318" s="62" t="s">
        <v>566</v>
      </c>
      <c r="B318" s="22" t="s">
        <v>567</v>
      </c>
      <c r="C318" s="44" t="s">
        <v>572</v>
      </c>
      <c r="D318" s="22" t="s">
        <v>514</v>
      </c>
      <c r="E318" s="62"/>
      <c r="F318" s="62"/>
      <c r="G318" s="62"/>
      <c r="H318" s="62"/>
      <c r="I318" s="62"/>
      <c r="J318" s="62"/>
      <c r="K318" s="62"/>
      <c r="L318" s="62"/>
      <c r="M318" s="62"/>
      <c r="N318" s="62"/>
      <c r="O318" s="62"/>
      <c r="P318" s="62"/>
      <c r="Q318" s="62"/>
      <c r="R318" s="62"/>
      <c r="S318" s="62"/>
      <c r="T318" s="62"/>
      <c r="U318" s="69" t="s">
        <v>84</v>
      </c>
      <c r="V318" s="66"/>
      <c r="W318" s="67"/>
    </row>
    <row r="319" spans="1:23" s="68" customFormat="1" ht="37.5" x14ac:dyDescent="0.25">
      <c r="A319" s="62" t="s">
        <v>566</v>
      </c>
      <c r="B319" s="22" t="s">
        <v>512</v>
      </c>
      <c r="C319" s="44" t="s">
        <v>535</v>
      </c>
      <c r="D319" s="22" t="s">
        <v>514</v>
      </c>
      <c r="E319" s="62"/>
      <c r="F319" s="62"/>
      <c r="G319" s="62"/>
      <c r="H319" s="62"/>
      <c r="I319" s="62"/>
      <c r="J319" s="62"/>
      <c r="K319" s="62"/>
      <c r="L319" s="62"/>
      <c r="M319" s="62"/>
      <c r="N319" s="62"/>
      <c r="O319" s="62"/>
      <c r="P319" s="62"/>
      <c r="Q319" s="62"/>
      <c r="R319" s="62"/>
      <c r="S319" s="62"/>
      <c r="T319" s="62"/>
      <c r="U319" s="69" t="s">
        <v>84</v>
      </c>
      <c r="V319" s="66"/>
      <c r="W319" s="67"/>
    </row>
    <row r="320" spans="1:23" s="68" customFormat="1" ht="37.5" x14ac:dyDescent="0.25">
      <c r="A320" s="62" t="s">
        <v>566</v>
      </c>
      <c r="B320" s="22" t="s">
        <v>512</v>
      </c>
      <c r="C320" s="44" t="s">
        <v>537</v>
      </c>
      <c r="D320" s="22" t="s">
        <v>514</v>
      </c>
      <c r="E320" s="62"/>
      <c r="F320" s="62"/>
      <c r="G320" s="62"/>
      <c r="H320" s="62"/>
      <c r="I320" s="62"/>
      <c r="J320" s="62"/>
      <c r="K320" s="62"/>
      <c r="L320" s="62"/>
      <c r="M320" s="62"/>
      <c r="N320" s="62"/>
      <c r="O320" s="62"/>
      <c r="P320" s="62"/>
      <c r="Q320" s="62"/>
      <c r="R320" s="62"/>
      <c r="S320" s="62"/>
      <c r="T320" s="62"/>
      <c r="U320" s="69" t="s">
        <v>84</v>
      </c>
      <c r="V320" s="66"/>
      <c r="W320" s="67"/>
    </row>
    <row r="321" spans="1:23" s="68" customFormat="1" ht="37.5" x14ac:dyDescent="0.25">
      <c r="A321" s="62" t="s">
        <v>566</v>
      </c>
      <c r="B321" s="22" t="s">
        <v>567</v>
      </c>
      <c r="C321" s="44" t="s">
        <v>573</v>
      </c>
      <c r="D321" s="22" t="s">
        <v>514</v>
      </c>
      <c r="E321" s="62"/>
      <c r="F321" s="62"/>
      <c r="G321" s="62"/>
      <c r="H321" s="62"/>
      <c r="I321" s="62"/>
      <c r="J321" s="62"/>
      <c r="K321" s="62"/>
      <c r="L321" s="62"/>
      <c r="M321" s="62"/>
      <c r="N321" s="62"/>
      <c r="O321" s="62"/>
      <c r="P321" s="62"/>
      <c r="Q321" s="62"/>
      <c r="R321" s="62"/>
      <c r="S321" s="62"/>
      <c r="T321" s="62"/>
      <c r="U321" s="69" t="s">
        <v>84</v>
      </c>
      <c r="V321" s="66"/>
      <c r="W321" s="67"/>
    </row>
    <row r="322" spans="1:23" s="68" customFormat="1" ht="37.5" x14ac:dyDescent="0.25">
      <c r="A322" s="62" t="s">
        <v>566</v>
      </c>
      <c r="B322" s="22" t="s">
        <v>512</v>
      </c>
      <c r="C322" s="44" t="s">
        <v>540</v>
      </c>
      <c r="D322" s="22" t="s">
        <v>514</v>
      </c>
      <c r="E322" s="62"/>
      <c r="F322" s="62"/>
      <c r="G322" s="62"/>
      <c r="H322" s="62"/>
      <c r="I322" s="62"/>
      <c r="J322" s="62"/>
      <c r="K322" s="62"/>
      <c r="L322" s="62"/>
      <c r="M322" s="62"/>
      <c r="N322" s="62"/>
      <c r="O322" s="62"/>
      <c r="P322" s="62"/>
      <c r="Q322" s="62"/>
      <c r="R322" s="62"/>
      <c r="S322" s="62"/>
      <c r="T322" s="62"/>
      <c r="U322" s="69" t="s">
        <v>84</v>
      </c>
      <c r="V322" s="66"/>
      <c r="W322" s="67"/>
    </row>
    <row r="323" spans="1:23" s="68" customFormat="1" ht="37.5" x14ac:dyDescent="0.25">
      <c r="A323" s="62" t="s">
        <v>566</v>
      </c>
      <c r="B323" s="22" t="s">
        <v>567</v>
      </c>
      <c r="C323" s="44" t="s">
        <v>574</v>
      </c>
      <c r="D323" s="22" t="s">
        <v>514</v>
      </c>
      <c r="E323" s="62"/>
      <c r="F323" s="62"/>
      <c r="G323" s="62"/>
      <c r="H323" s="62"/>
      <c r="I323" s="62"/>
      <c r="J323" s="62"/>
      <c r="K323" s="62"/>
      <c r="L323" s="62"/>
      <c r="M323" s="62"/>
      <c r="N323" s="62"/>
      <c r="O323" s="62"/>
      <c r="P323" s="62"/>
      <c r="Q323" s="62"/>
      <c r="R323" s="62"/>
      <c r="S323" s="62"/>
      <c r="T323" s="62"/>
      <c r="U323" s="69" t="s">
        <v>84</v>
      </c>
      <c r="V323" s="66"/>
      <c r="W323" s="67"/>
    </row>
    <row r="324" spans="1:23" s="68" customFormat="1" ht="37.5" x14ac:dyDescent="0.25">
      <c r="A324" s="62" t="s">
        <v>566</v>
      </c>
      <c r="B324" s="22" t="s">
        <v>567</v>
      </c>
      <c r="C324" s="44" t="s">
        <v>575</v>
      </c>
      <c r="D324" s="22" t="s">
        <v>514</v>
      </c>
      <c r="E324" s="62"/>
      <c r="F324" s="62"/>
      <c r="G324" s="62"/>
      <c r="H324" s="62"/>
      <c r="I324" s="62"/>
      <c r="J324" s="62"/>
      <c r="K324" s="62"/>
      <c r="L324" s="62"/>
      <c r="M324" s="62"/>
      <c r="N324" s="62"/>
      <c r="O324" s="62"/>
      <c r="P324" s="62"/>
      <c r="Q324" s="62"/>
      <c r="R324" s="62"/>
      <c r="S324" s="62"/>
      <c r="T324" s="62"/>
      <c r="U324" s="69" t="s">
        <v>84</v>
      </c>
      <c r="V324" s="66"/>
      <c r="W324" s="67"/>
    </row>
    <row r="325" spans="1:23" s="68" customFormat="1" ht="37.5" x14ac:dyDescent="0.25">
      <c r="A325" s="62" t="s">
        <v>566</v>
      </c>
      <c r="B325" s="22" t="s">
        <v>567</v>
      </c>
      <c r="C325" s="44" t="s">
        <v>576</v>
      </c>
      <c r="D325" s="22" t="s">
        <v>514</v>
      </c>
      <c r="E325" s="62"/>
      <c r="F325" s="62"/>
      <c r="G325" s="62"/>
      <c r="H325" s="62"/>
      <c r="I325" s="62"/>
      <c r="J325" s="62"/>
      <c r="K325" s="62"/>
      <c r="L325" s="62"/>
      <c r="M325" s="62"/>
      <c r="N325" s="62"/>
      <c r="O325" s="62"/>
      <c r="P325" s="62"/>
      <c r="Q325" s="62"/>
      <c r="R325" s="62"/>
      <c r="S325" s="62"/>
      <c r="T325" s="62"/>
      <c r="U325" s="69" t="s">
        <v>84</v>
      </c>
      <c r="V325" s="66"/>
      <c r="W325" s="67"/>
    </row>
    <row r="326" spans="1:23" s="68" customFormat="1" ht="37.5" x14ac:dyDescent="0.25">
      <c r="A326" s="62" t="s">
        <v>566</v>
      </c>
      <c r="B326" s="22" t="s">
        <v>567</v>
      </c>
      <c r="C326" s="44" t="s">
        <v>577</v>
      </c>
      <c r="D326" s="22" t="s">
        <v>514</v>
      </c>
      <c r="E326" s="62"/>
      <c r="F326" s="62"/>
      <c r="G326" s="62"/>
      <c r="H326" s="62"/>
      <c r="I326" s="62"/>
      <c r="J326" s="62"/>
      <c r="K326" s="62"/>
      <c r="L326" s="62"/>
      <c r="M326" s="62"/>
      <c r="N326" s="62"/>
      <c r="O326" s="62"/>
      <c r="P326" s="62"/>
      <c r="Q326" s="62"/>
      <c r="R326" s="62"/>
      <c r="S326" s="62"/>
      <c r="T326" s="62"/>
      <c r="U326" s="69" t="s">
        <v>84</v>
      </c>
      <c r="V326" s="66"/>
      <c r="W326" s="67"/>
    </row>
    <row r="327" spans="1:23" s="68" customFormat="1" ht="37.5" x14ac:dyDescent="0.25">
      <c r="A327" s="62" t="s">
        <v>566</v>
      </c>
      <c r="B327" s="22" t="s">
        <v>512</v>
      </c>
      <c r="C327" s="44" t="s">
        <v>543</v>
      </c>
      <c r="D327" s="22" t="s">
        <v>514</v>
      </c>
      <c r="E327" s="62"/>
      <c r="F327" s="62"/>
      <c r="G327" s="62"/>
      <c r="H327" s="62"/>
      <c r="I327" s="62"/>
      <c r="J327" s="62"/>
      <c r="K327" s="62"/>
      <c r="L327" s="62"/>
      <c r="M327" s="62"/>
      <c r="N327" s="62"/>
      <c r="O327" s="62"/>
      <c r="P327" s="62"/>
      <c r="Q327" s="62"/>
      <c r="R327" s="62"/>
      <c r="S327" s="62"/>
      <c r="T327" s="62"/>
      <c r="U327" s="69" t="s">
        <v>84</v>
      </c>
      <c r="V327" s="66"/>
      <c r="W327" s="67"/>
    </row>
    <row r="328" spans="1:23" s="68" customFormat="1" ht="37.5" x14ac:dyDescent="0.25">
      <c r="A328" s="62" t="s">
        <v>566</v>
      </c>
      <c r="B328" s="22" t="s">
        <v>567</v>
      </c>
      <c r="C328" s="44" t="s">
        <v>578</v>
      </c>
      <c r="D328" s="22" t="s">
        <v>514</v>
      </c>
      <c r="E328" s="62"/>
      <c r="F328" s="62"/>
      <c r="G328" s="62"/>
      <c r="H328" s="62"/>
      <c r="I328" s="62"/>
      <c r="J328" s="62"/>
      <c r="K328" s="62"/>
      <c r="L328" s="62"/>
      <c r="M328" s="62"/>
      <c r="N328" s="62"/>
      <c r="O328" s="62"/>
      <c r="P328" s="62"/>
      <c r="Q328" s="62"/>
      <c r="R328" s="62"/>
      <c r="S328" s="62"/>
      <c r="T328" s="62"/>
      <c r="U328" s="69" t="s">
        <v>84</v>
      </c>
      <c r="V328" s="66"/>
      <c r="W328" s="67"/>
    </row>
    <row r="329" spans="1:23" s="68" customFormat="1" ht="50" x14ac:dyDescent="0.25">
      <c r="A329" s="62" t="s">
        <v>566</v>
      </c>
      <c r="B329" s="22" t="s">
        <v>567</v>
      </c>
      <c r="C329" s="44" t="s">
        <v>579</v>
      </c>
      <c r="D329" s="22" t="s">
        <v>514</v>
      </c>
      <c r="E329" s="62"/>
      <c r="F329" s="62"/>
      <c r="G329" s="62"/>
      <c r="H329" s="62"/>
      <c r="I329" s="62"/>
      <c r="J329" s="62"/>
      <c r="K329" s="62"/>
      <c r="L329" s="62"/>
      <c r="M329" s="62"/>
      <c r="N329" s="62"/>
      <c r="O329" s="62"/>
      <c r="P329" s="62"/>
      <c r="Q329" s="62"/>
      <c r="R329" s="62"/>
      <c r="S329" s="62"/>
      <c r="T329" s="62"/>
      <c r="U329" s="69" t="s">
        <v>84</v>
      </c>
      <c r="V329" s="66"/>
      <c r="W329" s="67"/>
    </row>
    <row r="330" spans="1:23" s="68" customFormat="1" ht="37.5" x14ac:dyDescent="0.25">
      <c r="A330" s="62" t="s">
        <v>566</v>
      </c>
      <c r="B330" s="22" t="s">
        <v>567</v>
      </c>
      <c r="C330" s="44" t="s">
        <v>580</v>
      </c>
      <c r="D330" s="22" t="s">
        <v>514</v>
      </c>
      <c r="E330" s="62"/>
      <c r="F330" s="62"/>
      <c r="G330" s="62"/>
      <c r="H330" s="62"/>
      <c r="I330" s="62"/>
      <c r="J330" s="62"/>
      <c r="K330" s="62"/>
      <c r="L330" s="62"/>
      <c r="M330" s="62"/>
      <c r="N330" s="62"/>
      <c r="O330" s="62"/>
      <c r="P330" s="62"/>
      <c r="Q330" s="62"/>
      <c r="R330" s="62"/>
      <c r="S330" s="62"/>
      <c r="T330" s="62"/>
      <c r="U330" s="69" t="s">
        <v>84</v>
      </c>
      <c r="V330" s="66"/>
      <c r="W330" s="67"/>
    </row>
    <row r="331" spans="1:23" s="68" customFormat="1" ht="37.5" x14ac:dyDescent="0.25">
      <c r="A331" s="62" t="s">
        <v>566</v>
      </c>
      <c r="B331" s="22" t="s">
        <v>567</v>
      </c>
      <c r="C331" s="44" t="s">
        <v>581</v>
      </c>
      <c r="D331" s="22" t="s">
        <v>514</v>
      </c>
      <c r="E331" s="62"/>
      <c r="F331" s="62"/>
      <c r="G331" s="62"/>
      <c r="H331" s="62"/>
      <c r="I331" s="62"/>
      <c r="J331" s="62"/>
      <c r="K331" s="62"/>
      <c r="L331" s="62"/>
      <c r="M331" s="62"/>
      <c r="N331" s="62"/>
      <c r="O331" s="62"/>
      <c r="P331" s="62"/>
      <c r="Q331" s="62"/>
      <c r="R331" s="62"/>
      <c r="S331" s="62"/>
      <c r="T331" s="62"/>
      <c r="U331" s="69" t="s">
        <v>84</v>
      </c>
      <c r="V331" s="66"/>
      <c r="W331" s="67"/>
    </row>
    <row r="332" spans="1:23" s="68" customFormat="1" ht="37.5" x14ac:dyDescent="0.25">
      <c r="A332" s="62" t="s">
        <v>566</v>
      </c>
      <c r="B332" s="22" t="s">
        <v>554</v>
      </c>
      <c r="C332" s="44" t="s">
        <v>565</v>
      </c>
      <c r="D332" s="22" t="s">
        <v>514</v>
      </c>
      <c r="E332" s="62"/>
      <c r="F332" s="62"/>
      <c r="G332" s="62"/>
      <c r="H332" s="62"/>
      <c r="I332" s="62"/>
      <c r="J332" s="62"/>
      <c r="K332" s="62"/>
      <c r="L332" s="62"/>
      <c r="M332" s="62"/>
      <c r="N332" s="62"/>
      <c r="O332" s="62"/>
      <c r="P332" s="62"/>
      <c r="Q332" s="62"/>
      <c r="R332" s="62"/>
      <c r="S332" s="62"/>
      <c r="T332" s="62"/>
      <c r="U332" s="69"/>
      <c r="V332" s="66"/>
      <c r="W332" s="67"/>
    </row>
    <row r="333" spans="1:23" s="68" customFormat="1" ht="37.5" x14ac:dyDescent="0.25">
      <c r="A333" s="62" t="s">
        <v>566</v>
      </c>
      <c r="B333" s="22" t="s">
        <v>544</v>
      </c>
      <c r="C333" s="44" t="s">
        <v>545</v>
      </c>
      <c r="D333" s="22" t="s">
        <v>546</v>
      </c>
      <c r="E333" s="62"/>
      <c r="F333" s="62"/>
      <c r="G333" s="62"/>
      <c r="H333" s="62"/>
      <c r="I333" s="62"/>
      <c r="J333" s="62"/>
      <c r="K333" s="62"/>
      <c r="L333" s="62"/>
      <c r="M333" s="62"/>
      <c r="N333" s="62"/>
      <c r="O333" s="62"/>
      <c r="P333" s="62"/>
      <c r="Q333" s="62"/>
      <c r="R333" s="62"/>
      <c r="S333" s="62"/>
      <c r="T333" s="62"/>
      <c r="U333" s="69" t="s">
        <v>84</v>
      </c>
      <c r="V333" s="66"/>
      <c r="W333" s="67"/>
    </row>
    <row r="334" spans="1:23" s="68" customFormat="1" ht="37.5" x14ac:dyDescent="0.25">
      <c r="A334" s="62" t="s">
        <v>566</v>
      </c>
      <c r="B334" s="22" t="s">
        <v>544</v>
      </c>
      <c r="C334" s="44" t="s">
        <v>547</v>
      </c>
      <c r="D334" s="22" t="s">
        <v>546</v>
      </c>
      <c r="E334" s="62"/>
      <c r="F334" s="62"/>
      <c r="G334" s="62"/>
      <c r="H334" s="62"/>
      <c r="I334" s="62"/>
      <c r="J334" s="62"/>
      <c r="K334" s="62"/>
      <c r="L334" s="62"/>
      <c r="M334" s="62"/>
      <c r="N334" s="62"/>
      <c r="O334" s="62"/>
      <c r="P334" s="62"/>
      <c r="Q334" s="62"/>
      <c r="R334" s="62"/>
      <c r="S334" s="62"/>
      <c r="T334" s="62"/>
      <c r="U334" s="69" t="s">
        <v>84</v>
      </c>
      <c r="V334" s="66"/>
      <c r="W334" s="67"/>
    </row>
    <row r="335" spans="1:23" s="68" customFormat="1" ht="37.5" x14ac:dyDescent="0.25">
      <c r="A335" s="62" t="s">
        <v>566</v>
      </c>
      <c r="B335" s="22" t="s">
        <v>544</v>
      </c>
      <c r="C335" s="44" t="s">
        <v>548</v>
      </c>
      <c r="D335" s="22" t="s">
        <v>546</v>
      </c>
      <c r="E335" s="62"/>
      <c r="F335" s="62"/>
      <c r="G335" s="62"/>
      <c r="H335" s="62"/>
      <c r="I335" s="62"/>
      <c r="J335" s="62"/>
      <c r="K335" s="62"/>
      <c r="L335" s="62"/>
      <c r="M335" s="62"/>
      <c r="N335" s="62"/>
      <c r="O335" s="62"/>
      <c r="P335" s="62"/>
      <c r="Q335" s="62"/>
      <c r="R335" s="62"/>
      <c r="S335" s="62"/>
      <c r="T335" s="62"/>
      <c r="U335" s="69" t="s">
        <v>84</v>
      </c>
      <c r="V335" s="66"/>
      <c r="W335" s="67"/>
    </row>
    <row r="336" spans="1:23" s="68" customFormat="1" ht="37.5" x14ac:dyDescent="0.25">
      <c r="A336" s="62" t="s">
        <v>566</v>
      </c>
      <c r="B336" s="22" t="s">
        <v>544</v>
      </c>
      <c r="C336" s="44" t="s">
        <v>549</v>
      </c>
      <c r="D336" s="22" t="s">
        <v>546</v>
      </c>
      <c r="E336" s="62"/>
      <c r="F336" s="62"/>
      <c r="G336" s="62"/>
      <c r="H336" s="62"/>
      <c r="I336" s="62"/>
      <c r="J336" s="62"/>
      <c r="K336" s="62"/>
      <c r="L336" s="62"/>
      <c r="M336" s="62"/>
      <c r="N336" s="62"/>
      <c r="O336" s="62"/>
      <c r="P336" s="62"/>
      <c r="Q336" s="62"/>
      <c r="R336" s="62"/>
      <c r="S336" s="62"/>
      <c r="T336" s="62"/>
      <c r="U336" s="69" t="s">
        <v>84</v>
      </c>
      <c r="V336" s="66"/>
      <c r="W336" s="67"/>
    </row>
    <row r="337" spans="1:23" s="68" customFormat="1" ht="37.5" x14ac:dyDescent="0.25">
      <c r="A337" s="62" t="s">
        <v>566</v>
      </c>
      <c r="B337" s="22" t="s">
        <v>544</v>
      </c>
      <c r="C337" s="44" t="s">
        <v>550</v>
      </c>
      <c r="D337" s="22" t="s">
        <v>546</v>
      </c>
      <c r="E337" s="62"/>
      <c r="F337" s="62"/>
      <c r="G337" s="62"/>
      <c r="H337" s="62"/>
      <c r="I337" s="62"/>
      <c r="J337" s="62"/>
      <c r="K337" s="62"/>
      <c r="L337" s="62"/>
      <c r="M337" s="62"/>
      <c r="N337" s="62"/>
      <c r="O337" s="62"/>
      <c r="P337" s="62"/>
      <c r="Q337" s="62"/>
      <c r="R337" s="62"/>
      <c r="S337" s="62"/>
      <c r="T337" s="62"/>
      <c r="U337" s="69" t="s">
        <v>84</v>
      </c>
      <c r="V337" s="66"/>
      <c r="W337" s="67"/>
    </row>
    <row r="338" spans="1:23" s="68" customFormat="1" ht="37.5" x14ac:dyDescent="0.25">
      <c r="A338" s="62" t="s">
        <v>566</v>
      </c>
      <c r="B338" s="22" t="s">
        <v>544</v>
      </c>
      <c r="C338" s="44" t="s">
        <v>551</v>
      </c>
      <c r="D338" s="22" t="s">
        <v>546</v>
      </c>
      <c r="E338" s="62"/>
      <c r="F338" s="62"/>
      <c r="G338" s="62"/>
      <c r="H338" s="62"/>
      <c r="I338" s="62"/>
      <c r="J338" s="62"/>
      <c r="K338" s="62"/>
      <c r="L338" s="62"/>
      <c r="M338" s="62"/>
      <c r="N338" s="62"/>
      <c r="O338" s="62"/>
      <c r="P338" s="62"/>
      <c r="Q338" s="62"/>
      <c r="R338" s="62"/>
      <c r="S338" s="62"/>
      <c r="T338" s="62"/>
      <c r="U338" s="69" t="s">
        <v>84</v>
      </c>
      <c r="V338" s="66"/>
      <c r="W338" s="67"/>
    </row>
    <row r="339" spans="1:23" s="68" customFormat="1" ht="37.5" x14ac:dyDescent="0.25">
      <c r="A339" s="62" t="s">
        <v>566</v>
      </c>
      <c r="B339" s="22" t="s">
        <v>544</v>
      </c>
      <c r="C339" s="44" t="s">
        <v>552</v>
      </c>
      <c r="D339" s="22" t="s">
        <v>546</v>
      </c>
      <c r="E339" s="62"/>
      <c r="F339" s="62"/>
      <c r="G339" s="62"/>
      <c r="H339" s="62"/>
      <c r="I339" s="62"/>
      <c r="J339" s="62"/>
      <c r="K339" s="62"/>
      <c r="L339" s="62"/>
      <c r="M339" s="62"/>
      <c r="N339" s="62"/>
      <c r="O339" s="62"/>
      <c r="P339" s="62"/>
      <c r="Q339" s="62"/>
      <c r="R339" s="62"/>
      <c r="S339" s="62"/>
      <c r="T339" s="62"/>
      <c r="U339" s="69" t="s">
        <v>84</v>
      </c>
      <c r="V339" s="66"/>
      <c r="W339" s="67"/>
    </row>
    <row r="340" spans="1:23" s="68" customFormat="1" ht="25" x14ac:dyDescent="0.25">
      <c r="A340" s="22" t="s">
        <v>582</v>
      </c>
      <c r="B340" s="22" t="s">
        <v>583</v>
      </c>
      <c r="C340" s="44" t="s">
        <v>584</v>
      </c>
      <c r="D340" s="22" t="s">
        <v>585</v>
      </c>
      <c r="E340" s="22"/>
      <c r="F340" s="22"/>
      <c r="G340" s="22"/>
      <c r="H340" s="22"/>
      <c r="I340" s="22"/>
      <c r="J340" s="22"/>
      <c r="K340" s="22"/>
      <c r="L340" s="22"/>
      <c r="M340" s="22"/>
      <c r="N340" s="22"/>
      <c r="O340" s="22"/>
      <c r="P340" s="22"/>
      <c r="Q340" s="22"/>
      <c r="R340" s="22" t="s">
        <v>84</v>
      </c>
      <c r="S340" s="22"/>
      <c r="T340" s="22"/>
      <c r="U340" s="23"/>
      <c r="V340" s="66"/>
      <c r="W340" s="67"/>
    </row>
    <row r="341" spans="1:23" s="68" customFormat="1" ht="25" x14ac:dyDescent="0.25">
      <c r="A341" s="22" t="s">
        <v>582</v>
      </c>
      <c r="B341" s="22" t="s">
        <v>583</v>
      </c>
      <c r="C341" s="44" t="s">
        <v>586</v>
      </c>
      <c r="D341" s="22" t="s">
        <v>585</v>
      </c>
      <c r="E341" s="22"/>
      <c r="F341" s="22"/>
      <c r="G341" s="22"/>
      <c r="H341" s="22"/>
      <c r="I341" s="22"/>
      <c r="J341" s="22"/>
      <c r="K341" s="22"/>
      <c r="L341" s="22"/>
      <c r="M341" s="22"/>
      <c r="N341" s="22"/>
      <c r="O341" s="22"/>
      <c r="P341" s="22"/>
      <c r="Q341" s="22"/>
      <c r="R341" s="22" t="s">
        <v>84</v>
      </c>
      <c r="S341" s="22"/>
      <c r="T341" s="22"/>
      <c r="U341" s="23"/>
      <c r="V341" s="66"/>
      <c r="W341" s="67"/>
    </row>
    <row r="342" spans="1:23" s="20" customFormat="1" ht="25" x14ac:dyDescent="0.25">
      <c r="A342" s="22" t="s">
        <v>582</v>
      </c>
      <c r="B342" s="22" t="s">
        <v>583</v>
      </c>
      <c r="C342" s="44" t="s">
        <v>587</v>
      </c>
      <c r="D342" s="22" t="s">
        <v>585</v>
      </c>
      <c r="E342" s="22"/>
      <c r="F342" s="22"/>
      <c r="G342" s="22"/>
      <c r="H342" s="22"/>
      <c r="I342" s="22"/>
      <c r="J342" s="22"/>
      <c r="K342" s="22"/>
      <c r="L342" s="22"/>
      <c r="M342" s="22"/>
      <c r="N342" s="22"/>
      <c r="O342" s="22"/>
      <c r="P342" s="22"/>
      <c r="Q342" s="22"/>
      <c r="R342" s="22" t="s">
        <v>84</v>
      </c>
      <c r="S342" s="22"/>
      <c r="T342" s="22"/>
      <c r="U342" s="23"/>
      <c r="V342" s="36"/>
      <c r="W342" s="19"/>
    </row>
    <row r="343" spans="1:23" s="20" customFormat="1" ht="25" x14ac:dyDescent="0.25">
      <c r="A343" s="22" t="s">
        <v>582</v>
      </c>
      <c r="B343" s="22" t="s">
        <v>583</v>
      </c>
      <c r="C343" s="44" t="s">
        <v>588</v>
      </c>
      <c r="D343" s="22" t="s">
        <v>585</v>
      </c>
      <c r="E343" s="22"/>
      <c r="F343" s="22"/>
      <c r="G343" s="22"/>
      <c r="H343" s="22"/>
      <c r="I343" s="22"/>
      <c r="J343" s="22"/>
      <c r="K343" s="22"/>
      <c r="L343" s="22"/>
      <c r="M343" s="22"/>
      <c r="N343" s="22"/>
      <c r="O343" s="22"/>
      <c r="P343" s="22"/>
      <c r="Q343" s="22"/>
      <c r="R343" s="22" t="s">
        <v>84</v>
      </c>
      <c r="S343" s="22"/>
      <c r="T343" s="22"/>
      <c r="U343" s="23"/>
      <c r="V343" s="36"/>
      <c r="W343" s="19"/>
    </row>
    <row r="344" spans="1:23" s="20" customFormat="1" ht="25" x14ac:dyDescent="0.25">
      <c r="A344" s="22" t="s">
        <v>582</v>
      </c>
      <c r="B344" s="22" t="s">
        <v>583</v>
      </c>
      <c r="C344" s="44" t="s">
        <v>589</v>
      </c>
      <c r="D344" s="22" t="s">
        <v>585</v>
      </c>
      <c r="E344" s="22"/>
      <c r="F344" s="22"/>
      <c r="G344" s="22"/>
      <c r="H344" s="22"/>
      <c r="I344" s="22"/>
      <c r="J344" s="22"/>
      <c r="K344" s="22"/>
      <c r="L344" s="22"/>
      <c r="M344" s="22"/>
      <c r="N344" s="22"/>
      <c r="O344" s="22"/>
      <c r="P344" s="22"/>
      <c r="Q344" s="22"/>
      <c r="R344" s="22" t="s">
        <v>84</v>
      </c>
      <c r="S344" s="22"/>
      <c r="T344" s="22"/>
      <c r="U344" s="23"/>
      <c r="V344" s="36"/>
      <c r="W344" s="19"/>
    </row>
    <row r="345" spans="1:23" s="20" customFormat="1" ht="25" x14ac:dyDescent="0.25">
      <c r="A345" s="22" t="s">
        <v>582</v>
      </c>
      <c r="B345" s="22" t="s">
        <v>583</v>
      </c>
      <c r="C345" s="44" t="s">
        <v>590</v>
      </c>
      <c r="D345" s="22" t="s">
        <v>585</v>
      </c>
      <c r="E345" s="22"/>
      <c r="F345" s="22"/>
      <c r="G345" s="22"/>
      <c r="H345" s="22"/>
      <c r="I345" s="22"/>
      <c r="J345" s="22"/>
      <c r="K345" s="22"/>
      <c r="L345" s="22"/>
      <c r="M345" s="22"/>
      <c r="N345" s="22"/>
      <c r="O345" s="22"/>
      <c r="P345" s="22"/>
      <c r="Q345" s="22"/>
      <c r="R345" s="22" t="s">
        <v>84</v>
      </c>
      <c r="S345" s="22"/>
      <c r="T345" s="22"/>
      <c r="U345" s="23"/>
      <c r="V345" s="36"/>
      <c r="W345" s="19"/>
    </row>
    <row r="346" spans="1:23" s="20" customFormat="1" ht="25" x14ac:dyDescent="0.25">
      <c r="A346" s="22" t="s">
        <v>582</v>
      </c>
      <c r="B346" s="22" t="s">
        <v>583</v>
      </c>
      <c r="C346" s="44" t="s">
        <v>591</v>
      </c>
      <c r="D346" s="22" t="s">
        <v>585</v>
      </c>
      <c r="E346" s="22"/>
      <c r="F346" s="22"/>
      <c r="G346" s="22"/>
      <c r="H346" s="22"/>
      <c r="I346" s="22"/>
      <c r="J346" s="22"/>
      <c r="K346" s="22"/>
      <c r="L346" s="22"/>
      <c r="M346" s="22"/>
      <c r="N346" s="22"/>
      <c r="O346" s="22"/>
      <c r="P346" s="22"/>
      <c r="Q346" s="22"/>
      <c r="R346" s="22" t="s">
        <v>84</v>
      </c>
      <c r="S346" s="22"/>
      <c r="T346" s="22"/>
      <c r="U346" s="23"/>
      <c r="V346" s="36"/>
      <c r="W346" s="19"/>
    </row>
    <row r="347" spans="1:23" s="20" customFormat="1" ht="25" x14ac:dyDescent="0.25">
      <c r="A347" s="22" t="s">
        <v>582</v>
      </c>
      <c r="B347" s="22" t="s">
        <v>583</v>
      </c>
      <c r="C347" s="44" t="s">
        <v>592</v>
      </c>
      <c r="D347" s="22" t="s">
        <v>593</v>
      </c>
      <c r="E347" s="22"/>
      <c r="F347" s="22"/>
      <c r="G347" s="22"/>
      <c r="H347" s="22"/>
      <c r="I347" s="22"/>
      <c r="J347" s="22"/>
      <c r="K347" s="22"/>
      <c r="L347" s="22"/>
      <c r="M347" s="22"/>
      <c r="N347" s="22"/>
      <c r="O347" s="22"/>
      <c r="P347" s="22"/>
      <c r="Q347" s="22"/>
      <c r="R347" s="22" t="s">
        <v>84</v>
      </c>
      <c r="S347" s="22"/>
      <c r="T347" s="22"/>
      <c r="U347" s="23"/>
      <c r="V347" s="36"/>
      <c r="W347" s="19"/>
    </row>
    <row r="348" spans="1:23" s="20" customFormat="1" ht="25" x14ac:dyDescent="0.25">
      <c r="A348" s="22" t="s">
        <v>582</v>
      </c>
      <c r="B348" s="22" t="s">
        <v>583</v>
      </c>
      <c r="C348" s="44" t="s">
        <v>594</v>
      </c>
      <c r="D348" s="22" t="s">
        <v>593</v>
      </c>
      <c r="E348" s="22"/>
      <c r="F348" s="22"/>
      <c r="G348" s="22"/>
      <c r="H348" s="22"/>
      <c r="I348" s="22"/>
      <c r="J348" s="22"/>
      <c r="K348" s="22"/>
      <c r="L348" s="22"/>
      <c r="M348" s="22"/>
      <c r="N348" s="22"/>
      <c r="O348" s="22"/>
      <c r="P348" s="22"/>
      <c r="Q348" s="22"/>
      <c r="R348" s="22" t="s">
        <v>84</v>
      </c>
      <c r="S348" s="22"/>
      <c r="T348" s="22"/>
      <c r="U348" s="23"/>
      <c r="V348" s="36"/>
      <c r="W348" s="19"/>
    </row>
    <row r="349" spans="1:23" s="20" customFormat="1" ht="25" x14ac:dyDescent="0.25">
      <c r="A349" s="22" t="s">
        <v>582</v>
      </c>
      <c r="B349" s="22" t="s">
        <v>583</v>
      </c>
      <c r="C349" s="44" t="s">
        <v>595</v>
      </c>
      <c r="D349" s="22" t="s">
        <v>593</v>
      </c>
      <c r="E349" s="22"/>
      <c r="F349" s="22"/>
      <c r="G349" s="22"/>
      <c r="H349" s="22"/>
      <c r="I349" s="22"/>
      <c r="J349" s="22"/>
      <c r="K349" s="22"/>
      <c r="L349" s="22"/>
      <c r="M349" s="22"/>
      <c r="N349" s="22"/>
      <c r="O349" s="22"/>
      <c r="P349" s="22"/>
      <c r="Q349" s="22"/>
      <c r="R349" s="22" t="s">
        <v>84</v>
      </c>
      <c r="S349" s="22"/>
      <c r="T349" s="22"/>
      <c r="U349" s="23"/>
      <c r="V349" s="36"/>
      <c r="W349" s="19"/>
    </row>
    <row r="350" spans="1:23" s="20" customFormat="1" ht="25" x14ac:dyDescent="0.25">
      <c r="A350" s="22" t="s">
        <v>582</v>
      </c>
      <c r="B350" s="22" t="s">
        <v>583</v>
      </c>
      <c r="C350" s="44" t="s">
        <v>596</v>
      </c>
      <c r="D350" s="22" t="s">
        <v>593</v>
      </c>
      <c r="E350" s="22"/>
      <c r="F350" s="22"/>
      <c r="G350" s="22"/>
      <c r="H350" s="22"/>
      <c r="I350" s="22"/>
      <c r="J350" s="22"/>
      <c r="K350" s="22"/>
      <c r="L350" s="22"/>
      <c r="M350" s="22"/>
      <c r="N350" s="22"/>
      <c r="O350" s="22"/>
      <c r="P350" s="22"/>
      <c r="Q350" s="22"/>
      <c r="R350" s="22" t="s">
        <v>84</v>
      </c>
      <c r="S350" s="22"/>
      <c r="T350" s="22"/>
      <c r="U350" s="23"/>
      <c r="V350" s="36"/>
      <c r="W350" s="19"/>
    </row>
    <row r="351" spans="1:23" s="20" customFormat="1" ht="25" x14ac:dyDescent="0.25">
      <c r="A351" s="22" t="s">
        <v>582</v>
      </c>
      <c r="B351" s="22" t="s">
        <v>583</v>
      </c>
      <c r="C351" s="44" t="s">
        <v>597</v>
      </c>
      <c r="D351" s="22" t="s">
        <v>593</v>
      </c>
      <c r="E351" s="22"/>
      <c r="F351" s="22"/>
      <c r="G351" s="22"/>
      <c r="H351" s="22"/>
      <c r="I351" s="22"/>
      <c r="J351" s="22"/>
      <c r="K351" s="22"/>
      <c r="L351" s="22"/>
      <c r="M351" s="22"/>
      <c r="N351" s="22"/>
      <c r="O351" s="22"/>
      <c r="P351" s="22"/>
      <c r="Q351" s="22"/>
      <c r="R351" s="22" t="s">
        <v>84</v>
      </c>
      <c r="S351" s="22"/>
      <c r="T351" s="22"/>
      <c r="U351" s="23"/>
      <c r="V351" s="36"/>
      <c r="W351" s="19"/>
    </row>
    <row r="352" spans="1:23" s="20" customFormat="1" ht="25" x14ac:dyDescent="0.25">
      <c r="A352" s="22" t="s">
        <v>582</v>
      </c>
      <c r="B352" s="22" t="s">
        <v>583</v>
      </c>
      <c r="C352" s="44" t="s">
        <v>598</v>
      </c>
      <c r="D352" s="22" t="s">
        <v>599</v>
      </c>
      <c r="E352" s="22"/>
      <c r="F352" s="22"/>
      <c r="G352" s="22"/>
      <c r="H352" s="22"/>
      <c r="I352" s="22"/>
      <c r="J352" s="22"/>
      <c r="K352" s="22"/>
      <c r="L352" s="22"/>
      <c r="M352" s="22"/>
      <c r="N352" s="22"/>
      <c r="O352" s="22"/>
      <c r="P352" s="22"/>
      <c r="Q352" s="22"/>
      <c r="R352" s="22" t="s">
        <v>84</v>
      </c>
      <c r="S352" s="22"/>
      <c r="T352" s="22"/>
      <c r="U352" s="23"/>
      <c r="V352" s="36"/>
      <c r="W352" s="19"/>
    </row>
    <row r="353" spans="1:23" s="20" customFormat="1" ht="25" x14ac:dyDescent="0.25">
      <c r="A353" s="22" t="s">
        <v>582</v>
      </c>
      <c r="B353" s="22" t="s">
        <v>583</v>
      </c>
      <c r="C353" s="44" t="s">
        <v>600</v>
      </c>
      <c r="D353" s="22" t="s">
        <v>600</v>
      </c>
      <c r="E353" s="22"/>
      <c r="F353" s="22"/>
      <c r="G353" s="22"/>
      <c r="H353" s="22"/>
      <c r="I353" s="22"/>
      <c r="J353" s="22"/>
      <c r="K353" s="22"/>
      <c r="L353" s="22"/>
      <c r="M353" s="22"/>
      <c r="N353" s="22"/>
      <c r="O353" s="22"/>
      <c r="P353" s="22"/>
      <c r="Q353" s="22"/>
      <c r="R353" s="22" t="s">
        <v>84</v>
      </c>
      <c r="S353" s="22"/>
      <c r="T353" s="22"/>
      <c r="U353" s="23"/>
      <c r="V353" s="36"/>
      <c r="W353" s="19"/>
    </row>
    <row r="354" spans="1:23" s="20" customFormat="1" ht="37.5" x14ac:dyDescent="0.25">
      <c r="A354" s="22" t="s">
        <v>601</v>
      </c>
      <c r="B354" s="22" t="s">
        <v>544</v>
      </c>
      <c r="C354" s="44" t="s">
        <v>602</v>
      </c>
      <c r="D354" s="22" t="s">
        <v>603</v>
      </c>
      <c r="E354" s="22"/>
      <c r="F354" s="22"/>
      <c r="G354" s="22"/>
      <c r="H354" s="22"/>
      <c r="I354" s="22"/>
      <c r="J354" s="22"/>
      <c r="K354" s="22"/>
      <c r="L354" s="22"/>
      <c r="M354" s="22"/>
      <c r="N354" s="22"/>
      <c r="O354" s="22"/>
      <c r="P354" s="22"/>
      <c r="Q354" s="22"/>
      <c r="R354" s="22"/>
      <c r="S354" s="22" t="s">
        <v>84</v>
      </c>
      <c r="T354" s="22"/>
      <c r="U354" s="23"/>
      <c r="V354" s="36"/>
      <c r="W354" s="19"/>
    </row>
    <row r="355" spans="1:23" s="20" customFormat="1" ht="25" x14ac:dyDescent="0.25">
      <c r="A355" s="22" t="s">
        <v>604</v>
      </c>
      <c r="B355" s="22" t="s">
        <v>583</v>
      </c>
      <c r="C355" s="44" t="s">
        <v>605</v>
      </c>
      <c r="D355" s="22" t="s">
        <v>606</v>
      </c>
      <c r="E355" s="22"/>
      <c r="F355" s="22"/>
      <c r="G355" s="22"/>
      <c r="H355" s="22"/>
      <c r="I355" s="22"/>
      <c r="J355" s="22"/>
      <c r="K355" s="22"/>
      <c r="L355" s="22"/>
      <c r="M355" s="22"/>
      <c r="N355" s="22"/>
      <c r="O355" s="22"/>
      <c r="P355" s="22"/>
      <c r="Q355" s="22"/>
      <c r="R355" s="22" t="s">
        <v>84</v>
      </c>
      <c r="S355" s="22"/>
      <c r="T355" s="22"/>
      <c r="U355" s="23"/>
      <c r="V355" s="36"/>
      <c r="W355" s="19"/>
    </row>
    <row r="356" spans="1:23" s="20" customFormat="1" ht="25" x14ac:dyDescent="0.25">
      <c r="A356" s="22" t="s">
        <v>604</v>
      </c>
      <c r="B356" s="22" t="s">
        <v>583</v>
      </c>
      <c r="C356" s="44" t="s">
        <v>607</v>
      </c>
      <c r="D356" s="22" t="s">
        <v>608</v>
      </c>
      <c r="E356" s="22"/>
      <c r="F356" s="22"/>
      <c r="G356" s="22"/>
      <c r="H356" s="22"/>
      <c r="I356" s="22"/>
      <c r="J356" s="22"/>
      <c r="K356" s="22"/>
      <c r="L356" s="22"/>
      <c r="M356" s="22"/>
      <c r="N356" s="22"/>
      <c r="O356" s="22"/>
      <c r="P356" s="22"/>
      <c r="Q356" s="22"/>
      <c r="R356" s="22" t="s">
        <v>84</v>
      </c>
      <c r="S356" s="22"/>
      <c r="T356" s="22"/>
      <c r="U356" s="23"/>
      <c r="V356" s="36"/>
      <c r="W356" s="19"/>
    </row>
    <row r="357" spans="1:23" s="20" customFormat="1" ht="25" x14ac:dyDescent="0.25">
      <c r="A357" s="22" t="s">
        <v>604</v>
      </c>
      <c r="B357" s="22" t="s">
        <v>583</v>
      </c>
      <c r="C357" s="44" t="s">
        <v>609</v>
      </c>
      <c r="D357" s="22" t="s">
        <v>610</v>
      </c>
      <c r="E357" s="22"/>
      <c r="F357" s="22"/>
      <c r="G357" s="22"/>
      <c r="H357" s="22"/>
      <c r="I357" s="22"/>
      <c r="J357" s="22"/>
      <c r="K357" s="22"/>
      <c r="L357" s="22"/>
      <c r="M357" s="22"/>
      <c r="N357" s="22"/>
      <c r="O357" s="22"/>
      <c r="P357" s="22"/>
      <c r="Q357" s="22"/>
      <c r="R357" s="22" t="s">
        <v>84</v>
      </c>
      <c r="S357" s="22"/>
      <c r="T357" s="22"/>
      <c r="U357" s="23"/>
      <c r="V357" s="36"/>
      <c r="W357" s="19"/>
    </row>
    <row r="358" spans="1:23" s="20" customFormat="1" ht="25" x14ac:dyDescent="0.25">
      <c r="A358" s="22" t="s">
        <v>604</v>
      </c>
      <c r="B358" s="22" t="s">
        <v>583</v>
      </c>
      <c r="C358" s="44" t="s">
        <v>611</v>
      </c>
      <c r="D358" s="22" t="s">
        <v>612</v>
      </c>
      <c r="E358" s="22"/>
      <c r="F358" s="22"/>
      <c r="G358" s="22"/>
      <c r="H358" s="22"/>
      <c r="I358" s="22"/>
      <c r="J358" s="22"/>
      <c r="K358" s="22"/>
      <c r="L358" s="22"/>
      <c r="M358" s="22"/>
      <c r="N358" s="22"/>
      <c r="O358" s="22"/>
      <c r="P358" s="22"/>
      <c r="Q358" s="22"/>
      <c r="R358" s="22" t="s">
        <v>84</v>
      </c>
      <c r="S358" s="22"/>
      <c r="T358" s="22"/>
      <c r="U358" s="23"/>
      <c r="V358" s="36"/>
      <c r="W358" s="19"/>
    </row>
    <row r="359" spans="1:23" s="20" customFormat="1" ht="25" x14ac:dyDescent="0.25">
      <c r="A359" s="22" t="s">
        <v>604</v>
      </c>
      <c r="B359" s="22" t="s">
        <v>583</v>
      </c>
      <c r="C359" s="44" t="s">
        <v>613</v>
      </c>
      <c r="D359" s="22" t="s">
        <v>614</v>
      </c>
      <c r="E359" s="22"/>
      <c r="F359" s="22"/>
      <c r="G359" s="22"/>
      <c r="H359" s="22"/>
      <c r="I359" s="22"/>
      <c r="J359" s="22"/>
      <c r="K359" s="22"/>
      <c r="L359" s="22"/>
      <c r="M359" s="22"/>
      <c r="N359" s="22"/>
      <c r="O359" s="22"/>
      <c r="P359" s="22"/>
      <c r="Q359" s="22"/>
      <c r="R359" s="22" t="s">
        <v>84</v>
      </c>
      <c r="S359" s="22"/>
      <c r="T359" s="22"/>
      <c r="U359" s="23"/>
      <c r="V359" s="36"/>
      <c r="W359" s="19"/>
    </row>
    <row r="360" spans="1:23" s="20" customFormat="1" ht="25" x14ac:dyDescent="0.25">
      <c r="A360" s="22" t="s">
        <v>604</v>
      </c>
      <c r="B360" s="22" t="s">
        <v>583</v>
      </c>
      <c r="C360" s="44" t="s">
        <v>615</v>
      </c>
      <c r="D360" s="22" t="s">
        <v>616</v>
      </c>
      <c r="E360" s="22"/>
      <c r="F360" s="22"/>
      <c r="G360" s="22"/>
      <c r="H360" s="22"/>
      <c r="I360" s="22"/>
      <c r="J360" s="22"/>
      <c r="K360" s="22"/>
      <c r="L360" s="22"/>
      <c r="M360" s="22"/>
      <c r="N360" s="22"/>
      <c r="O360" s="22"/>
      <c r="P360" s="22"/>
      <c r="Q360" s="22"/>
      <c r="R360" s="22" t="s">
        <v>84</v>
      </c>
      <c r="S360" s="22"/>
      <c r="T360" s="22"/>
      <c r="U360" s="23"/>
      <c r="V360" s="36"/>
      <c r="W360" s="19"/>
    </row>
    <row r="361" spans="1:23" s="20" customFormat="1" ht="25" x14ac:dyDescent="0.25">
      <c r="A361" s="22" t="s">
        <v>604</v>
      </c>
      <c r="B361" s="22" t="s">
        <v>583</v>
      </c>
      <c r="C361" s="44" t="s">
        <v>617</v>
      </c>
      <c r="D361" s="22" t="s">
        <v>618</v>
      </c>
      <c r="E361" s="22"/>
      <c r="F361" s="22"/>
      <c r="G361" s="22"/>
      <c r="H361" s="22"/>
      <c r="I361" s="22"/>
      <c r="J361" s="22"/>
      <c r="K361" s="22"/>
      <c r="L361" s="22"/>
      <c r="M361" s="22"/>
      <c r="N361" s="22"/>
      <c r="O361" s="22"/>
      <c r="P361" s="22"/>
      <c r="Q361" s="22"/>
      <c r="R361" s="22" t="s">
        <v>84</v>
      </c>
      <c r="S361" s="22"/>
      <c r="T361" s="22"/>
      <c r="U361" s="23"/>
      <c r="V361" s="36"/>
      <c r="W361" s="19"/>
    </row>
    <row r="362" spans="1:23" s="20" customFormat="1" ht="25" x14ac:dyDescent="0.25">
      <c r="A362" s="22" t="s">
        <v>604</v>
      </c>
      <c r="B362" s="22" t="s">
        <v>583</v>
      </c>
      <c r="C362" s="44" t="s">
        <v>619</v>
      </c>
      <c r="D362" s="22" t="s">
        <v>620</v>
      </c>
      <c r="E362" s="22"/>
      <c r="F362" s="22"/>
      <c r="G362" s="22"/>
      <c r="H362" s="22"/>
      <c r="I362" s="22"/>
      <c r="J362" s="22"/>
      <c r="K362" s="22"/>
      <c r="L362" s="22"/>
      <c r="M362" s="22"/>
      <c r="N362" s="22"/>
      <c r="O362" s="22"/>
      <c r="P362" s="22"/>
      <c r="Q362" s="22"/>
      <c r="R362" s="22" t="s">
        <v>84</v>
      </c>
      <c r="S362" s="22"/>
      <c r="T362" s="22"/>
      <c r="U362" s="23"/>
      <c r="V362" s="36"/>
      <c r="W362" s="19"/>
    </row>
    <row r="363" spans="1:23" s="20" customFormat="1" ht="25" x14ac:dyDescent="0.25">
      <c r="A363" s="22" t="s">
        <v>604</v>
      </c>
      <c r="B363" s="22" t="s">
        <v>583</v>
      </c>
      <c r="C363" s="44" t="s">
        <v>621</v>
      </c>
      <c r="D363" s="22" t="s">
        <v>622</v>
      </c>
      <c r="E363" s="22"/>
      <c r="F363" s="22"/>
      <c r="G363" s="22"/>
      <c r="H363" s="22"/>
      <c r="I363" s="22"/>
      <c r="J363" s="22"/>
      <c r="K363" s="22"/>
      <c r="L363" s="22"/>
      <c r="M363" s="22"/>
      <c r="N363" s="22"/>
      <c r="O363" s="22"/>
      <c r="P363" s="22"/>
      <c r="Q363" s="22"/>
      <c r="R363" s="22" t="s">
        <v>84</v>
      </c>
      <c r="S363" s="22"/>
      <c r="T363" s="22"/>
      <c r="U363" s="23"/>
      <c r="V363" s="36"/>
      <c r="W363" s="19"/>
    </row>
    <row r="364" spans="1:23" s="20" customFormat="1" ht="25" x14ac:dyDescent="0.25">
      <c r="A364" s="22" t="s">
        <v>604</v>
      </c>
      <c r="B364" s="22" t="s">
        <v>583</v>
      </c>
      <c r="C364" s="44" t="s">
        <v>623</v>
      </c>
      <c r="D364" s="22" t="s">
        <v>624</v>
      </c>
      <c r="E364" s="22"/>
      <c r="F364" s="22"/>
      <c r="G364" s="22"/>
      <c r="H364" s="22"/>
      <c r="I364" s="22"/>
      <c r="J364" s="22"/>
      <c r="K364" s="22"/>
      <c r="L364" s="22"/>
      <c r="M364" s="22"/>
      <c r="N364" s="22"/>
      <c r="O364" s="22"/>
      <c r="P364" s="22"/>
      <c r="Q364" s="22"/>
      <c r="R364" s="22" t="s">
        <v>84</v>
      </c>
      <c r="S364" s="22"/>
      <c r="T364" s="22"/>
      <c r="U364" s="23"/>
      <c r="V364" s="36"/>
      <c r="W364" s="19"/>
    </row>
    <row r="365" spans="1:23" s="20" customFormat="1" ht="25" x14ac:dyDescent="0.25">
      <c r="A365" s="22" t="s">
        <v>604</v>
      </c>
      <c r="B365" s="22" t="s">
        <v>583</v>
      </c>
      <c r="C365" s="44" t="s">
        <v>625</v>
      </c>
      <c r="D365" s="22" t="s">
        <v>626</v>
      </c>
      <c r="E365" s="22"/>
      <c r="F365" s="22"/>
      <c r="G365" s="22"/>
      <c r="H365" s="22"/>
      <c r="I365" s="22"/>
      <c r="J365" s="22"/>
      <c r="K365" s="22"/>
      <c r="L365" s="22"/>
      <c r="M365" s="22"/>
      <c r="N365" s="22"/>
      <c r="O365" s="22"/>
      <c r="P365" s="22"/>
      <c r="Q365" s="22"/>
      <c r="R365" s="22" t="s">
        <v>84</v>
      </c>
      <c r="S365" s="22"/>
      <c r="T365" s="22"/>
      <c r="U365" s="23"/>
      <c r="V365" s="36"/>
      <c r="W365" s="19"/>
    </row>
    <row r="366" spans="1:23" s="20" customFormat="1" ht="25" x14ac:dyDescent="0.25">
      <c r="A366" s="22" t="s">
        <v>604</v>
      </c>
      <c r="B366" s="22" t="s">
        <v>583</v>
      </c>
      <c r="C366" s="44" t="s">
        <v>627</v>
      </c>
      <c r="D366" s="22" t="s">
        <v>626</v>
      </c>
      <c r="E366" s="22"/>
      <c r="F366" s="22"/>
      <c r="G366" s="22"/>
      <c r="H366" s="22"/>
      <c r="I366" s="22"/>
      <c r="J366" s="22"/>
      <c r="K366" s="22"/>
      <c r="L366" s="22"/>
      <c r="M366" s="22"/>
      <c r="N366" s="22"/>
      <c r="O366" s="22"/>
      <c r="P366" s="22"/>
      <c r="Q366" s="22"/>
      <c r="R366" s="22" t="s">
        <v>84</v>
      </c>
      <c r="S366" s="22"/>
      <c r="T366" s="22"/>
      <c r="U366" s="23"/>
      <c r="V366" s="36"/>
      <c r="W366" s="19"/>
    </row>
    <row r="367" spans="1:23" s="20" customFormat="1" ht="25" x14ac:dyDescent="0.25">
      <c r="A367" s="22" t="s">
        <v>604</v>
      </c>
      <c r="B367" s="22" t="s">
        <v>583</v>
      </c>
      <c r="C367" s="44" t="s">
        <v>628</v>
      </c>
      <c r="D367" s="22" t="s">
        <v>626</v>
      </c>
      <c r="E367" s="22"/>
      <c r="F367" s="22"/>
      <c r="G367" s="22"/>
      <c r="H367" s="22"/>
      <c r="I367" s="22"/>
      <c r="J367" s="22"/>
      <c r="K367" s="22"/>
      <c r="L367" s="22"/>
      <c r="M367" s="22"/>
      <c r="N367" s="22"/>
      <c r="O367" s="22"/>
      <c r="P367" s="22"/>
      <c r="Q367" s="22"/>
      <c r="R367" s="22" t="s">
        <v>84</v>
      </c>
      <c r="S367" s="22"/>
      <c r="T367" s="22"/>
      <c r="U367" s="23"/>
      <c r="V367" s="36"/>
      <c r="W367" s="19"/>
    </row>
    <row r="368" spans="1:23" s="20" customFormat="1" ht="25" x14ac:dyDescent="0.25">
      <c r="A368" s="22" t="s">
        <v>604</v>
      </c>
      <c r="B368" s="22" t="s">
        <v>583</v>
      </c>
      <c r="C368" s="44" t="s">
        <v>629</v>
      </c>
      <c r="D368" s="22" t="s">
        <v>626</v>
      </c>
      <c r="E368" s="22"/>
      <c r="F368" s="22"/>
      <c r="G368" s="22"/>
      <c r="H368" s="22"/>
      <c r="I368" s="22"/>
      <c r="J368" s="22"/>
      <c r="K368" s="22"/>
      <c r="L368" s="22"/>
      <c r="M368" s="22"/>
      <c r="N368" s="22"/>
      <c r="O368" s="22"/>
      <c r="P368" s="22"/>
      <c r="Q368" s="22"/>
      <c r="R368" s="22" t="s">
        <v>84</v>
      </c>
      <c r="S368" s="22"/>
      <c r="T368" s="22"/>
      <c r="U368" s="23"/>
      <c r="V368" s="36"/>
      <c r="W368" s="19"/>
    </row>
    <row r="369" spans="1:23" s="20" customFormat="1" ht="25" x14ac:dyDescent="0.25">
      <c r="A369" s="22" t="s">
        <v>604</v>
      </c>
      <c r="B369" s="22" t="s">
        <v>583</v>
      </c>
      <c r="C369" s="44" t="s">
        <v>630</v>
      </c>
      <c r="D369" s="22" t="s">
        <v>626</v>
      </c>
      <c r="E369" s="22"/>
      <c r="F369" s="22"/>
      <c r="G369" s="22"/>
      <c r="H369" s="22"/>
      <c r="I369" s="22"/>
      <c r="J369" s="22"/>
      <c r="K369" s="22"/>
      <c r="L369" s="22"/>
      <c r="M369" s="22"/>
      <c r="N369" s="22"/>
      <c r="O369" s="22"/>
      <c r="P369" s="22"/>
      <c r="Q369" s="22"/>
      <c r="R369" s="22" t="s">
        <v>84</v>
      </c>
      <c r="S369" s="22"/>
      <c r="T369" s="22"/>
      <c r="U369" s="23"/>
      <c r="V369" s="36"/>
      <c r="W369" s="19"/>
    </row>
    <row r="370" spans="1:23" s="20" customFormat="1" ht="25" x14ac:dyDescent="0.25">
      <c r="A370" s="22" t="s">
        <v>604</v>
      </c>
      <c r="B370" s="22" t="s">
        <v>583</v>
      </c>
      <c r="C370" s="44" t="s">
        <v>631</v>
      </c>
      <c r="D370" s="22" t="s">
        <v>626</v>
      </c>
      <c r="E370" s="22"/>
      <c r="F370" s="22"/>
      <c r="G370" s="22"/>
      <c r="H370" s="22"/>
      <c r="I370" s="22"/>
      <c r="J370" s="22"/>
      <c r="K370" s="22"/>
      <c r="L370" s="22"/>
      <c r="M370" s="22"/>
      <c r="N370" s="22"/>
      <c r="O370" s="22"/>
      <c r="P370" s="22"/>
      <c r="Q370" s="22"/>
      <c r="R370" s="22" t="s">
        <v>84</v>
      </c>
      <c r="S370" s="22"/>
      <c r="T370" s="22"/>
      <c r="U370" s="23"/>
      <c r="V370" s="36"/>
      <c r="W370" s="19"/>
    </row>
    <row r="371" spans="1:23" s="20" customFormat="1" ht="25" x14ac:dyDescent="0.25">
      <c r="A371" s="22" t="s">
        <v>604</v>
      </c>
      <c r="B371" s="22" t="s">
        <v>583</v>
      </c>
      <c r="C371" s="44" t="s">
        <v>632</v>
      </c>
      <c r="D371" s="22" t="s">
        <v>626</v>
      </c>
      <c r="E371" s="22"/>
      <c r="F371" s="22"/>
      <c r="G371" s="22"/>
      <c r="H371" s="22"/>
      <c r="I371" s="22"/>
      <c r="J371" s="22"/>
      <c r="K371" s="22"/>
      <c r="L371" s="22"/>
      <c r="M371" s="22"/>
      <c r="N371" s="22"/>
      <c r="O371" s="22"/>
      <c r="P371" s="22"/>
      <c r="Q371" s="22"/>
      <c r="R371" s="22" t="s">
        <v>84</v>
      </c>
      <c r="S371" s="22"/>
      <c r="T371" s="22"/>
      <c r="U371" s="23"/>
      <c r="V371" s="36"/>
      <c r="W371" s="19"/>
    </row>
    <row r="372" spans="1:23" s="20" customFormat="1" ht="25" x14ac:dyDescent="0.25">
      <c r="A372" s="22" t="s">
        <v>604</v>
      </c>
      <c r="B372" s="22" t="s">
        <v>583</v>
      </c>
      <c r="C372" s="44" t="s">
        <v>633</v>
      </c>
      <c r="D372" s="22" t="s">
        <v>626</v>
      </c>
      <c r="E372" s="22"/>
      <c r="F372" s="22"/>
      <c r="G372" s="22"/>
      <c r="H372" s="22"/>
      <c r="I372" s="22"/>
      <c r="J372" s="22"/>
      <c r="K372" s="22"/>
      <c r="L372" s="22"/>
      <c r="M372" s="22"/>
      <c r="N372" s="22"/>
      <c r="O372" s="22"/>
      <c r="P372" s="22"/>
      <c r="Q372" s="22"/>
      <c r="R372" s="22" t="s">
        <v>84</v>
      </c>
      <c r="S372" s="22"/>
      <c r="T372" s="22"/>
      <c r="U372" s="23"/>
      <c r="V372" s="36"/>
      <c r="W372" s="19"/>
    </row>
    <row r="373" spans="1:23" s="20" customFormat="1" ht="25" x14ac:dyDescent="0.25">
      <c r="A373" s="22" t="s">
        <v>604</v>
      </c>
      <c r="B373" s="22" t="s">
        <v>583</v>
      </c>
      <c r="C373" s="44" t="s">
        <v>634</v>
      </c>
      <c r="D373" s="22" t="s">
        <v>626</v>
      </c>
      <c r="E373" s="22"/>
      <c r="F373" s="22"/>
      <c r="G373" s="22"/>
      <c r="H373" s="22"/>
      <c r="I373" s="22"/>
      <c r="J373" s="22"/>
      <c r="K373" s="22"/>
      <c r="L373" s="22"/>
      <c r="M373" s="22"/>
      <c r="N373" s="22"/>
      <c r="O373" s="22"/>
      <c r="P373" s="22"/>
      <c r="Q373" s="22"/>
      <c r="R373" s="22" t="s">
        <v>84</v>
      </c>
      <c r="S373" s="22"/>
      <c r="T373" s="22"/>
      <c r="U373" s="23"/>
      <c r="V373" s="36"/>
      <c r="W373" s="19"/>
    </row>
    <row r="374" spans="1:23" s="20" customFormat="1" ht="25" x14ac:dyDescent="0.25">
      <c r="A374" s="22" t="s">
        <v>604</v>
      </c>
      <c r="B374" s="22" t="s">
        <v>583</v>
      </c>
      <c r="C374" s="44" t="s">
        <v>635</v>
      </c>
      <c r="D374" s="22" t="s">
        <v>626</v>
      </c>
      <c r="E374" s="22"/>
      <c r="F374" s="22"/>
      <c r="G374" s="22"/>
      <c r="H374" s="22"/>
      <c r="I374" s="22"/>
      <c r="J374" s="22"/>
      <c r="K374" s="22"/>
      <c r="L374" s="22"/>
      <c r="M374" s="22"/>
      <c r="N374" s="22"/>
      <c r="O374" s="22"/>
      <c r="P374" s="22"/>
      <c r="Q374" s="22"/>
      <c r="R374" s="22" t="s">
        <v>84</v>
      </c>
      <c r="S374" s="22"/>
      <c r="T374" s="22"/>
      <c r="U374" s="23"/>
      <c r="V374" s="36"/>
      <c r="W374" s="19"/>
    </row>
    <row r="375" spans="1:23" s="20" customFormat="1" x14ac:dyDescent="0.25">
      <c r="A375" s="22" t="s">
        <v>636</v>
      </c>
      <c r="B375" s="22" t="s">
        <v>636</v>
      </c>
      <c r="C375" s="44" t="s">
        <v>637</v>
      </c>
      <c r="D375" s="22" t="s">
        <v>636</v>
      </c>
      <c r="E375" s="22" t="s">
        <v>84</v>
      </c>
      <c r="F375" s="22"/>
      <c r="G375" s="22"/>
      <c r="H375" s="22" t="s">
        <v>84</v>
      </c>
      <c r="I375" s="22" t="s">
        <v>84</v>
      </c>
      <c r="J375" s="22" t="s">
        <v>84</v>
      </c>
      <c r="K375" s="22" t="s">
        <v>84</v>
      </c>
      <c r="L375" s="22" t="s">
        <v>84</v>
      </c>
      <c r="M375" s="22" t="s">
        <v>84</v>
      </c>
      <c r="N375" s="22" t="s">
        <v>84</v>
      </c>
      <c r="O375" s="22" t="s">
        <v>84</v>
      </c>
      <c r="P375" s="22" t="s">
        <v>84</v>
      </c>
      <c r="Q375" s="22" t="s">
        <v>84</v>
      </c>
      <c r="R375" s="22"/>
      <c r="S375" s="22"/>
      <c r="T375" s="22"/>
      <c r="U375" s="23"/>
      <c r="V375" s="36"/>
      <c r="W375" s="19"/>
    </row>
    <row r="376" spans="1:23" s="20" customFormat="1" x14ac:dyDescent="0.25">
      <c r="A376" s="22" t="s">
        <v>636</v>
      </c>
      <c r="B376" s="22" t="s">
        <v>636</v>
      </c>
      <c r="C376" s="44" t="s">
        <v>638</v>
      </c>
      <c r="D376" s="22" t="s">
        <v>636</v>
      </c>
      <c r="E376" s="22" t="s">
        <v>84</v>
      </c>
      <c r="F376" s="22"/>
      <c r="G376" s="22"/>
      <c r="H376" s="22" t="s">
        <v>84</v>
      </c>
      <c r="I376" s="22" t="s">
        <v>84</v>
      </c>
      <c r="J376" s="22" t="s">
        <v>84</v>
      </c>
      <c r="K376" s="22" t="s">
        <v>84</v>
      </c>
      <c r="L376" s="22" t="s">
        <v>84</v>
      </c>
      <c r="M376" s="22" t="s">
        <v>84</v>
      </c>
      <c r="N376" s="22" t="s">
        <v>84</v>
      </c>
      <c r="O376" s="22" t="s">
        <v>84</v>
      </c>
      <c r="P376" s="22" t="s">
        <v>84</v>
      </c>
      <c r="Q376" s="22" t="s">
        <v>84</v>
      </c>
      <c r="R376" s="22"/>
      <c r="S376" s="22"/>
      <c r="T376" s="22"/>
      <c r="U376" s="23"/>
      <c r="V376" s="36"/>
      <c r="W376" s="19"/>
    </row>
    <row r="377" spans="1:23" s="20" customFormat="1" x14ac:dyDescent="0.25">
      <c r="A377" s="22" t="s">
        <v>636</v>
      </c>
      <c r="B377" s="22" t="s">
        <v>636</v>
      </c>
      <c r="C377" s="44" t="s">
        <v>639</v>
      </c>
      <c r="D377" s="22" t="s">
        <v>636</v>
      </c>
      <c r="E377" s="22" t="s">
        <v>84</v>
      </c>
      <c r="F377" s="22"/>
      <c r="G377" s="22"/>
      <c r="H377" s="22" t="s">
        <v>84</v>
      </c>
      <c r="I377" s="22" t="s">
        <v>84</v>
      </c>
      <c r="J377" s="22" t="s">
        <v>84</v>
      </c>
      <c r="K377" s="22" t="s">
        <v>84</v>
      </c>
      <c r="L377" s="22" t="s">
        <v>84</v>
      </c>
      <c r="M377" s="22" t="s">
        <v>84</v>
      </c>
      <c r="N377" s="22" t="s">
        <v>84</v>
      </c>
      <c r="O377" s="22" t="s">
        <v>84</v>
      </c>
      <c r="P377" s="22" t="s">
        <v>84</v>
      </c>
      <c r="Q377" s="22" t="s">
        <v>84</v>
      </c>
      <c r="R377" s="22"/>
      <c r="S377" s="22"/>
      <c r="T377" s="22"/>
      <c r="U377" s="23"/>
      <c r="V377" s="36"/>
      <c r="W377" s="19"/>
    </row>
    <row r="378" spans="1:23" s="20" customFormat="1" x14ac:dyDescent="0.25">
      <c r="A378" s="22" t="s">
        <v>636</v>
      </c>
      <c r="B378" s="22" t="s">
        <v>636</v>
      </c>
      <c r="C378" s="44" t="s">
        <v>640</v>
      </c>
      <c r="D378" s="22" t="s">
        <v>636</v>
      </c>
      <c r="E378" s="22" t="s">
        <v>84</v>
      </c>
      <c r="F378" s="22"/>
      <c r="G378" s="22"/>
      <c r="H378" s="22" t="s">
        <v>84</v>
      </c>
      <c r="I378" s="22" t="s">
        <v>84</v>
      </c>
      <c r="J378" s="22" t="s">
        <v>84</v>
      </c>
      <c r="K378" s="22" t="s">
        <v>84</v>
      </c>
      <c r="L378" s="22" t="s">
        <v>84</v>
      </c>
      <c r="M378" s="22" t="s">
        <v>84</v>
      </c>
      <c r="N378" s="22" t="s">
        <v>84</v>
      </c>
      <c r="O378" s="22" t="s">
        <v>84</v>
      </c>
      <c r="P378" s="22" t="s">
        <v>84</v>
      </c>
      <c r="Q378" s="22" t="s">
        <v>84</v>
      </c>
      <c r="R378" s="22"/>
      <c r="S378" s="22"/>
      <c r="T378" s="22"/>
      <c r="U378" s="23"/>
      <c r="V378" s="36"/>
      <c r="W378" s="19"/>
    </row>
    <row r="379" spans="1:23" s="20" customFormat="1" x14ac:dyDescent="0.25">
      <c r="A379" s="22" t="s">
        <v>636</v>
      </c>
      <c r="B379" s="22" t="s">
        <v>636</v>
      </c>
      <c r="C379" s="44" t="s">
        <v>641</v>
      </c>
      <c r="D379" s="22" t="s">
        <v>636</v>
      </c>
      <c r="E379" s="22" t="s">
        <v>84</v>
      </c>
      <c r="F379" s="22"/>
      <c r="G379" s="22"/>
      <c r="H379" s="22" t="s">
        <v>84</v>
      </c>
      <c r="I379" s="22" t="s">
        <v>84</v>
      </c>
      <c r="J379" s="22" t="s">
        <v>84</v>
      </c>
      <c r="K379" s="22" t="s">
        <v>84</v>
      </c>
      <c r="L379" s="22" t="s">
        <v>84</v>
      </c>
      <c r="M379" s="22" t="s">
        <v>84</v>
      </c>
      <c r="N379" s="22" t="s">
        <v>84</v>
      </c>
      <c r="O379" s="22" t="s">
        <v>84</v>
      </c>
      <c r="P379" s="22" t="s">
        <v>84</v>
      </c>
      <c r="Q379" s="22" t="s">
        <v>84</v>
      </c>
      <c r="R379" s="22"/>
      <c r="S379" s="22"/>
      <c r="T379" s="22"/>
      <c r="U379" s="23"/>
      <c r="V379" s="36"/>
      <c r="W379" s="19"/>
    </row>
    <row r="380" spans="1:23" s="20" customFormat="1" x14ac:dyDescent="0.25">
      <c r="A380" s="22" t="s">
        <v>636</v>
      </c>
      <c r="B380" s="22" t="s">
        <v>636</v>
      </c>
      <c r="C380" s="44" t="s">
        <v>642</v>
      </c>
      <c r="D380" s="22" t="s">
        <v>636</v>
      </c>
      <c r="E380" s="22" t="s">
        <v>84</v>
      </c>
      <c r="F380" s="22"/>
      <c r="G380" s="22"/>
      <c r="H380" s="22" t="s">
        <v>84</v>
      </c>
      <c r="I380" s="22" t="s">
        <v>84</v>
      </c>
      <c r="J380" s="22" t="s">
        <v>84</v>
      </c>
      <c r="K380" s="22" t="s">
        <v>84</v>
      </c>
      <c r="L380" s="22" t="s">
        <v>84</v>
      </c>
      <c r="M380" s="22" t="s">
        <v>84</v>
      </c>
      <c r="N380" s="22" t="s">
        <v>84</v>
      </c>
      <c r="O380" s="22" t="s">
        <v>84</v>
      </c>
      <c r="P380" s="22" t="s">
        <v>84</v>
      </c>
      <c r="Q380" s="22" t="s">
        <v>84</v>
      </c>
      <c r="R380" s="22"/>
      <c r="S380" s="22"/>
      <c r="T380" s="22"/>
      <c r="U380" s="23"/>
      <c r="V380" s="36"/>
      <c r="W380" s="19"/>
    </row>
    <row r="381" spans="1:23" s="20" customFormat="1" x14ac:dyDescent="0.25">
      <c r="A381" s="22" t="s">
        <v>636</v>
      </c>
      <c r="B381" s="22" t="s">
        <v>636</v>
      </c>
      <c r="C381" s="44" t="s">
        <v>643</v>
      </c>
      <c r="D381" s="22" t="s">
        <v>636</v>
      </c>
      <c r="E381" s="22" t="s">
        <v>84</v>
      </c>
      <c r="F381" s="22"/>
      <c r="G381" s="22"/>
      <c r="H381" s="22" t="s">
        <v>84</v>
      </c>
      <c r="I381" s="22" t="s">
        <v>84</v>
      </c>
      <c r="J381" s="22" t="s">
        <v>84</v>
      </c>
      <c r="K381" s="22" t="s">
        <v>84</v>
      </c>
      <c r="L381" s="22" t="s">
        <v>84</v>
      </c>
      <c r="M381" s="22" t="s">
        <v>84</v>
      </c>
      <c r="N381" s="22" t="s">
        <v>84</v>
      </c>
      <c r="O381" s="22" t="s">
        <v>84</v>
      </c>
      <c r="P381" s="22"/>
      <c r="Q381" s="22" t="s">
        <v>84</v>
      </c>
      <c r="R381" s="22"/>
      <c r="S381" s="22"/>
      <c r="T381" s="22"/>
      <c r="U381" s="23"/>
      <c r="V381" s="36"/>
    </row>
    <row r="382" spans="1:23" s="20" customFormat="1" ht="75" x14ac:dyDescent="0.25">
      <c r="A382" s="22" t="s">
        <v>644</v>
      </c>
      <c r="B382" s="22" t="s">
        <v>644</v>
      </c>
      <c r="C382" s="44" t="s">
        <v>645</v>
      </c>
      <c r="D382" s="22" t="s">
        <v>644</v>
      </c>
      <c r="E382" s="22"/>
      <c r="F382" s="22"/>
      <c r="G382" s="22"/>
      <c r="H382" s="22"/>
      <c r="I382" s="22"/>
      <c r="J382" s="22"/>
      <c r="K382" s="22"/>
      <c r="L382" s="22"/>
      <c r="M382" s="22"/>
      <c r="N382" s="22"/>
      <c r="O382" s="22"/>
      <c r="P382" s="22"/>
      <c r="Q382" s="22" t="s">
        <v>84</v>
      </c>
      <c r="R382" s="22" t="s">
        <v>84</v>
      </c>
      <c r="S382" s="22" t="s">
        <v>84</v>
      </c>
      <c r="T382" s="22"/>
      <c r="U382" s="23"/>
      <c r="V382" s="36"/>
      <c r="W382" s="19"/>
    </row>
    <row r="383" spans="1:23" s="20" customFormat="1" x14ac:dyDescent="0.25">
      <c r="A383" s="22" t="s">
        <v>644</v>
      </c>
      <c r="B383" s="22" t="s">
        <v>644</v>
      </c>
      <c r="C383" s="44" t="s">
        <v>640</v>
      </c>
      <c r="D383" s="22" t="s">
        <v>644</v>
      </c>
      <c r="E383" s="22"/>
      <c r="F383" s="22"/>
      <c r="G383" s="22"/>
      <c r="H383" s="22"/>
      <c r="I383" s="22"/>
      <c r="J383" s="22"/>
      <c r="K383" s="22"/>
      <c r="L383" s="22"/>
      <c r="M383" s="22"/>
      <c r="N383" s="22"/>
      <c r="O383" s="22"/>
      <c r="P383" s="22"/>
      <c r="Q383" s="22" t="s">
        <v>84</v>
      </c>
      <c r="R383" s="22" t="s">
        <v>84</v>
      </c>
      <c r="S383" s="22" t="s">
        <v>84</v>
      </c>
      <c r="T383" s="22"/>
      <c r="U383" s="23"/>
      <c r="V383" s="36"/>
      <c r="W383" s="19"/>
    </row>
    <row r="384" spans="1:23" s="20" customFormat="1" x14ac:dyDescent="0.25">
      <c r="A384" s="22" t="s">
        <v>644</v>
      </c>
      <c r="B384" s="22" t="s">
        <v>644</v>
      </c>
      <c r="C384" s="44" t="s">
        <v>646</v>
      </c>
      <c r="D384" s="22" t="s">
        <v>644</v>
      </c>
      <c r="E384" s="22"/>
      <c r="F384" s="22"/>
      <c r="G384" s="22"/>
      <c r="H384" s="22"/>
      <c r="I384" s="22"/>
      <c r="J384" s="22"/>
      <c r="K384" s="22"/>
      <c r="L384" s="22"/>
      <c r="M384" s="22"/>
      <c r="N384" s="22"/>
      <c r="O384" s="22"/>
      <c r="P384" s="22"/>
      <c r="Q384" s="22" t="s">
        <v>84</v>
      </c>
      <c r="R384" s="22" t="s">
        <v>84</v>
      </c>
      <c r="S384" s="22" t="s">
        <v>84</v>
      </c>
      <c r="T384" s="22"/>
      <c r="U384" s="23"/>
      <c r="V384" s="36"/>
      <c r="W384" s="19"/>
    </row>
    <row r="385" spans="1:23" s="20" customFormat="1" ht="37.5" x14ac:dyDescent="0.25">
      <c r="A385" s="22" t="s">
        <v>644</v>
      </c>
      <c r="B385" s="22" t="s">
        <v>644</v>
      </c>
      <c r="C385" s="44" t="s">
        <v>647</v>
      </c>
      <c r="D385" s="22" t="s">
        <v>603</v>
      </c>
      <c r="E385" s="22"/>
      <c r="F385" s="22"/>
      <c r="G385" s="22"/>
      <c r="H385" s="22"/>
      <c r="I385" s="22"/>
      <c r="J385" s="22"/>
      <c r="K385" s="22"/>
      <c r="L385" s="22"/>
      <c r="M385" s="22"/>
      <c r="N385" s="22"/>
      <c r="O385" s="22"/>
      <c r="P385" s="22"/>
      <c r="Q385" s="22"/>
      <c r="R385" s="22"/>
      <c r="S385" s="22" t="s">
        <v>84</v>
      </c>
      <c r="T385" s="22"/>
      <c r="U385" s="23"/>
      <c r="V385" s="36"/>
      <c r="W385" s="19"/>
    </row>
    <row r="386" spans="1:23" s="20" customFormat="1" ht="37.5" x14ac:dyDescent="0.25">
      <c r="A386" s="22" t="s">
        <v>648</v>
      </c>
      <c r="B386" s="22" t="s">
        <v>648</v>
      </c>
      <c r="C386" s="44" t="s">
        <v>354</v>
      </c>
      <c r="D386" s="22" t="s">
        <v>649</v>
      </c>
      <c r="E386" s="22"/>
      <c r="F386" s="22"/>
      <c r="G386" s="22"/>
      <c r="H386" s="22"/>
      <c r="I386" s="22"/>
      <c r="J386" s="22"/>
      <c r="K386" s="22"/>
      <c r="L386" s="22"/>
      <c r="M386" s="22"/>
      <c r="N386" s="22"/>
      <c r="O386" s="22"/>
      <c r="P386" s="22"/>
      <c r="Q386" s="22"/>
      <c r="R386" s="22"/>
      <c r="S386" s="22"/>
      <c r="T386" s="22" t="s">
        <v>84</v>
      </c>
      <c r="U386" s="23"/>
      <c r="V386" s="36"/>
      <c r="W386" s="19"/>
    </row>
    <row r="387" spans="1:23" s="20" customFormat="1" ht="37.5" x14ac:dyDescent="0.25">
      <c r="A387" s="22" t="s">
        <v>648</v>
      </c>
      <c r="B387" s="22" t="s">
        <v>648</v>
      </c>
      <c r="C387" s="44" t="s">
        <v>650</v>
      </c>
      <c r="D387" s="22" t="s">
        <v>651</v>
      </c>
      <c r="E387" s="22"/>
      <c r="F387" s="22"/>
      <c r="G387" s="22"/>
      <c r="H387" s="22"/>
      <c r="I387" s="22"/>
      <c r="J387" s="22"/>
      <c r="K387" s="22"/>
      <c r="L387" s="22"/>
      <c r="M387" s="22"/>
      <c r="N387" s="22"/>
      <c r="O387" s="22"/>
      <c r="P387" s="22"/>
      <c r="Q387" s="22"/>
      <c r="R387" s="22"/>
      <c r="S387" s="22"/>
      <c r="T387" s="22" t="s">
        <v>84</v>
      </c>
      <c r="U387" s="23"/>
      <c r="V387" s="36"/>
      <c r="W387" s="19"/>
    </row>
    <row r="388" spans="1:23" s="20" customFormat="1" ht="50" x14ac:dyDescent="0.25">
      <c r="A388" s="22" t="s">
        <v>648</v>
      </c>
      <c r="B388" s="22" t="s">
        <v>648</v>
      </c>
      <c r="C388" s="44" t="s">
        <v>409</v>
      </c>
      <c r="D388" s="22" t="s">
        <v>652</v>
      </c>
      <c r="E388" s="22"/>
      <c r="F388" s="22"/>
      <c r="G388" s="22"/>
      <c r="H388" s="22"/>
      <c r="I388" s="22"/>
      <c r="J388" s="22"/>
      <c r="K388" s="22"/>
      <c r="L388" s="22"/>
      <c r="M388" s="22"/>
      <c r="N388" s="22"/>
      <c r="O388" s="22"/>
      <c r="P388" s="22"/>
      <c r="Q388" s="22"/>
      <c r="R388" s="22"/>
      <c r="S388" s="22"/>
      <c r="T388" s="22" t="s">
        <v>84</v>
      </c>
      <c r="U388" s="23"/>
      <c r="V388" s="36"/>
      <c r="W388" s="19"/>
    </row>
    <row r="389" spans="1:23" s="20" customFormat="1" x14ac:dyDescent="0.25">
      <c r="A389" s="22" t="s">
        <v>648</v>
      </c>
      <c r="B389" s="22" t="s">
        <v>648</v>
      </c>
      <c r="C389" s="44" t="s">
        <v>173</v>
      </c>
      <c r="D389" s="22" t="s">
        <v>653</v>
      </c>
      <c r="E389" s="22"/>
      <c r="F389" s="22"/>
      <c r="G389" s="22"/>
      <c r="H389" s="22"/>
      <c r="I389" s="22"/>
      <c r="J389" s="22"/>
      <c r="K389" s="22"/>
      <c r="L389" s="22"/>
      <c r="M389" s="22"/>
      <c r="N389" s="22"/>
      <c r="O389" s="22"/>
      <c r="P389" s="22"/>
      <c r="Q389" s="22"/>
      <c r="R389" s="22"/>
      <c r="S389" s="22"/>
      <c r="T389" s="22" t="s">
        <v>84</v>
      </c>
      <c r="U389" s="23"/>
      <c r="V389" s="36"/>
      <c r="W389" s="19"/>
    </row>
    <row r="390" spans="1:23" s="20" customFormat="1" ht="37.5" x14ac:dyDescent="0.25">
      <c r="A390" s="22" t="s">
        <v>654</v>
      </c>
      <c r="B390" s="22" t="s">
        <v>654</v>
      </c>
      <c r="C390" s="44" t="s">
        <v>655</v>
      </c>
      <c r="D390" s="22" t="s">
        <v>656</v>
      </c>
      <c r="E390" s="22"/>
      <c r="F390" s="22"/>
      <c r="G390" s="22"/>
      <c r="H390" s="22"/>
      <c r="I390" s="22"/>
      <c r="J390" s="22"/>
      <c r="K390" s="22"/>
      <c r="L390" s="22"/>
      <c r="M390" s="22"/>
      <c r="N390" s="22"/>
      <c r="O390" s="22"/>
      <c r="P390" s="22"/>
      <c r="Q390" s="22"/>
      <c r="R390" s="22"/>
      <c r="S390" s="22"/>
      <c r="T390" s="22" t="s">
        <v>84</v>
      </c>
      <c r="U390" s="23"/>
      <c r="V390" s="36"/>
      <c r="W390" s="19"/>
    </row>
    <row r="391" spans="1:23" s="20" customFormat="1" ht="37.5" x14ac:dyDescent="0.25">
      <c r="A391" s="22" t="s">
        <v>654</v>
      </c>
      <c r="B391" s="22" t="s">
        <v>654</v>
      </c>
      <c r="C391" s="44" t="s">
        <v>657</v>
      </c>
      <c r="D391" s="22" t="s">
        <v>656</v>
      </c>
      <c r="E391" s="22"/>
      <c r="F391" s="22"/>
      <c r="G391" s="22"/>
      <c r="H391" s="22"/>
      <c r="I391" s="22"/>
      <c r="J391" s="22"/>
      <c r="K391" s="22"/>
      <c r="L391" s="22"/>
      <c r="M391" s="22"/>
      <c r="N391" s="22"/>
      <c r="O391" s="22"/>
      <c r="P391" s="22"/>
      <c r="Q391" s="22"/>
      <c r="R391" s="22"/>
      <c r="S391" s="22"/>
      <c r="T391" s="22" t="s">
        <v>84</v>
      </c>
      <c r="U391" s="23"/>
      <c r="V391" s="36"/>
      <c r="W391" s="19"/>
    </row>
    <row r="392" spans="1:23" s="20" customFormat="1" ht="37.5" x14ac:dyDescent="0.25">
      <c r="A392" s="22" t="s">
        <v>654</v>
      </c>
      <c r="B392" s="22" t="s">
        <v>654</v>
      </c>
      <c r="C392" s="44" t="s">
        <v>658</v>
      </c>
      <c r="D392" s="22" t="s">
        <v>656</v>
      </c>
      <c r="E392" s="22"/>
      <c r="F392" s="22"/>
      <c r="G392" s="22"/>
      <c r="H392" s="22"/>
      <c r="I392" s="22"/>
      <c r="J392" s="22"/>
      <c r="K392" s="22"/>
      <c r="L392" s="22"/>
      <c r="M392" s="22"/>
      <c r="N392" s="22"/>
      <c r="O392" s="22"/>
      <c r="P392" s="22"/>
      <c r="Q392" s="22"/>
      <c r="R392" s="22"/>
      <c r="S392" s="22"/>
      <c r="T392" s="22" t="s">
        <v>84</v>
      </c>
      <c r="U392" s="23"/>
      <c r="V392" s="36"/>
      <c r="W392" s="19"/>
    </row>
    <row r="393" spans="1:23" s="20" customFormat="1" ht="37.5" x14ac:dyDescent="0.25">
      <c r="A393" s="22" t="s">
        <v>654</v>
      </c>
      <c r="B393" s="22" t="s">
        <v>654</v>
      </c>
      <c r="C393" s="44" t="s">
        <v>659</v>
      </c>
      <c r="D393" s="22" t="s">
        <v>656</v>
      </c>
      <c r="E393" s="22"/>
      <c r="F393" s="22"/>
      <c r="G393" s="22"/>
      <c r="H393" s="22"/>
      <c r="I393" s="22"/>
      <c r="J393" s="22"/>
      <c r="K393" s="22"/>
      <c r="L393" s="22"/>
      <c r="M393" s="22"/>
      <c r="N393" s="22"/>
      <c r="O393" s="22"/>
      <c r="P393" s="22"/>
      <c r="Q393" s="22"/>
      <c r="R393" s="22"/>
      <c r="S393" s="22"/>
      <c r="T393" s="22" t="s">
        <v>84</v>
      </c>
      <c r="U393" s="23"/>
      <c r="V393" s="36"/>
      <c r="W393" s="19"/>
    </row>
    <row r="394" spans="1:23" s="20" customFormat="1" ht="37.5" x14ac:dyDescent="0.25">
      <c r="A394" s="22" t="s">
        <v>654</v>
      </c>
      <c r="B394" s="22" t="s">
        <v>654</v>
      </c>
      <c r="C394" s="44" t="s">
        <v>660</v>
      </c>
      <c r="D394" s="22" t="s">
        <v>656</v>
      </c>
      <c r="E394" s="22"/>
      <c r="F394" s="22"/>
      <c r="G394" s="22"/>
      <c r="H394" s="22"/>
      <c r="I394" s="22"/>
      <c r="J394" s="22"/>
      <c r="K394" s="22"/>
      <c r="L394" s="22"/>
      <c r="M394" s="22"/>
      <c r="N394" s="22"/>
      <c r="O394" s="22"/>
      <c r="P394" s="22"/>
      <c r="Q394" s="22"/>
      <c r="R394" s="22"/>
      <c r="S394" s="22"/>
      <c r="T394" s="22" t="s">
        <v>84</v>
      </c>
      <c r="U394" s="23"/>
      <c r="V394" s="36"/>
      <c r="W394" s="19"/>
    </row>
    <row r="395" spans="1:23" s="20" customFormat="1" ht="37.5" x14ac:dyDescent="0.25">
      <c r="A395" s="22" t="s">
        <v>654</v>
      </c>
      <c r="B395" s="22" t="s">
        <v>654</v>
      </c>
      <c r="C395" s="44" t="s">
        <v>661</v>
      </c>
      <c r="D395" s="22" t="s">
        <v>656</v>
      </c>
      <c r="E395" s="22"/>
      <c r="F395" s="22"/>
      <c r="G395" s="22"/>
      <c r="H395" s="22"/>
      <c r="I395" s="22"/>
      <c r="J395" s="22"/>
      <c r="K395" s="22"/>
      <c r="L395" s="22"/>
      <c r="M395" s="22"/>
      <c r="N395" s="22"/>
      <c r="O395" s="22"/>
      <c r="P395" s="22"/>
      <c r="Q395" s="22"/>
      <c r="R395" s="22"/>
      <c r="S395" s="22"/>
      <c r="T395" s="22" t="s">
        <v>84</v>
      </c>
      <c r="U395" s="23"/>
      <c r="V395" s="36"/>
      <c r="W395" s="19"/>
    </row>
    <row r="396" spans="1:23" s="20" customFormat="1" ht="37.5" x14ac:dyDescent="0.25">
      <c r="A396" s="22" t="s">
        <v>654</v>
      </c>
      <c r="B396" s="22" t="s">
        <v>654</v>
      </c>
      <c r="C396" s="44" t="s">
        <v>662</v>
      </c>
      <c r="D396" s="22" t="s">
        <v>656</v>
      </c>
      <c r="E396" s="22"/>
      <c r="F396" s="22"/>
      <c r="G396" s="22"/>
      <c r="H396" s="22"/>
      <c r="I396" s="22"/>
      <c r="J396" s="22"/>
      <c r="K396" s="22"/>
      <c r="L396" s="22"/>
      <c r="M396" s="22"/>
      <c r="N396" s="22"/>
      <c r="O396" s="22"/>
      <c r="P396" s="22"/>
      <c r="Q396" s="22"/>
      <c r="R396" s="22"/>
      <c r="S396" s="22"/>
      <c r="T396" s="22" t="s">
        <v>84</v>
      </c>
      <c r="U396" s="23"/>
      <c r="V396" s="36"/>
      <c r="W396" s="19"/>
    </row>
    <row r="397" spans="1:23" s="20" customFormat="1" ht="37.5" x14ac:dyDescent="0.25">
      <c r="A397" s="22" t="s">
        <v>654</v>
      </c>
      <c r="B397" s="22" t="s">
        <v>654</v>
      </c>
      <c r="C397" s="44" t="s">
        <v>663</v>
      </c>
      <c r="D397" s="22" t="s">
        <v>656</v>
      </c>
      <c r="E397" s="22"/>
      <c r="F397" s="22"/>
      <c r="G397" s="22"/>
      <c r="H397" s="22"/>
      <c r="I397" s="22"/>
      <c r="J397" s="22"/>
      <c r="K397" s="22"/>
      <c r="L397" s="22"/>
      <c r="M397" s="22"/>
      <c r="N397" s="22"/>
      <c r="O397" s="22"/>
      <c r="P397" s="22"/>
      <c r="Q397" s="22"/>
      <c r="R397" s="22"/>
      <c r="S397" s="22"/>
      <c r="T397" s="22" t="s">
        <v>84</v>
      </c>
      <c r="U397" s="23"/>
      <c r="V397" s="36"/>
      <c r="W397" s="19"/>
    </row>
    <row r="398" spans="1:23" s="20" customFormat="1" ht="37.5" x14ac:dyDescent="0.25">
      <c r="A398" s="22" t="s">
        <v>654</v>
      </c>
      <c r="B398" s="22" t="s">
        <v>654</v>
      </c>
      <c r="C398" s="44" t="s">
        <v>664</v>
      </c>
      <c r="D398" s="22" t="s">
        <v>656</v>
      </c>
      <c r="E398" s="22"/>
      <c r="F398" s="22"/>
      <c r="G398" s="22"/>
      <c r="H398" s="22"/>
      <c r="I398" s="22"/>
      <c r="J398" s="22"/>
      <c r="K398" s="22"/>
      <c r="L398" s="22"/>
      <c r="M398" s="22"/>
      <c r="N398" s="22"/>
      <c r="O398" s="22"/>
      <c r="P398" s="22"/>
      <c r="Q398" s="22"/>
      <c r="R398" s="22"/>
      <c r="S398" s="22"/>
      <c r="T398" s="22" t="s">
        <v>84</v>
      </c>
      <c r="U398" s="23"/>
      <c r="V398" s="36"/>
      <c r="W398" s="19"/>
    </row>
    <row r="399" spans="1:23" s="20" customFormat="1" ht="37.5" x14ac:dyDescent="0.25">
      <c r="A399" s="22" t="s">
        <v>654</v>
      </c>
      <c r="B399" s="22" t="s">
        <v>654</v>
      </c>
      <c r="C399" s="44" t="s">
        <v>665</v>
      </c>
      <c r="D399" s="22" t="s">
        <v>656</v>
      </c>
      <c r="E399" s="22"/>
      <c r="F399" s="22"/>
      <c r="G399" s="22"/>
      <c r="H399" s="22"/>
      <c r="I399" s="22"/>
      <c r="J399" s="22"/>
      <c r="K399" s="22"/>
      <c r="L399" s="22"/>
      <c r="M399" s="22"/>
      <c r="N399" s="22"/>
      <c r="O399" s="22"/>
      <c r="P399" s="22"/>
      <c r="Q399" s="22"/>
      <c r="R399" s="22"/>
      <c r="S399" s="22"/>
      <c r="T399" s="22" t="s">
        <v>84</v>
      </c>
      <c r="U399" s="23"/>
      <c r="V399" s="36"/>
      <c r="W399" s="19"/>
    </row>
    <row r="400" spans="1:23" s="20" customFormat="1" ht="37.5" x14ac:dyDescent="0.25">
      <c r="A400" s="22" t="s">
        <v>654</v>
      </c>
      <c r="B400" s="22" t="s">
        <v>654</v>
      </c>
      <c r="C400" s="44" t="s">
        <v>666</v>
      </c>
      <c r="D400" s="22" t="s">
        <v>656</v>
      </c>
      <c r="E400" s="22"/>
      <c r="F400" s="22"/>
      <c r="G400" s="22"/>
      <c r="H400" s="22"/>
      <c r="I400" s="22"/>
      <c r="J400" s="22"/>
      <c r="K400" s="22"/>
      <c r="L400" s="22"/>
      <c r="M400" s="22"/>
      <c r="N400" s="22"/>
      <c r="O400" s="22"/>
      <c r="P400" s="22"/>
      <c r="Q400" s="22"/>
      <c r="R400" s="22"/>
      <c r="S400" s="22"/>
      <c r="T400" s="22" t="s">
        <v>84</v>
      </c>
      <c r="U400" s="23"/>
      <c r="V400" s="36"/>
      <c r="W400" s="19"/>
    </row>
    <row r="401" spans="1:23" s="20" customFormat="1" ht="37.5" x14ac:dyDescent="0.25">
      <c r="A401" s="22" t="s">
        <v>654</v>
      </c>
      <c r="B401" s="22" t="s">
        <v>654</v>
      </c>
      <c r="C401" s="44" t="s">
        <v>667</v>
      </c>
      <c r="D401" s="22" t="s">
        <v>656</v>
      </c>
      <c r="E401" s="22"/>
      <c r="F401" s="22"/>
      <c r="G401" s="22"/>
      <c r="H401" s="22"/>
      <c r="I401" s="22"/>
      <c r="J401" s="22"/>
      <c r="K401" s="22"/>
      <c r="L401" s="22"/>
      <c r="M401" s="22"/>
      <c r="N401" s="22"/>
      <c r="O401" s="22"/>
      <c r="P401" s="22"/>
      <c r="Q401" s="22"/>
      <c r="R401" s="22"/>
      <c r="S401" s="22"/>
      <c r="T401" s="22" t="s">
        <v>84</v>
      </c>
      <c r="U401" s="23"/>
      <c r="V401" s="36"/>
      <c r="W401" s="19"/>
    </row>
    <row r="402" spans="1:23" s="20" customFormat="1" ht="37.5" x14ac:dyDescent="0.25">
      <c r="A402" s="22" t="s">
        <v>668</v>
      </c>
      <c r="B402" s="22" t="s">
        <v>668</v>
      </c>
      <c r="C402" s="44" t="s">
        <v>669</v>
      </c>
      <c r="D402" s="22" t="s">
        <v>656</v>
      </c>
      <c r="E402" s="22"/>
      <c r="F402" s="22"/>
      <c r="G402" s="22"/>
      <c r="H402" s="22"/>
      <c r="I402" s="22"/>
      <c r="J402" s="22"/>
      <c r="K402" s="22"/>
      <c r="L402" s="22"/>
      <c r="M402" s="22"/>
      <c r="N402" s="22"/>
      <c r="O402" s="22"/>
      <c r="P402" s="22"/>
      <c r="Q402" s="22"/>
      <c r="R402" s="22"/>
      <c r="S402" s="22"/>
      <c r="T402" s="22" t="s">
        <v>84</v>
      </c>
      <c r="U402" s="23"/>
      <c r="V402" s="36"/>
      <c r="W402" s="19"/>
    </row>
    <row r="403" spans="1:23" s="20" customFormat="1" ht="37.5" x14ac:dyDescent="0.25">
      <c r="A403" s="22" t="s">
        <v>668</v>
      </c>
      <c r="B403" s="22" t="s">
        <v>668</v>
      </c>
      <c r="C403" s="44" t="s">
        <v>670</v>
      </c>
      <c r="D403" s="22" t="s">
        <v>656</v>
      </c>
      <c r="E403" s="22"/>
      <c r="F403" s="22"/>
      <c r="G403" s="22"/>
      <c r="H403" s="22"/>
      <c r="I403" s="22"/>
      <c r="J403" s="22"/>
      <c r="K403" s="22"/>
      <c r="L403" s="22"/>
      <c r="M403" s="22"/>
      <c r="N403" s="22"/>
      <c r="O403" s="22"/>
      <c r="P403" s="22"/>
      <c r="Q403" s="22"/>
      <c r="R403" s="22"/>
      <c r="S403" s="22"/>
      <c r="T403" s="22" t="s">
        <v>84</v>
      </c>
      <c r="U403" s="23"/>
      <c r="V403" s="36"/>
      <c r="W403" s="19"/>
    </row>
    <row r="404" spans="1:23" s="20" customFormat="1" ht="37.5" x14ac:dyDescent="0.25">
      <c r="A404" s="22" t="s">
        <v>668</v>
      </c>
      <c r="B404" s="22" t="s">
        <v>668</v>
      </c>
      <c r="C404" s="44" t="s">
        <v>671</v>
      </c>
      <c r="D404" s="22" t="s">
        <v>656</v>
      </c>
      <c r="E404" s="22"/>
      <c r="F404" s="22"/>
      <c r="G404" s="22"/>
      <c r="H404" s="22"/>
      <c r="I404" s="22"/>
      <c r="J404" s="22"/>
      <c r="K404" s="22"/>
      <c r="L404" s="22"/>
      <c r="M404" s="22"/>
      <c r="N404" s="22"/>
      <c r="O404" s="22"/>
      <c r="P404" s="22"/>
      <c r="Q404" s="22"/>
      <c r="R404" s="22"/>
      <c r="S404" s="22"/>
      <c r="T404" s="22" t="s">
        <v>84</v>
      </c>
      <c r="U404" s="23"/>
      <c r="V404" s="36"/>
      <c r="W404" s="19"/>
    </row>
    <row r="405" spans="1:23" s="20" customFormat="1" ht="37.5" x14ac:dyDescent="0.25">
      <c r="A405" s="22" t="s">
        <v>668</v>
      </c>
      <c r="B405" s="22" t="s">
        <v>668</v>
      </c>
      <c r="C405" s="44" t="s">
        <v>672</v>
      </c>
      <c r="D405" s="22" t="s">
        <v>656</v>
      </c>
      <c r="E405" s="22"/>
      <c r="F405" s="22"/>
      <c r="G405" s="22"/>
      <c r="H405" s="22"/>
      <c r="I405" s="22"/>
      <c r="J405" s="22"/>
      <c r="K405" s="22"/>
      <c r="L405" s="22"/>
      <c r="M405" s="22"/>
      <c r="N405" s="22"/>
      <c r="O405" s="22"/>
      <c r="P405" s="22"/>
      <c r="Q405" s="22"/>
      <c r="R405" s="22"/>
      <c r="S405" s="22"/>
      <c r="T405" s="22" t="s">
        <v>84</v>
      </c>
      <c r="U405" s="23"/>
      <c r="V405" s="36"/>
      <c r="W405" s="19"/>
    </row>
    <row r="406" spans="1:23" s="20" customFormat="1" ht="37.5" x14ac:dyDescent="0.25">
      <c r="A406" s="22" t="s">
        <v>668</v>
      </c>
      <c r="B406" s="22" t="s">
        <v>668</v>
      </c>
      <c r="C406" s="44" t="s">
        <v>673</v>
      </c>
      <c r="D406" s="22" t="s">
        <v>656</v>
      </c>
      <c r="E406" s="22"/>
      <c r="F406" s="22"/>
      <c r="G406" s="22"/>
      <c r="H406" s="22"/>
      <c r="I406" s="22"/>
      <c r="J406" s="22"/>
      <c r="K406" s="22"/>
      <c r="L406" s="22"/>
      <c r="M406" s="22"/>
      <c r="N406" s="22"/>
      <c r="O406" s="22"/>
      <c r="P406" s="22"/>
      <c r="Q406" s="22"/>
      <c r="R406" s="22"/>
      <c r="S406" s="22"/>
      <c r="T406" s="22" t="s">
        <v>84</v>
      </c>
      <c r="U406" s="23"/>
      <c r="V406" s="36"/>
      <c r="W406" s="19"/>
    </row>
    <row r="407" spans="1:23" s="20" customFormat="1" ht="37.5" x14ac:dyDescent="0.25">
      <c r="A407" s="22" t="s">
        <v>668</v>
      </c>
      <c r="B407" s="22" t="s">
        <v>668</v>
      </c>
      <c r="C407" s="44" t="s">
        <v>674</v>
      </c>
      <c r="D407" s="22" t="s">
        <v>656</v>
      </c>
      <c r="E407" s="22"/>
      <c r="F407" s="22"/>
      <c r="G407" s="22"/>
      <c r="H407" s="22"/>
      <c r="I407" s="22"/>
      <c r="J407" s="22"/>
      <c r="K407" s="22"/>
      <c r="L407" s="22"/>
      <c r="M407" s="22"/>
      <c r="N407" s="22"/>
      <c r="O407" s="22"/>
      <c r="P407" s="22"/>
      <c r="Q407" s="22"/>
      <c r="R407" s="22"/>
      <c r="S407" s="22"/>
      <c r="T407" s="22" t="s">
        <v>84</v>
      </c>
      <c r="U407" s="23"/>
      <c r="V407" s="36"/>
      <c r="W407" s="19"/>
    </row>
    <row r="408" spans="1:23" s="20" customFormat="1" ht="37.5" x14ac:dyDescent="0.25">
      <c r="A408" s="22" t="s">
        <v>668</v>
      </c>
      <c r="B408" s="22" t="s">
        <v>668</v>
      </c>
      <c r="C408" s="44" t="s">
        <v>675</v>
      </c>
      <c r="D408" s="22" t="s">
        <v>656</v>
      </c>
      <c r="E408" s="22"/>
      <c r="F408" s="22"/>
      <c r="G408" s="22"/>
      <c r="H408" s="22"/>
      <c r="I408" s="22"/>
      <c r="J408" s="22"/>
      <c r="K408" s="22"/>
      <c r="L408" s="22"/>
      <c r="M408" s="22"/>
      <c r="N408" s="22"/>
      <c r="O408" s="22"/>
      <c r="P408" s="22"/>
      <c r="Q408" s="22"/>
      <c r="R408" s="22"/>
      <c r="S408" s="22"/>
      <c r="T408" s="22" t="s">
        <v>84</v>
      </c>
      <c r="U408" s="23"/>
      <c r="V408" s="36"/>
      <c r="W408" s="19"/>
    </row>
    <row r="409" spans="1:23" s="20" customFormat="1" ht="37.5" x14ac:dyDescent="0.25">
      <c r="A409" s="22" t="s">
        <v>668</v>
      </c>
      <c r="B409" s="22" t="s">
        <v>668</v>
      </c>
      <c r="C409" s="44" t="s">
        <v>676</v>
      </c>
      <c r="D409" s="22" t="s">
        <v>656</v>
      </c>
      <c r="E409" s="22"/>
      <c r="F409" s="22"/>
      <c r="G409" s="22"/>
      <c r="H409" s="22"/>
      <c r="I409" s="22"/>
      <c r="J409" s="22"/>
      <c r="K409" s="22"/>
      <c r="L409" s="22"/>
      <c r="M409" s="22"/>
      <c r="N409" s="22"/>
      <c r="O409" s="22"/>
      <c r="P409" s="22"/>
      <c r="Q409" s="22"/>
      <c r="R409" s="22"/>
      <c r="S409" s="22"/>
      <c r="T409" s="22" t="s">
        <v>84</v>
      </c>
      <c r="U409" s="23"/>
      <c r="V409" s="36"/>
      <c r="W409" s="19"/>
    </row>
    <row r="410" spans="1:23" s="20" customFormat="1" ht="37.5" x14ac:dyDescent="0.25">
      <c r="A410" s="22" t="s">
        <v>668</v>
      </c>
      <c r="B410" s="22" t="s">
        <v>668</v>
      </c>
      <c r="C410" s="44" t="s">
        <v>677</v>
      </c>
      <c r="D410" s="22" t="s">
        <v>656</v>
      </c>
      <c r="E410" s="22"/>
      <c r="F410" s="22"/>
      <c r="G410" s="22"/>
      <c r="H410" s="22"/>
      <c r="I410" s="22"/>
      <c r="J410" s="22"/>
      <c r="K410" s="22"/>
      <c r="L410" s="22"/>
      <c r="M410" s="22"/>
      <c r="N410" s="22"/>
      <c r="O410" s="22"/>
      <c r="P410" s="22"/>
      <c r="Q410" s="22"/>
      <c r="R410" s="22"/>
      <c r="S410" s="22"/>
      <c r="T410" s="22" t="s">
        <v>84</v>
      </c>
      <c r="U410" s="23"/>
      <c r="V410" s="36"/>
      <c r="W410" s="19"/>
    </row>
    <row r="411" spans="1:23" s="20" customFormat="1" ht="37.5" x14ac:dyDescent="0.25">
      <c r="A411" s="22" t="s">
        <v>668</v>
      </c>
      <c r="B411" s="22" t="s">
        <v>668</v>
      </c>
      <c r="C411" s="44" t="s">
        <v>678</v>
      </c>
      <c r="D411" s="22" t="s">
        <v>656</v>
      </c>
      <c r="E411" s="22"/>
      <c r="F411" s="22"/>
      <c r="G411" s="22"/>
      <c r="H411" s="22"/>
      <c r="I411" s="22"/>
      <c r="J411" s="22"/>
      <c r="K411" s="22"/>
      <c r="L411" s="22"/>
      <c r="M411" s="22"/>
      <c r="N411" s="22"/>
      <c r="O411" s="22"/>
      <c r="P411" s="22"/>
      <c r="Q411" s="22"/>
      <c r="R411" s="22"/>
      <c r="S411" s="22"/>
      <c r="T411" s="22" t="s">
        <v>84</v>
      </c>
      <c r="U411" s="23"/>
      <c r="V411" s="36"/>
      <c r="W411" s="19"/>
    </row>
    <row r="412" spans="1:23" s="20" customFormat="1" ht="37.5" x14ac:dyDescent="0.25">
      <c r="A412" s="22" t="s">
        <v>668</v>
      </c>
      <c r="B412" s="22" t="s">
        <v>668</v>
      </c>
      <c r="C412" s="44" t="s">
        <v>679</v>
      </c>
      <c r="D412" s="22" t="s">
        <v>656</v>
      </c>
      <c r="E412" s="22"/>
      <c r="F412" s="22"/>
      <c r="G412" s="22"/>
      <c r="H412" s="22"/>
      <c r="I412" s="22"/>
      <c r="J412" s="22"/>
      <c r="K412" s="22"/>
      <c r="L412" s="22"/>
      <c r="M412" s="22"/>
      <c r="N412" s="22"/>
      <c r="O412" s="22"/>
      <c r="P412" s="22"/>
      <c r="Q412" s="22"/>
      <c r="R412" s="22"/>
      <c r="S412" s="22"/>
      <c r="T412" s="22" t="s">
        <v>84</v>
      </c>
      <c r="U412" s="23"/>
      <c r="V412" s="36"/>
      <c r="W412" s="19"/>
    </row>
    <row r="413" spans="1:23" s="20" customFormat="1" ht="37.5" x14ac:dyDescent="0.25">
      <c r="A413" s="22" t="s">
        <v>668</v>
      </c>
      <c r="B413" s="22" t="s">
        <v>668</v>
      </c>
      <c r="C413" s="44" t="s">
        <v>680</v>
      </c>
      <c r="D413" s="22" t="s">
        <v>656</v>
      </c>
      <c r="E413" s="22"/>
      <c r="F413" s="22"/>
      <c r="G413" s="22"/>
      <c r="H413" s="22"/>
      <c r="I413" s="22"/>
      <c r="J413" s="22"/>
      <c r="K413" s="22"/>
      <c r="L413" s="22"/>
      <c r="M413" s="22"/>
      <c r="N413" s="22"/>
      <c r="O413" s="22"/>
      <c r="P413" s="22"/>
      <c r="Q413" s="22"/>
      <c r="R413" s="22"/>
      <c r="S413" s="22"/>
      <c r="T413" s="22" t="s">
        <v>84</v>
      </c>
      <c r="U413" s="23"/>
      <c r="V413" s="36"/>
      <c r="W413" s="19"/>
    </row>
    <row r="414" spans="1:23" s="20" customFormat="1" ht="37.5" x14ac:dyDescent="0.25">
      <c r="A414" s="22" t="s">
        <v>668</v>
      </c>
      <c r="B414" s="22" t="s">
        <v>668</v>
      </c>
      <c r="C414" s="44" t="s">
        <v>681</v>
      </c>
      <c r="D414" s="22" t="s">
        <v>656</v>
      </c>
      <c r="E414" s="22"/>
      <c r="F414" s="22"/>
      <c r="G414" s="22"/>
      <c r="H414" s="22"/>
      <c r="I414" s="22"/>
      <c r="J414" s="22"/>
      <c r="K414" s="22"/>
      <c r="L414" s="22"/>
      <c r="M414" s="22"/>
      <c r="N414" s="22"/>
      <c r="O414" s="22"/>
      <c r="P414" s="22"/>
      <c r="Q414" s="22"/>
      <c r="R414" s="22"/>
      <c r="S414" s="22"/>
      <c r="T414" s="22" t="s">
        <v>84</v>
      </c>
      <c r="U414" s="23"/>
      <c r="V414" s="36"/>
      <c r="W414" s="19"/>
    </row>
    <row r="415" spans="1:23" s="20" customFormat="1" ht="37.5" x14ac:dyDescent="0.25">
      <c r="A415" s="22" t="s">
        <v>668</v>
      </c>
      <c r="B415" s="22" t="s">
        <v>668</v>
      </c>
      <c r="C415" s="44" t="s">
        <v>682</v>
      </c>
      <c r="D415" s="22" t="s">
        <v>656</v>
      </c>
      <c r="E415" s="22"/>
      <c r="F415" s="22"/>
      <c r="G415" s="22"/>
      <c r="H415" s="22"/>
      <c r="I415" s="22"/>
      <c r="J415" s="22"/>
      <c r="K415" s="22"/>
      <c r="L415" s="22"/>
      <c r="M415" s="22"/>
      <c r="N415" s="22"/>
      <c r="O415" s="22"/>
      <c r="P415" s="22"/>
      <c r="Q415" s="22"/>
      <c r="R415" s="22"/>
      <c r="S415" s="22"/>
      <c r="T415" s="22" t="s">
        <v>84</v>
      </c>
      <c r="U415" s="23"/>
      <c r="V415" s="36"/>
      <c r="W415" s="19"/>
    </row>
    <row r="416" spans="1:23" s="20" customFormat="1" ht="37.5" x14ac:dyDescent="0.25">
      <c r="A416" s="22" t="s">
        <v>668</v>
      </c>
      <c r="B416" s="22" t="s">
        <v>668</v>
      </c>
      <c r="C416" s="44" t="s">
        <v>683</v>
      </c>
      <c r="D416" s="22" t="s">
        <v>656</v>
      </c>
      <c r="E416" s="22"/>
      <c r="F416" s="22"/>
      <c r="G416" s="22"/>
      <c r="H416" s="22"/>
      <c r="I416" s="22"/>
      <c r="J416" s="22"/>
      <c r="K416" s="22"/>
      <c r="L416" s="22"/>
      <c r="M416" s="22"/>
      <c r="N416" s="22"/>
      <c r="O416" s="22"/>
      <c r="P416" s="22"/>
      <c r="Q416" s="22"/>
      <c r="R416" s="22"/>
      <c r="S416" s="22"/>
      <c r="T416" s="22" t="s">
        <v>84</v>
      </c>
      <c r="U416" s="23"/>
      <c r="V416" s="36"/>
      <c r="W416" s="19"/>
    </row>
    <row r="417" spans="1:23" s="20" customFormat="1" ht="37.5" x14ac:dyDescent="0.25">
      <c r="A417" s="22" t="s">
        <v>668</v>
      </c>
      <c r="B417" s="22" t="s">
        <v>668</v>
      </c>
      <c r="C417" s="44" t="s">
        <v>684</v>
      </c>
      <c r="D417" s="22" t="s">
        <v>656</v>
      </c>
      <c r="E417" s="22"/>
      <c r="F417" s="22"/>
      <c r="G417" s="22"/>
      <c r="H417" s="22"/>
      <c r="I417" s="22"/>
      <c r="J417" s="22"/>
      <c r="K417" s="22"/>
      <c r="L417" s="22"/>
      <c r="M417" s="22"/>
      <c r="N417" s="22"/>
      <c r="O417" s="22"/>
      <c r="P417" s="22"/>
      <c r="Q417" s="22"/>
      <c r="R417" s="22"/>
      <c r="S417" s="22"/>
      <c r="T417" s="22" t="s">
        <v>84</v>
      </c>
      <c r="U417" s="23"/>
      <c r="V417" s="36"/>
      <c r="W417" s="19"/>
    </row>
    <row r="418" spans="1:23" s="20" customFormat="1" ht="37.5" x14ac:dyDescent="0.25">
      <c r="A418" s="22" t="s">
        <v>668</v>
      </c>
      <c r="B418" s="22" t="s">
        <v>668</v>
      </c>
      <c r="C418" s="44" t="s">
        <v>685</v>
      </c>
      <c r="D418" s="22" t="s">
        <v>656</v>
      </c>
      <c r="E418" s="22"/>
      <c r="F418" s="22"/>
      <c r="G418" s="22"/>
      <c r="H418" s="22"/>
      <c r="I418" s="22"/>
      <c r="J418" s="22"/>
      <c r="K418" s="22"/>
      <c r="L418" s="22"/>
      <c r="M418" s="22"/>
      <c r="N418" s="22"/>
      <c r="O418" s="22"/>
      <c r="P418" s="22"/>
      <c r="Q418" s="22"/>
      <c r="R418" s="22"/>
      <c r="S418" s="22"/>
      <c r="T418" s="22" t="s">
        <v>84</v>
      </c>
      <c r="U418" s="23"/>
      <c r="V418" s="36"/>
      <c r="W418" s="19"/>
    </row>
    <row r="419" spans="1:23" s="20" customFormat="1" ht="37.5" x14ac:dyDescent="0.25">
      <c r="A419" s="22" t="s">
        <v>668</v>
      </c>
      <c r="B419" s="22" t="s">
        <v>668</v>
      </c>
      <c r="C419" s="44" t="s">
        <v>686</v>
      </c>
      <c r="D419" s="22" t="s">
        <v>656</v>
      </c>
      <c r="E419" s="22"/>
      <c r="F419" s="22"/>
      <c r="G419" s="22"/>
      <c r="H419" s="22"/>
      <c r="I419" s="22"/>
      <c r="J419" s="22"/>
      <c r="K419" s="22"/>
      <c r="L419" s="22"/>
      <c r="M419" s="22"/>
      <c r="N419" s="22"/>
      <c r="O419" s="22"/>
      <c r="P419" s="22"/>
      <c r="Q419" s="22"/>
      <c r="R419" s="22"/>
      <c r="S419" s="22"/>
      <c r="T419" s="22" t="s">
        <v>84</v>
      </c>
      <c r="U419" s="23"/>
      <c r="V419" s="36"/>
      <c r="W419" s="19"/>
    </row>
    <row r="420" spans="1:23" s="20" customFormat="1" ht="25" x14ac:dyDescent="0.25">
      <c r="A420" s="22" t="s">
        <v>687</v>
      </c>
      <c r="B420" s="22" t="s">
        <v>687</v>
      </c>
      <c r="C420" s="44" t="s">
        <v>688</v>
      </c>
      <c r="D420" s="22" t="s">
        <v>689</v>
      </c>
      <c r="E420" s="22"/>
      <c r="F420" s="22"/>
      <c r="G420" s="22"/>
      <c r="H420" s="22"/>
      <c r="I420" s="22"/>
      <c r="J420" s="22"/>
      <c r="K420" s="22"/>
      <c r="L420" s="22"/>
      <c r="M420" s="22"/>
      <c r="N420" s="22"/>
      <c r="O420" s="22"/>
      <c r="P420" s="22"/>
      <c r="Q420" s="22"/>
      <c r="R420" s="22"/>
      <c r="S420" s="22"/>
      <c r="T420" s="22"/>
      <c r="U420" s="23" t="s">
        <v>84</v>
      </c>
      <c r="V420" s="36"/>
      <c r="W420" s="19"/>
    </row>
    <row r="421" spans="1:23" s="20" customFormat="1" ht="50" x14ac:dyDescent="0.25">
      <c r="A421" s="22" t="s">
        <v>687</v>
      </c>
      <c r="B421" s="22" t="s">
        <v>687</v>
      </c>
      <c r="C421" s="44" t="s">
        <v>690</v>
      </c>
      <c r="D421" s="22" t="s">
        <v>691</v>
      </c>
      <c r="E421" s="22"/>
      <c r="F421" s="22"/>
      <c r="G421" s="22"/>
      <c r="H421" s="22"/>
      <c r="I421" s="22"/>
      <c r="J421" s="22"/>
      <c r="K421" s="22"/>
      <c r="L421" s="22"/>
      <c r="M421" s="22"/>
      <c r="N421" s="22"/>
      <c r="O421" s="22"/>
      <c r="P421" s="22"/>
      <c r="Q421" s="22"/>
      <c r="R421" s="22"/>
      <c r="S421" s="22"/>
      <c r="T421" s="22"/>
      <c r="U421" s="23" t="s">
        <v>84</v>
      </c>
      <c r="V421" s="36"/>
      <c r="W421" s="19"/>
    </row>
    <row r="422" spans="1:23" s="20" customFormat="1" ht="25" x14ac:dyDescent="0.25">
      <c r="A422" s="22" t="s">
        <v>692</v>
      </c>
      <c r="B422" s="22" t="s">
        <v>692</v>
      </c>
      <c r="C422" s="44" t="s">
        <v>693</v>
      </c>
      <c r="D422" s="22" t="s">
        <v>694</v>
      </c>
      <c r="E422" s="22"/>
      <c r="F422" s="22"/>
      <c r="G422" s="22"/>
      <c r="H422" s="22"/>
      <c r="I422" s="22"/>
      <c r="J422" s="22"/>
      <c r="K422" s="22"/>
      <c r="L422" s="22"/>
      <c r="M422" s="22"/>
      <c r="N422" s="22"/>
      <c r="O422" s="22"/>
      <c r="P422" s="22"/>
      <c r="Q422" s="22"/>
      <c r="R422" s="22"/>
      <c r="S422" s="22"/>
      <c r="T422" s="22"/>
      <c r="U422" s="23" t="s">
        <v>84</v>
      </c>
      <c r="V422" s="36"/>
    </row>
    <row r="423" spans="1:23" s="20" customFormat="1" ht="25" x14ac:dyDescent="0.25">
      <c r="A423" s="22" t="s">
        <v>692</v>
      </c>
      <c r="B423" s="22" t="s">
        <v>692</v>
      </c>
      <c r="C423" s="49" t="s">
        <v>695</v>
      </c>
      <c r="D423" s="22" t="s">
        <v>694</v>
      </c>
      <c r="E423" s="22"/>
      <c r="F423" s="22"/>
      <c r="G423" s="22"/>
      <c r="H423" s="22"/>
      <c r="I423" s="22"/>
      <c r="J423" s="22"/>
      <c r="K423" s="22"/>
      <c r="L423" s="22"/>
      <c r="M423" s="22"/>
      <c r="N423" s="22"/>
      <c r="O423" s="22"/>
      <c r="P423" s="22"/>
      <c r="Q423" s="22"/>
      <c r="R423" s="22"/>
      <c r="S423" s="22"/>
      <c r="T423" s="22"/>
      <c r="U423" s="23" t="s">
        <v>84</v>
      </c>
      <c r="V423" s="36"/>
    </row>
    <row r="424" spans="1:23" s="20" customFormat="1" ht="25" x14ac:dyDescent="0.25">
      <c r="A424" s="22" t="s">
        <v>692</v>
      </c>
      <c r="B424" s="22" t="s">
        <v>692</v>
      </c>
      <c r="C424" s="44" t="s">
        <v>696</v>
      </c>
      <c r="D424" s="22" t="s">
        <v>694</v>
      </c>
      <c r="E424" s="22"/>
      <c r="F424" s="22"/>
      <c r="G424" s="22"/>
      <c r="H424" s="22"/>
      <c r="I424" s="22"/>
      <c r="J424" s="22"/>
      <c r="K424" s="22"/>
      <c r="L424" s="22"/>
      <c r="M424" s="22"/>
      <c r="N424" s="22"/>
      <c r="O424" s="22"/>
      <c r="P424" s="22"/>
      <c r="Q424" s="22"/>
      <c r="R424" s="22"/>
      <c r="S424" s="22"/>
      <c r="T424" s="22"/>
      <c r="U424" s="23" t="s">
        <v>84</v>
      </c>
      <c r="V424" s="36"/>
    </row>
    <row r="425" spans="1:23" s="20" customFormat="1" ht="25" x14ac:dyDescent="0.25">
      <c r="A425" s="24" t="s">
        <v>692</v>
      </c>
      <c r="B425" s="24" t="s">
        <v>692</v>
      </c>
      <c r="C425" s="45" t="s">
        <v>697</v>
      </c>
      <c r="D425" s="24" t="s">
        <v>694</v>
      </c>
      <c r="E425" s="24"/>
      <c r="F425" s="24"/>
      <c r="G425" s="24"/>
      <c r="H425" s="24"/>
      <c r="I425" s="24"/>
      <c r="J425" s="24"/>
      <c r="K425" s="24"/>
      <c r="L425" s="24"/>
      <c r="M425" s="24"/>
      <c r="N425" s="24"/>
      <c r="O425" s="24"/>
      <c r="P425" s="24"/>
      <c r="Q425" s="24"/>
      <c r="R425" s="24"/>
      <c r="S425" s="24"/>
      <c r="T425" s="24"/>
      <c r="U425" s="32" t="s">
        <v>84</v>
      </c>
      <c r="V425" s="36"/>
    </row>
    <row r="426" spans="1:23" s="20" customFormat="1" ht="25" x14ac:dyDescent="0.25">
      <c r="A426" s="97" t="s">
        <v>698</v>
      </c>
      <c r="B426" s="97" t="s">
        <v>699</v>
      </c>
      <c r="C426" s="98" t="s">
        <v>700</v>
      </c>
      <c r="D426" s="97" t="s">
        <v>701</v>
      </c>
      <c r="E426" s="97"/>
      <c r="F426" s="97"/>
      <c r="G426" s="97"/>
      <c r="H426" s="97"/>
      <c r="I426" s="97"/>
      <c r="J426" s="97" t="s">
        <v>84</v>
      </c>
      <c r="K426" s="97"/>
      <c r="L426" s="97"/>
      <c r="M426" s="97"/>
      <c r="N426" s="97" t="s">
        <v>84</v>
      </c>
      <c r="O426" s="97" t="s">
        <v>84</v>
      </c>
      <c r="P426" s="97"/>
      <c r="Q426" s="97"/>
      <c r="R426" s="97"/>
      <c r="S426" s="97"/>
      <c r="T426" s="97"/>
      <c r="U426" s="99"/>
      <c r="V426" s="36"/>
    </row>
    <row r="427" spans="1:23" s="20" customFormat="1" ht="25" x14ac:dyDescent="0.25">
      <c r="A427" s="97" t="s">
        <v>698</v>
      </c>
      <c r="B427" s="97" t="s">
        <v>699</v>
      </c>
      <c r="C427" s="98" t="s">
        <v>702</v>
      </c>
      <c r="D427" s="97" t="s">
        <v>701</v>
      </c>
      <c r="E427" s="97"/>
      <c r="F427" s="97"/>
      <c r="G427" s="97"/>
      <c r="H427" s="97"/>
      <c r="I427" s="97"/>
      <c r="J427" s="97" t="s">
        <v>84</v>
      </c>
      <c r="K427" s="97"/>
      <c r="L427" s="97"/>
      <c r="M427" s="97"/>
      <c r="N427" s="97" t="s">
        <v>84</v>
      </c>
      <c r="O427" s="97" t="s">
        <v>84</v>
      </c>
      <c r="P427" s="97"/>
      <c r="Q427" s="97"/>
      <c r="R427" s="97"/>
      <c r="S427" s="97"/>
      <c r="T427" s="97"/>
      <c r="U427" s="99"/>
      <c r="V427" s="36"/>
    </row>
    <row r="428" spans="1:23" s="20" customFormat="1" ht="25" x14ac:dyDescent="0.25">
      <c r="A428" s="97" t="s">
        <v>698</v>
      </c>
      <c r="B428" s="97" t="s">
        <v>699</v>
      </c>
      <c r="C428" s="98" t="s">
        <v>703</v>
      </c>
      <c r="D428" s="97" t="s">
        <v>704</v>
      </c>
      <c r="E428" s="97"/>
      <c r="F428" s="97"/>
      <c r="G428" s="97"/>
      <c r="H428" s="97"/>
      <c r="I428" s="97"/>
      <c r="J428" s="97" t="s">
        <v>84</v>
      </c>
      <c r="K428" s="97"/>
      <c r="L428" s="97"/>
      <c r="M428" s="97"/>
      <c r="N428" s="97" t="s">
        <v>84</v>
      </c>
      <c r="O428" s="97" t="s">
        <v>84</v>
      </c>
      <c r="P428" s="97"/>
      <c r="Q428" s="97"/>
      <c r="R428" s="97"/>
      <c r="S428" s="97"/>
      <c r="T428" s="97"/>
      <c r="U428" s="99"/>
      <c r="V428" s="36"/>
    </row>
    <row r="429" spans="1:23" s="20" customFormat="1" ht="25" x14ac:dyDescent="0.25">
      <c r="A429" s="97" t="s">
        <v>698</v>
      </c>
      <c r="B429" s="97" t="s">
        <v>699</v>
      </c>
      <c r="C429" s="98" t="s">
        <v>705</v>
      </c>
      <c r="D429" s="97" t="s">
        <v>706</v>
      </c>
      <c r="E429" s="97"/>
      <c r="F429" s="97"/>
      <c r="G429" s="97"/>
      <c r="H429" s="97"/>
      <c r="I429" s="97"/>
      <c r="J429" s="97" t="s">
        <v>84</v>
      </c>
      <c r="K429" s="97"/>
      <c r="L429" s="97"/>
      <c r="M429" s="97"/>
      <c r="N429" s="97" t="s">
        <v>84</v>
      </c>
      <c r="O429" s="97" t="s">
        <v>84</v>
      </c>
      <c r="P429" s="97"/>
      <c r="Q429" s="97"/>
      <c r="R429" s="97"/>
      <c r="S429" s="97"/>
      <c r="T429" s="97"/>
      <c r="U429" s="99"/>
      <c r="V429" s="36"/>
    </row>
    <row r="430" spans="1:23" s="20" customFormat="1" ht="25" x14ac:dyDescent="0.25">
      <c r="A430" s="97" t="s">
        <v>698</v>
      </c>
      <c r="B430" s="97" t="s">
        <v>699</v>
      </c>
      <c r="C430" s="98" t="s">
        <v>707</v>
      </c>
      <c r="D430" s="97" t="s">
        <v>708</v>
      </c>
      <c r="E430" s="97"/>
      <c r="F430" s="97"/>
      <c r="G430" s="97"/>
      <c r="H430" s="97"/>
      <c r="I430" s="97"/>
      <c r="J430" s="97" t="s">
        <v>84</v>
      </c>
      <c r="K430" s="97"/>
      <c r="L430" s="97"/>
      <c r="M430" s="97"/>
      <c r="N430" s="97" t="s">
        <v>84</v>
      </c>
      <c r="O430" s="97" t="s">
        <v>84</v>
      </c>
      <c r="P430" s="97"/>
      <c r="Q430" s="97"/>
      <c r="R430" s="97"/>
      <c r="S430" s="97"/>
      <c r="T430" s="97"/>
      <c r="U430" s="99"/>
      <c r="V430" s="36"/>
    </row>
    <row r="431" spans="1:23" s="20" customFormat="1" ht="25" x14ac:dyDescent="0.25">
      <c r="A431" s="97" t="s">
        <v>698</v>
      </c>
      <c r="B431" s="97" t="s">
        <v>699</v>
      </c>
      <c r="C431" s="98" t="s">
        <v>709</v>
      </c>
      <c r="D431" s="97" t="s">
        <v>710</v>
      </c>
      <c r="E431" s="97"/>
      <c r="F431" s="97"/>
      <c r="G431" s="97"/>
      <c r="H431" s="97"/>
      <c r="I431" s="97"/>
      <c r="J431" s="97" t="s">
        <v>84</v>
      </c>
      <c r="K431" s="97"/>
      <c r="L431" s="97"/>
      <c r="M431" s="97"/>
      <c r="N431" s="97" t="s">
        <v>84</v>
      </c>
      <c r="O431" s="97" t="s">
        <v>84</v>
      </c>
      <c r="P431" s="97"/>
      <c r="Q431" s="97"/>
      <c r="R431" s="97"/>
      <c r="S431" s="97"/>
      <c r="T431" s="97"/>
      <c r="U431" s="99"/>
      <c r="V431" s="36"/>
    </row>
    <row r="432" spans="1:23" s="20" customFormat="1" ht="25" x14ac:dyDescent="0.25">
      <c r="A432" s="97" t="s">
        <v>698</v>
      </c>
      <c r="B432" s="97" t="s">
        <v>699</v>
      </c>
      <c r="C432" s="98" t="s">
        <v>711</v>
      </c>
      <c r="D432" s="97" t="s">
        <v>712</v>
      </c>
      <c r="E432" s="97"/>
      <c r="F432" s="97"/>
      <c r="G432" s="97"/>
      <c r="H432" s="97"/>
      <c r="I432" s="97"/>
      <c r="J432" s="97" t="s">
        <v>84</v>
      </c>
      <c r="K432" s="97"/>
      <c r="L432" s="97"/>
      <c r="M432" s="97"/>
      <c r="N432" s="97" t="s">
        <v>84</v>
      </c>
      <c r="O432" s="97" t="s">
        <v>84</v>
      </c>
      <c r="P432" s="97"/>
      <c r="Q432" s="97"/>
      <c r="R432" s="97"/>
      <c r="S432" s="97"/>
      <c r="T432" s="97"/>
      <c r="U432" s="99"/>
      <c r="V432" s="36"/>
    </row>
    <row r="433" spans="1:22" s="20" customFormat="1" ht="25" x14ac:dyDescent="0.25">
      <c r="A433" s="97" t="s">
        <v>698</v>
      </c>
      <c r="B433" s="97" t="s">
        <v>699</v>
      </c>
      <c r="C433" s="98" t="s">
        <v>713</v>
      </c>
      <c r="D433" s="97" t="s">
        <v>714</v>
      </c>
      <c r="E433" s="97"/>
      <c r="F433" s="97"/>
      <c r="G433" s="97"/>
      <c r="H433" s="97"/>
      <c r="I433" s="97"/>
      <c r="J433" s="97" t="s">
        <v>84</v>
      </c>
      <c r="K433" s="97"/>
      <c r="L433" s="97"/>
      <c r="M433" s="97"/>
      <c r="N433" s="97" t="s">
        <v>84</v>
      </c>
      <c r="O433" s="97" t="s">
        <v>84</v>
      </c>
      <c r="P433" s="97"/>
      <c r="Q433" s="97"/>
      <c r="R433" s="97"/>
      <c r="S433" s="97"/>
      <c r="T433" s="97"/>
      <c r="U433" s="99"/>
      <c r="V433" s="36"/>
    </row>
    <row r="434" spans="1:22" s="20" customFormat="1" ht="25" x14ac:dyDescent="0.25">
      <c r="A434" s="97" t="s">
        <v>698</v>
      </c>
      <c r="B434" s="97" t="s">
        <v>699</v>
      </c>
      <c r="C434" s="98" t="s">
        <v>715</v>
      </c>
      <c r="D434" s="97" t="s">
        <v>716</v>
      </c>
      <c r="E434" s="97"/>
      <c r="F434" s="97"/>
      <c r="G434" s="97"/>
      <c r="H434" s="97"/>
      <c r="I434" s="97"/>
      <c r="J434" s="97" t="s">
        <v>84</v>
      </c>
      <c r="K434" s="97"/>
      <c r="L434" s="97"/>
      <c r="M434" s="97"/>
      <c r="N434" s="97" t="s">
        <v>84</v>
      </c>
      <c r="O434" s="97" t="s">
        <v>84</v>
      </c>
      <c r="P434" s="97"/>
      <c r="Q434" s="97"/>
      <c r="R434" s="97"/>
      <c r="S434" s="97"/>
      <c r="T434" s="97"/>
      <c r="U434" s="99"/>
      <c r="V434" s="36"/>
    </row>
    <row r="435" spans="1:22" s="20" customFormat="1" ht="25" x14ac:dyDescent="0.25">
      <c r="A435" s="97" t="s">
        <v>698</v>
      </c>
      <c r="B435" s="97" t="s">
        <v>699</v>
      </c>
      <c r="C435" s="98" t="s">
        <v>717</v>
      </c>
      <c r="D435" s="97" t="s">
        <v>716</v>
      </c>
      <c r="E435" s="97"/>
      <c r="F435" s="97"/>
      <c r="G435" s="97"/>
      <c r="H435" s="97"/>
      <c r="I435" s="97"/>
      <c r="J435" s="97" t="s">
        <v>84</v>
      </c>
      <c r="K435" s="97"/>
      <c r="L435" s="97"/>
      <c r="M435" s="97"/>
      <c r="N435" s="97" t="s">
        <v>84</v>
      </c>
      <c r="O435" s="97" t="s">
        <v>84</v>
      </c>
      <c r="P435" s="97"/>
      <c r="Q435" s="97"/>
      <c r="R435" s="97"/>
      <c r="S435" s="97"/>
      <c r="T435" s="97"/>
      <c r="U435" s="99"/>
      <c r="V435" s="36"/>
    </row>
    <row r="436" spans="1:22" s="20" customFormat="1" ht="25" x14ac:dyDescent="0.25">
      <c r="A436" s="97" t="s">
        <v>698</v>
      </c>
      <c r="B436" s="97" t="s">
        <v>699</v>
      </c>
      <c r="C436" s="98" t="s">
        <v>718</v>
      </c>
      <c r="D436" s="97" t="s">
        <v>719</v>
      </c>
      <c r="E436" s="97"/>
      <c r="F436" s="97"/>
      <c r="G436" s="97"/>
      <c r="H436" s="97"/>
      <c r="I436" s="97"/>
      <c r="J436" s="97" t="s">
        <v>84</v>
      </c>
      <c r="K436" s="97"/>
      <c r="L436" s="97"/>
      <c r="M436" s="97"/>
      <c r="N436" s="97" t="s">
        <v>84</v>
      </c>
      <c r="O436" s="97" t="s">
        <v>84</v>
      </c>
      <c r="P436" s="97"/>
      <c r="Q436" s="97"/>
      <c r="R436" s="97"/>
      <c r="S436" s="97"/>
      <c r="T436" s="97"/>
      <c r="U436" s="99"/>
      <c r="V436" s="36"/>
    </row>
    <row r="437" spans="1:22" s="20" customFormat="1" ht="25" x14ac:dyDescent="0.25">
      <c r="A437" s="97" t="s">
        <v>698</v>
      </c>
      <c r="B437" s="97" t="s">
        <v>699</v>
      </c>
      <c r="C437" s="98" t="s">
        <v>720</v>
      </c>
      <c r="D437" s="97" t="s">
        <v>721</v>
      </c>
      <c r="E437" s="97"/>
      <c r="F437" s="97"/>
      <c r="G437" s="97"/>
      <c r="H437" s="97"/>
      <c r="I437" s="97"/>
      <c r="J437" s="97" t="s">
        <v>84</v>
      </c>
      <c r="K437" s="97"/>
      <c r="L437" s="97"/>
      <c r="M437" s="97"/>
      <c r="N437" s="97" t="s">
        <v>84</v>
      </c>
      <c r="O437" s="97" t="s">
        <v>84</v>
      </c>
      <c r="P437" s="97"/>
      <c r="Q437" s="97"/>
      <c r="R437" s="97"/>
      <c r="S437" s="97"/>
      <c r="T437" s="97"/>
      <c r="U437" s="99"/>
      <c r="V437" s="36"/>
    </row>
    <row r="438" spans="1:22" s="20" customFormat="1" ht="25" x14ac:dyDescent="0.25">
      <c r="A438" s="97" t="s">
        <v>698</v>
      </c>
      <c r="B438" s="97" t="s">
        <v>699</v>
      </c>
      <c r="C438" s="98" t="s">
        <v>722</v>
      </c>
      <c r="D438" s="97" t="s">
        <v>723</v>
      </c>
      <c r="E438" s="97"/>
      <c r="F438" s="97"/>
      <c r="G438" s="97"/>
      <c r="H438" s="97"/>
      <c r="I438" s="97"/>
      <c r="J438" s="97" t="s">
        <v>84</v>
      </c>
      <c r="K438" s="97"/>
      <c r="L438" s="97"/>
      <c r="M438" s="97"/>
      <c r="N438" s="97" t="s">
        <v>84</v>
      </c>
      <c r="O438" s="97" t="s">
        <v>84</v>
      </c>
      <c r="P438" s="97"/>
      <c r="Q438" s="97"/>
      <c r="R438" s="97"/>
      <c r="S438" s="97"/>
      <c r="T438" s="97"/>
      <c r="U438" s="99"/>
      <c r="V438" s="36"/>
    </row>
    <row r="439" spans="1:22" s="20" customFormat="1" ht="25" x14ac:dyDescent="0.25">
      <c r="A439" s="97" t="s">
        <v>698</v>
      </c>
      <c r="B439" s="97" t="s">
        <v>699</v>
      </c>
      <c r="C439" s="98" t="s">
        <v>724</v>
      </c>
      <c r="D439" s="97" t="s">
        <v>725</v>
      </c>
      <c r="E439" s="97"/>
      <c r="F439" s="97"/>
      <c r="G439" s="97"/>
      <c r="H439" s="97"/>
      <c r="I439" s="97"/>
      <c r="J439" s="97" t="s">
        <v>84</v>
      </c>
      <c r="K439" s="97"/>
      <c r="L439" s="97"/>
      <c r="M439" s="97"/>
      <c r="N439" s="97" t="s">
        <v>84</v>
      </c>
      <c r="O439" s="97" t="s">
        <v>84</v>
      </c>
      <c r="P439" s="97"/>
      <c r="Q439" s="97"/>
      <c r="R439" s="97"/>
      <c r="S439" s="97"/>
      <c r="T439" s="97"/>
      <c r="U439" s="99"/>
      <c r="V439" s="36"/>
    </row>
    <row r="440" spans="1:22" s="20" customFormat="1" ht="25" x14ac:dyDescent="0.25">
      <c r="A440" s="97" t="s">
        <v>698</v>
      </c>
      <c r="B440" s="97" t="s">
        <v>699</v>
      </c>
      <c r="C440" s="98" t="s">
        <v>726</v>
      </c>
      <c r="D440" s="97" t="s">
        <v>727</v>
      </c>
      <c r="E440" s="97"/>
      <c r="F440" s="97"/>
      <c r="G440" s="97"/>
      <c r="H440" s="97"/>
      <c r="I440" s="97"/>
      <c r="J440" s="97" t="s">
        <v>84</v>
      </c>
      <c r="K440" s="97"/>
      <c r="L440" s="97"/>
      <c r="M440" s="97"/>
      <c r="N440" s="97" t="s">
        <v>84</v>
      </c>
      <c r="O440" s="97" t="s">
        <v>84</v>
      </c>
      <c r="P440" s="97"/>
      <c r="Q440" s="97"/>
      <c r="R440" s="97"/>
      <c r="S440" s="97"/>
      <c r="T440" s="97"/>
      <c r="U440" s="99"/>
      <c r="V440" s="36"/>
    </row>
    <row r="441" spans="1:22" s="20" customFormat="1" ht="25" x14ac:dyDescent="0.25">
      <c r="A441" s="97" t="s">
        <v>698</v>
      </c>
      <c r="B441" s="97" t="s">
        <v>699</v>
      </c>
      <c r="C441" s="98" t="s">
        <v>728</v>
      </c>
      <c r="D441" s="97" t="s">
        <v>729</v>
      </c>
      <c r="E441" s="97"/>
      <c r="F441" s="97"/>
      <c r="G441" s="97"/>
      <c r="H441" s="97"/>
      <c r="I441" s="97"/>
      <c r="J441" s="97" t="s">
        <v>84</v>
      </c>
      <c r="K441" s="97"/>
      <c r="L441" s="97"/>
      <c r="M441" s="97"/>
      <c r="N441" s="97" t="s">
        <v>84</v>
      </c>
      <c r="O441" s="97" t="s">
        <v>84</v>
      </c>
      <c r="P441" s="97"/>
      <c r="Q441" s="97"/>
      <c r="R441" s="97"/>
      <c r="S441" s="97"/>
      <c r="T441" s="97"/>
      <c r="U441" s="99"/>
      <c r="V441" s="36"/>
    </row>
    <row r="442" spans="1:22" s="20" customFormat="1" ht="25" x14ac:dyDescent="0.25">
      <c r="A442" s="97" t="s">
        <v>698</v>
      </c>
      <c r="B442" s="97" t="s">
        <v>699</v>
      </c>
      <c r="C442" s="98" t="s">
        <v>730</v>
      </c>
      <c r="D442" s="97" t="s">
        <v>731</v>
      </c>
      <c r="E442" s="97"/>
      <c r="F442" s="97"/>
      <c r="G442" s="97"/>
      <c r="H442" s="97"/>
      <c r="I442" s="97"/>
      <c r="J442" s="97" t="s">
        <v>84</v>
      </c>
      <c r="K442" s="97"/>
      <c r="L442" s="97"/>
      <c r="M442" s="97"/>
      <c r="N442" s="97" t="s">
        <v>84</v>
      </c>
      <c r="O442" s="97" t="s">
        <v>84</v>
      </c>
      <c r="P442" s="97"/>
      <c r="Q442" s="97"/>
      <c r="R442" s="97"/>
      <c r="S442" s="97"/>
      <c r="T442" s="97"/>
      <c r="U442" s="99"/>
      <c r="V442" s="36"/>
    </row>
    <row r="443" spans="1:22" s="20" customFormat="1" ht="25" x14ac:dyDescent="0.25">
      <c r="A443" s="97" t="s">
        <v>698</v>
      </c>
      <c r="B443" s="97" t="s">
        <v>699</v>
      </c>
      <c r="C443" s="98" t="s">
        <v>732</v>
      </c>
      <c r="D443" s="97" t="s">
        <v>733</v>
      </c>
      <c r="E443" s="97"/>
      <c r="F443" s="97"/>
      <c r="G443" s="97"/>
      <c r="H443" s="97"/>
      <c r="I443" s="97"/>
      <c r="J443" s="97" t="s">
        <v>84</v>
      </c>
      <c r="K443" s="97"/>
      <c r="L443" s="97"/>
      <c r="M443" s="97"/>
      <c r="N443" s="97" t="s">
        <v>84</v>
      </c>
      <c r="O443" s="97" t="s">
        <v>84</v>
      </c>
      <c r="P443" s="97"/>
      <c r="Q443" s="97"/>
      <c r="R443" s="97"/>
      <c r="S443" s="97"/>
      <c r="T443" s="97"/>
      <c r="U443" s="99"/>
      <c r="V443" s="36"/>
    </row>
    <row r="444" spans="1:22" s="20" customFormat="1" ht="25" x14ac:dyDescent="0.25">
      <c r="A444" s="97" t="s">
        <v>698</v>
      </c>
      <c r="B444" s="97" t="s">
        <v>699</v>
      </c>
      <c r="C444" s="100" t="s">
        <v>734</v>
      </c>
      <c r="D444" s="97" t="s">
        <v>735</v>
      </c>
      <c r="E444" s="97"/>
      <c r="F444" s="97"/>
      <c r="G444" s="97"/>
      <c r="H444" s="97"/>
      <c r="I444" s="97"/>
      <c r="J444" s="97" t="s">
        <v>84</v>
      </c>
      <c r="K444" s="97"/>
      <c r="L444" s="97"/>
      <c r="M444" s="97"/>
      <c r="N444" s="97" t="s">
        <v>84</v>
      </c>
      <c r="O444" s="97" t="s">
        <v>84</v>
      </c>
      <c r="P444" s="97"/>
      <c r="Q444" s="97"/>
      <c r="R444" s="97"/>
      <c r="S444" s="97"/>
      <c r="T444" s="97"/>
      <c r="U444" s="99"/>
      <c r="V444" s="36"/>
    </row>
    <row r="445" spans="1:22" s="20" customFormat="1" ht="25" x14ac:dyDescent="0.25">
      <c r="A445" s="97" t="s">
        <v>698</v>
      </c>
      <c r="B445" s="97" t="s">
        <v>699</v>
      </c>
      <c r="C445" s="98" t="s">
        <v>736</v>
      </c>
      <c r="D445" s="97" t="s">
        <v>735</v>
      </c>
      <c r="E445" s="97"/>
      <c r="F445" s="97"/>
      <c r="G445" s="97"/>
      <c r="H445" s="97"/>
      <c r="I445" s="97"/>
      <c r="J445" s="97" t="s">
        <v>84</v>
      </c>
      <c r="K445" s="97"/>
      <c r="L445" s="97"/>
      <c r="M445" s="97"/>
      <c r="N445" s="97" t="s">
        <v>84</v>
      </c>
      <c r="O445" s="97" t="s">
        <v>84</v>
      </c>
      <c r="P445" s="97"/>
      <c r="Q445" s="97"/>
      <c r="R445" s="97"/>
      <c r="S445" s="97"/>
      <c r="T445" s="97"/>
      <c r="U445" s="99"/>
      <c r="V445" s="36"/>
    </row>
    <row r="446" spans="1:22" s="20" customFormat="1" ht="25" x14ac:dyDescent="0.25">
      <c r="A446" s="97" t="s">
        <v>698</v>
      </c>
      <c r="B446" s="97" t="s">
        <v>699</v>
      </c>
      <c r="C446" s="98" t="s">
        <v>737</v>
      </c>
      <c r="D446" s="97" t="s">
        <v>735</v>
      </c>
      <c r="E446" s="97"/>
      <c r="F446" s="97"/>
      <c r="G446" s="97"/>
      <c r="H446" s="97"/>
      <c r="I446" s="97"/>
      <c r="J446" s="97" t="s">
        <v>84</v>
      </c>
      <c r="K446" s="97"/>
      <c r="L446" s="97"/>
      <c r="M446" s="97"/>
      <c r="N446" s="97" t="s">
        <v>84</v>
      </c>
      <c r="O446" s="97" t="s">
        <v>84</v>
      </c>
      <c r="P446" s="97"/>
      <c r="Q446" s="97"/>
      <c r="R446" s="97"/>
      <c r="S446" s="97"/>
      <c r="T446" s="97"/>
      <c r="U446" s="99"/>
      <c r="V446" s="36"/>
    </row>
    <row r="447" spans="1:22" s="20" customFormat="1" ht="25" x14ac:dyDescent="0.25">
      <c r="A447" s="97" t="s">
        <v>698</v>
      </c>
      <c r="B447" s="97" t="s">
        <v>699</v>
      </c>
      <c r="C447" s="98" t="s">
        <v>738</v>
      </c>
      <c r="D447" s="97" t="s">
        <v>735</v>
      </c>
      <c r="E447" s="97"/>
      <c r="F447" s="97"/>
      <c r="G447" s="97"/>
      <c r="H447" s="97"/>
      <c r="I447" s="97"/>
      <c r="J447" s="97" t="s">
        <v>84</v>
      </c>
      <c r="K447" s="97"/>
      <c r="L447" s="97"/>
      <c r="M447" s="97"/>
      <c r="N447" s="97" t="s">
        <v>84</v>
      </c>
      <c r="O447" s="97" t="s">
        <v>84</v>
      </c>
      <c r="P447" s="97"/>
      <c r="Q447" s="97"/>
      <c r="R447" s="97"/>
      <c r="S447" s="97"/>
      <c r="T447" s="97"/>
      <c r="U447" s="99"/>
      <c r="V447" s="36"/>
    </row>
    <row r="448" spans="1:22" s="20" customFormat="1" ht="25" x14ac:dyDescent="0.25">
      <c r="A448" s="97" t="s">
        <v>698</v>
      </c>
      <c r="B448" s="97" t="s">
        <v>699</v>
      </c>
      <c r="C448" s="98" t="s">
        <v>739</v>
      </c>
      <c r="D448" s="97" t="s">
        <v>735</v>
      </c>
      <c r="E448" s="97"/>
      <c r="F448" s="97"/>
      <c r="G448" s="97"/>
      <c r="H448" s="97"/>
      <c r="I448" s="97"/>
      <c r="J448" s="97" t="s">
        <v>84</v>
      </c>
      <c r="K448" s="97"/>
      <c r="L448" s="97"/>
      <c r="M448" s="97"/>
      <c r="N448" s="97" t="s">
        <v>84</v>
      </c>
      <c r="O448" s="97" t="s">
        <v>84</v>
      </c>
      <c r="P448" s="97"/>
      <c r="Q448" s="97"/>
      <c r="R448" s="97"/>
      <c r="S448" s="97"/>
      <c r="T448" s="97"/>
      <c r="U448" s="99"/>
      <c r="V448" s="36"/>
    </row>
    <row r="449" spans="1:22" s="20" customFormat="1" ht="25" x14ac:dyDescent="0.25">
      <c r="A449" s="97" t="s">
        <v>698</v>
      </c>
      <c r="B449" s="97" t="s">
        <v>699</v>
      </c>
      <c r="C449" s="98" t="s">
        <v>740</v>
      </c>
      <c r="D449" s="97" t="s">
        <v>741</v>
      </c>
      <c r="E449" s="97"/>
      <c r="F449" s="97"/>
      <c r="G449" s="97"/>
      <c r="H449" s="97"/>
      <c r="I449" s="97"/>
      <c r="J449" s="97" t="s">
        <v>84</v>
      </c>
      <c r="K449" s="97"/>
      <c r="L449" s="97"/>
      <c r="M449" s="97"/>
      <c r="N449" s="97" t="s">
        <v>84</v>
      </c>
      <c r="O449" s="97" t="s">
        <v>84</v>
      </c>
      <c r="P449" s="97"/>
      <c r="Q449" s="97"/>
      <c r="R449" s="97"/>
      <c r="S449" s="97"/>
      <c r="T449" s="97"/>
      <c r="U449" s="99"/>
      <c r="V449" s="36"/>
    </row>
    <row r="450" spans="1:22" s="20" customFormat="1" ht="25" x14ac:dyDescent="0.25">
      <c r="A450" s="97" t="s">
        <v>698</v>
      </c>
      <c r="B450" s="97" t="s">
        <v>699</v>
      </c>
      <c r="C450" s="98" t="s">
        <v>742</v>
      </c>
      <c r="D450" s="97" t="s">
        <v>743</v>
      </c>
      <c r="E450" s="97"/>
      <c r="F450" s="97"/>
      <c r="G450" s="97"/>
      <c r="H450" s="97"/>
      <c r="I450" s="97"/>
      <c r="J450" s="97" t="s">
        <v>84</v>
      </c>
      <c r="K450" s="97"/>
      <c r="L450" s="97"/>
      <c r="M450" s="97"/>
      <c r="N450" s="97" t="s">
        <v>84</v>
      </c>
      <c r="O450" s="97" t="s">
        <v>84</v>
      </c>
      <c r="P450" s="97"/>
      <c r="Q450" s="97"/>
      <c r="R450" s="97"/>
      <c r="S450" s="97"/>
      <c r="T450" s="97"/>
      <c r="U450" s="99"/>
      <c r="V450" s="36"/>
    </row>
    <row r="451" spans="1:22" s="20" customFormat="1" ht="25" x14ac:dyDescent="0.25">
      <c r="A451" s="97" t="s">
        <v>698</v>
      </c>
      <c r="B451" s="97" t="s">
        <v>699</v>
      </c>
      <c r="C451" s="98" t="s">
        <v>744</v>
      </c>
      <c r="D451" s="97" t="s">
        <v>745</v>
      </c>
      <c r="E451" s="97"/>
      <c r="F451" s="97"/>
      <c r="G451" s="97"/>
      <c r="H451" s="97"/>
      <c r="I451" s="97"/>
      <c r="J451" s="97" t="s">
        <v>84</v>
      </c>
      <c r="K451" s="97"/>
      <c r="L451" s="97"/>
      <c r="M451" s="97"/>
      <c r="N451" s="97" t="s">
        <v>84</v>
      </c>
      <c r="O451" s="97" t="s">
        <v>84</v>
      </c>
      <c r="P451" s="97"/>
      <c r="Q451" s="97"/>
      <c r="R451" s="97"/>
      <c r="S451" s="97"/>
      <c r="T451" s="97"/>
      <c r="U451" s="99"/>
      <c r="V451" s="36"/>
    </row>
    <row r="452" spans="1:22" s="20" customFormat="1" ht="25" x14ac:dyDescent="0.25">
      <c r="A452" s="97" t="s">
        <v>698</v>
      </c>
      <c r="B452" s="97" t="s">
        <v>699</v>
      </c>
      <c r="C452" s="98" t="s">
        <v>746</v>
      </c>
      <c r="D452" s="97" t="s">
        <v>747</v>
      </c>
      <c r="E452" s="97"/>
      <c r="F452" s="97"/>
      <c r="G452" s="97"/>
      <c r="H452" s="97"/>
      <c r="I452" s="97"/>
      <c r="J452" s="97" t="s">
        <v>84</v>
      </c>
      <c r="K452" s="97"/>
      <c r="L452" s="97"/>
      <c r="M452" s="97"/>
      <c r="N452" s="97" t="s">
        <v>84</v>
      </c>
      <c r="O452" s="97" t="s">
        <v>84</v>
      </c>
      <c r="P452" s="97"/>
      <c r="Q452" s="97"/>
      <c r="R452" s="97"/>
      <c r="S452" s="97"/>
      <c r="T452" s="97"/>
      <c r="U452" s="99"/>
      <c r="V452" s="36"/>
    </row>
    <row r="453" spans="1:22" s="20" customFormat="1" ht="25" x14ac:dyDescent="0.25">
      <c r="A453" s="97" t="s">
        <v>698</v>
      </c>
      <c r="B453" s="97" t="s">
        <v>699</v>
      </c>
      <c r="C453" s="98" t="s">
        <v>748</v>
      </c>
      <c r="D453" s="97" t="s">
        <v>749</v>
      </c>
      <c r="E453" s="97"/>
      <c r="F453" s="97"/>
      <c r="G453" s="97"/>
      <c r="H453" s="97"/>
      <c r="I453" s="97"/>
      <c r="J453" s="97" t="s">
        <v>84</v>
      </c>
      <c r="K453" s="97"/>
      <c r="L453" s="97"/>
      <c r="M453" s="97"/>
      <c r="N453" s="97" t="s">
        <v>84</v>
      </c>
      <c r="O453" s="97" t="s">
        <v>84</v>
      </c>
      <c r="P453" s="97"/>
      <c r="Q453" s="97"/>
      <c r="R453" s="97"/>
      <c r="S453" s="97"/>
      <c r="T453" s="97"/>
      <c r="U453" s="99"/>
      <c r="V453" s="36"/>
    </row>
    <row r="454" spans="1:22" s="20" customFormat="1" ht="25" x14ac:dyDescent="0.25">
      <c r="A454" s="97" t="s">
        <v>698</v>
      </c>
      <c r="B454" s="97" t="s">
        <v>699</v>
      </c>
      <c r="C454" s="98" t="s">
        <v>715</v>
      </c>
      <c r="D454" s="97" t="s">
        <v>750</v>
      </c>
      <c r="E454" s="97"/>
      <c r="F454" s="97"/>
      <c r="G454" s="97"/>
      <c r="H454" s="97"/>
      <c r="I454" s="97"/>
      <c r="J454" s="97" t="s">
        <v>84</v>
      </c>
      <c r="K454" s="97"/>
      <c r="L454" s="97"/>
      <c r="M454" s="97"/>
      <c r="N454" s="97" t="s">
        <v>84</v>
      </c>
      <c r="O454" s="97" t="s">
        <v>84</v>
      </c>
      <c r="P454" s="97"/>
      <c r="Q454" s="97"/>
      <c r="R454" s="97"/>
      <c r="S454" s="97"/>
      <c r="T454" s="97"/>
      <c r="U454" s="99"/>
      <c r="V454" s="36"/>
    </row>
    <row r="455" spans="1:22" s="20" customFormat="1" ht="25" x14ac:dyDescent="0.25">
      <c r="A455" s="97" t="s">
        <v>698</v>
      </c>
      <c r="B455" s="97" t="s">
        <v>699</v>
      </c>
      <c r="C455" s="98" t="s">
        <v>751</v>
      </c>
      <c r="D455" s="97" t="s">
        <v>752</v>
      </c>
      <c r="E455" s="97"/>
      <c r="F455" s="97"/>
      <c r="G455" s="97"/>
      <c r="H455" s="97"/>
      <c r="I455" s="97"/>
      <c r="J455" s="97" t="s">
        <v>84</v>
      </c>
      <c r="K455" s="97"/>
      <c r="L455" s="97"/>
      <c r="M455" s="97"/>
      <c r="N455" s="97" t="s">
        <v>84</v>
      </c>
      <c r="O455" s="97" t="s">
        <v>84</v>
      </c>
      <c r="P455" s="97"/>
      <c r="Q455" s="97"/>
      <c r="R455" s="97"/>
      <c r="S455" s="97"/>
      <c r="T455" s="97"/>
      <c r="U455" s="99"/>
      <c r="V455" s="36"/>
    </row>
    <row r="456" spans="1:22" s="20" customFormat="1" ht="25" x14ac:dyDescent="0.25">
      <c r="A456" s="97" t="s">
        <v>698</v>
      </c>
      <c r="B456" s="97" t="s">
        <v>699</v>
      </c>
      <c r="C456" s="98" t="s">
        <v>753</v>
      </c>
      <c r="D456" s="97" t="s">
        <v>754</v>
      </c>
      <c r="E456" s="97"/>
      <c r="F456" s="97"/>
      <c r="G456" s="97"/>
      <c r="H456" s="97"/>
      <c r="I456" s="97"/>
      <c r="J456" s="97" t="s">
        <v>84</v>
      </c>
      <c r="K456" s="97"/>
      <c r="L456" s="97"/>
      <c r="M456" s="97"/>
      <c r="N456" s="97" t="s">
        <v>84</v>
      </c>
      <c r="O456" s="97" t="s">
        <v>84</v>
      </c>
      <c r="P456" s="97"/>
      <c r="Q456" s="97"/>
      <c r="R456" s="97"/>
      <c r="S456" s="97"/>
      <c r="T456" s="97"/>
      <c r="U456" s="99"/>
      <c r="V456" s="36"/>
    </row>
    <row r="457" spans="1:22" s="20" customFormat="1" ht="25" x14ac:dyDescent="0.25">
      <c r="A457" s="97" t="s">
        <v>698</v>
      </c>
      <c r="B457" s="97" t="s">
        <v>699</v>
      </c>
      <c r="C457" s="98" t="s">
        <v>755</v>
      </c>
      <c r="D457" s="97" t="s">
        <v>756</v>
      </c>
      <c r="E457" s="97"/>
      <c r="F457" s="97"/>
      <c r="G457" s="97"/>
      <c r="H457" s="97"/>
      <c r="I457" s="97"/>
      <c r="J457" s="97" t="s">
        <v>84</v>
      </c>
      <c r="K457" s="97"/>
      <c r="L457" s="97"/>
      <c r="M457" s="97"/>
      <c r="N457" s="97" t="s">
        <v>84</v>
      </c>
      <c r="O457" s="97" t="s">
        <v>84</v>
      </c>
      <c r="P457" s="97"/>
      <c r="Q457" s="97"/>
      <c r="R457" s="97"/>
      <c r="S457" s="97"/>
      <c r="T457" s="97"/>
      <c r="U457" s="99"/>
      <c r="V457" s="36"/>
    </row>
    <row r="458" spans="1:22" s="20" customFormat="1" ht="25" x14ac:dyDescent="0.25">
      <c r="A458" s="97" t="s">
        <v>698</v>
      </c>
      <c r="B458" s="97" t="s">
        <v>699</v>
      </c>
      <c r="C458" s="98" t="s">
        <v>757</v>
      </c>
      <c r="D458" s="97" t="s">
        <v>758</v>
      </c>
      <c r="E458" s="97"/>
      <c r="F458" s="97"/>
      <c r="G458" s="97"/>
      <c r="H458" s="97"/>
      <c r="I458" s="97"/>
      <c r="J458" s="97" t="s">
        <v>84</v>
      </c>
      <c r="K458" s="97"/>
      <c r="L458" s="97"/>
      <c r="M458" s="97"/>
      <c r="N458" s="97" t="s">
        <v>84</v>
      </c>
      <c r="O458" s="97" t="s">
        <v>84</v>
      </c>
      <c r="P458" s="97"/>
      <c r="Q458" s="97"/>
      <c r="R458" s="97"/>
      <c r="S458" s="97"/>
      <c r="T458" s="97"/>
      <c r="U458" s="99"/>
      <c r="V458" s="36"/>
    </row>
    <row r="459" spans="1:22" s="20" customFormat="1" ht="25" x14ac:dyDescent="0.25">
      <c r="A459" s="97" t="s">
        <v>698</v>
      </c>
      <c r="B459" s="97" t="s">
        <v>699</v>
      </c>
      <c r="C459" s="98" t="s">
        <v>759</v>
      </c>
      <c r="D459" s="97" t="s">
        <v>760</v>
      </c>
      <c r="E459" s="97"/>
      <c r="F459" s="97"/>
      <c r="G459" s="97"/>
      <c r="H459" s="97"/>
      <c r="I459" s="97"/>
      <c r="J459" s="97" t="s">
        <v>84</v>
      </c>
      <c r="K459" s="97"/>
      <c r="L459" s="97"/>
      <c r="M459" s="97"/>
      <c r="N459" s="97" t="s">
        <v>84</v>
      </c>
      <c r="O459" s="97" t="s">
        <v>84</v>
      </c>
      <c r="P459" s="97"/>
      <c r="Q459" s="97"/>
      <c r="R459" s="97"/>
      <c r="S459" s="97"/>
      <c r="T459" s="97"/>
      <c r="U459" s="99"/>
      <c r="V459" s="36"/>
    </row>
    <row r="460" spans="1:22" s="20" customFormat="1" ht="25" x14ac:dyDescent="0.25">
      <c r="A460" s="97" t="s">
        <v>698</v>
      </c>
      <c r="B460" s="97" t="s">
        <v>699</v>
      </c>
      <c r="C460" s="98" t="s">
        <v>761</v>
      </c>
      <c r="D460" s="97" t="s">
        <v>762</v>
      </c>
      <c r="E460" s="97"/>
      <c r="F460" s="97"/>
      <c r="G460" s="97"/>
      <c r="H460" s="97"/>
      <c r="I460" s="97"/>
      <c r="J460" s="97" t="s">
        <v>84</v>
      </c>
      <c r="K460" s="97"/>
      <c r="L460" s="97"/>
      <c r="M460" s="97"/>
      <c r="N460" s="97" t="s">
        <v>84</v>
      </c>
      <c r="O460" s="97" t="s">
        <v>84</v>
      </c>
      <c r="P460" s="97"/>
      <c r="Q460" s="97"/>
      <c r="R460" s="97"/>
      <c r="S460" s="97"/>
      <c r="T460" s="97"/>
      <c r="U460" s="99"/>
      <c r="V460" s="36"/>
    </row>
    <row r="461" spans="1:22" s="20" customFormat="1" ht="25" x14ac:dyDescent="0.25">
      <c r="A461" s="97" t="s">
        <v>698</v>
      </c>
      <c r="B461" s="97" t="s">
        <v>699</v>
      </c>
      <c r="C461" s="98" t="s">
        <v>763</v>
      </c>
      <c r="D461" s="97" t="s">
        <v>764</v>
      </c>
      <c r="E461" s="97"/>
      <c r="F461" s="97"/>
      <c r="G461" s="97"/>
      <c r="H461" s="97"/>
      <c r="I461" s="97"/>
      <c r="J461" s="97" t="s">
        <v>84</v>
      </c>
      <c r="K461" s="97"/>
      <c r="L461" s="97"/>
      <c r="M461" s="97"/>
      <c r="N461" s="97" t="s">
        <v>84</v>
      </c>
      <c r="O461" s="97" t="s">
        <v>84</v>
      </c>
      <c r="P461" s="97"/>
      <c r="Q461" s="97"/>
      <c r="R461" s="97"/>
      <c r="S461" s="97"/>
      <c r="T461" s="97"/>
      <c r="U461" s="99"/>
      <c r="V461" s="36"/>
    </row>
    <row r="462" spans="1:22" s="20" customFormat="1" ht="25" x14ac:dyDescent="0.25">
      <c r="A462" s="97" t="s">
        <v>698</v>
      </c>
      <c r="B462" s="97" t="s">
        <v>699</v>
      </c>
      <c r="C462" s="98" t="s">
        <v>765</v>
      </c>
      <c r="D462" s="97" t="s">
        <v>766</v>
      </c>
      <c r="E462" s="97"/>
      <c r="F462" s="97"/>
      <c r="G462" s="97"/>
      <c r="H462" s="97"/>
      <c r="I462" s="97"/>
      <c r="J462" s="97" t="s">
        <v>84</v>
      </c>
      <c r="K462" s="97"/>
      <c r="L462" s="97"/>
      <c r="M462" s="97"/>
      <c r="N462" s="97" t="s">
        <v>84</v>
      </c>
      <c r="O462" s="97" t="s">
        <v>84</v>
      </c>
      <c r="P462" s="97"/>
      <c r="Q462" s="97"/>
      <c r="R462" s="97"/>
      <c r="S462" s="97"/>
      <c r="T462" s="97"/>
      <c r="U462" s="99"/>
      <c r="V462" s="36"/>
    </row>
    <row r="463" spans="1:22" s="20" customFormat="1" ht="25" x14ac:dyDescent="0.25">
      <c r="A463" s="97" t="s">
        <v>698</v>
      </c>
      <c r="B463" s="97" t="s">
        <v>699</v>
      </c>
      <c r="C463" s="98" t="s">
        <v>767</v>
      </c>
      <c r="D463" s="97" t="s">
        <v>768</v>
      </c>
      <c r="E463" s="97"/>
      <c r="F463" s="97"/>
      <c r="G463" s="97"/>
      <c r="H463" s="97"/>
      <c r="I463" s="97"/>
      <c r="J463" s="97" t="s">
        <v>84</v>
      </c>
      <c r="K463" s="97"/>
      <c r="L463" s="97"/>
      <c r="M463" s="97"/>
      <c r="N463" s="97" t="s">
        <v>84</v>
      </c>
      <c r="O463" s="97" t="s">
        <v>84</v>
      </c>
      <c r="P463" s="97"/>
      <c r="Q463" s="97"/>
      <c r="R463" s="97"/>
      <c r="S463" s="97"/>
      <c r="T463" s="97"/>
      <c r="U463" s="99"/>
      <c r="V463" s="36"/>
    </row>
    <row r="464" spans="1:22" s="20" customFormat="1" ht="25" x14ac:dyDescent="0.25">
      <c r="A464" s="97" t="s">
        <v>698</v>
      </c>
      <c r="B464" s="97" t="s">
        <v>699</v>
      </c>
      <c r="C464" s="98" t="s">
        <v>769</v>
      </c>
      <c r="D464" s="97" t="s">
        <v>768</v>
      </c>
      <c r="E464" s="97"/>
      <c r="F464" s="97"/>
      <c r="G464" s="97"/>
      <c r="H464" s="97"/>
      <c r="I464" s="97"/>
      <c r="J464" s="97" t="s">
        <v>84</v>
      </c>
      <c r="K464" s="97"/>
      <c r="L464" s="97"/>
      <c r="M464" s="97"/>
      <c r="N464" s="97" t="s">
        <v>84</v>
      </c>
      <c r="O464" s="97" t="s">
        <v>84</v>
      </c>
      <c r="P464" s="97"/>
      <c r="Q464" s="97"/>
      <c r="R464" s="97"/>
      <c r="S464" s="97"/>
      <c r="T464" s="97"/>
      <c r="U464" s="99"/>
      <c r="V464" s="36"/>
    </row>
    <row r="465" spans="1:22" s="20" customFormat="1" ht="25" x14ac:dyDescent="0.25">
      <c r="A465" s="97" t="s">
        <v>698</v>
      </c>
      <c r="B465" s="97" t="s">
        <v>699</v>
      </c>
      <c r="C465" s="98" t="s">
        <v>770</v>
      </c>
      <c r="D465" s="97" t="s">
        <v>768</v>
      </c>
      <c r="E465" s="97"/>
      <c r="F465" s="97"/>
      <c r="G465" s="97"/>
      <c r="H465" s="97"/>
      <c r="I465" s="97"/>
      <c r="J465" s="97" t="s">
        <v>84</v>
      </c>
      <c r="K465" s="97"/>
      <c r="L465" s="97"/>
      <c r="M465" s="97"/>
      <c r="N465" s="97" t="s">
        <v>84</v>
      </c>
      <c r="O465" s="97" t="s">
        <v>84</v>
      </c>
      <c r="P465" s="97"/>
      <c r="Q465" s="97"/>
      <c r="R465" s="97"/>
      <c r="S465" s="97"/>
      <c r="T465" s="97"/>
      <c r="U465" s="99"/>
      <c r="V465" s="36"/>
    </row>
    <row r="466" spans="1:22" s="20" customFormat="1" ht="25" x14ac:dyDescent="0.25">
      <c r="A466" s="97" t="s">
        <v>698</v>
      </c>
      <c r="B466" s="97" t="s">
        <v>699</v>
      </c>
      <c r="C466" s="98" t="s">
        <v>771</v>
      </c>
      <c r="D466" s="97" t="s">
        <v>768</v>
      </c>
      <c r="E466" s="97"/>
      <c r="F466" s="97"/>
      <c r="G466" s="97"/>
      <c r="H466" s="97"/>
      <c r="I466" s="97"/>
      <c r="J466" s="97" t="s">
        <v>84</v>
      </c>
      <c r="K466" s="97"/>
      <c r="L466" s="97"/>
      <c r="M466" s="97"/>
      <c r="N466" s="97" t="s">
        <v>84</v>
      </c>
      <c r="O466" s="97" t="s">
        <v>84</v>
      </c>
      <c r="P466" s="97"/>
      <c r="Q466" s="97"/>
      <c r="R466" s="97"/>
      <c r="S466" s="97"/>
      <c r="T466" s="97"/>
      <c r="U466" s="99"/>
      <c r="V466" s="36"/>
    </row>
    <row r="467" spans="1:22" s="20" customFormat="1" ht="25" x14ac:dyDescent="0.25">
      <c r="A467" s="97" t="s">
        <v>698</v>
      </c>
      <c r="B467" s="97" t="s">
        <v>699</v>
      </c>
      <c r="C467" s="98" t="s">
        <v>772</v>
      </c>
      <c r="D467" s="97" t="s">
        <v>768</v>
      </c>
      <c r="E467" s="97"/>
      <c r="F467" s="97"/>
      <c r="G467" s="97"/>
      <c r="H467" s="97"/>
      <c r="I467" s="97"/>
      <c r="J467" s="97" t="s">
        <v>84</v>
      </c>
      <c r="K467" s="97"/>
      <c r="L467" s="97"/>
      <c r="M467" s="97"/>
      <c r="N467" s="97" t="s">
        <v>84</v>
      </c>
      <c r="O467" s="97" t="s">
        <v>84</v>
      </c>
      <c r="P467" s="97"/>
      <c r="Q467" s="97"/>
      <c r="R467" s="97"/>
      <c r="S467" s="97"/>
      <c r="T467" s="97"/>
      <c r="U467" s="99"/>
      <c r="V467" s="36"/>
    </row>
    <row r="468" spans="1:22" s="20" customFormat="1" ht="25" x14ac:dyDescent="0.25">
      <c r="A468" s="97" t="s">
        <v>698</v>
      </c>
      <c r="B468" s="97" t="s">
        <v>699</v>
      </c>
      <c r="C468" s="98" t="s">
        <v>773</v>
      </c>
      <c r="D468" s="97" t="s">
        <v>768</v>
      </c>
      <c r="E468" s="97"/>
      <c r="F468" s="97"/>
      <c r="G468" s="97"/>
      <c r="H468" s="97"/>
      <c r="I468" s="97"/>
      <c r="J468" s="97" t="s">
        <v>84</v>
      </c>
      <c r="K468" s="97"/>
      <c r="L468" s="97"/>
      <c r="M468" s="97"/>
      <c r="N468" s="97" t="s">
        <v>84</v>
      </c>
      <c r="O468" s="97" t="s">
        <v>84</v>
      </c>
      <c r="P468" s="97"/>
      <c r="Q468" s="97"/>
      <c r="R468" s="97"/>
      <c r="S468" s="97"/>
      <c r="T468" s="97"/>
      <c r="U468" s="99"/>
      <c r="V468" s="36"/>
    </row>
    <row r="469" spans="1:22" s="20" customFormat="1" ht="25" x14ac:dyDescent="0.25">
      <c r="A469" s="97" t="s">
        <v>698</v>
      </c>
      <c r="B469" s="97" t="s">
        <v>699</v>
      </c>
      <c r="C469" s="98" t="s">
        <v>774</v>
      </c>
      <c r="D469" s="97" t="s">
        <v>768</v>
      </c>
      <c r="E469" s="97"/>
      <c r="F469" s="97"/>
      <c r="G469" s="97"/>
      <c r="H469" s="97"/>
      <c r="I469" s="97"/>
      <c r="J469" s="97" t="s">
        <v>84</v>
      </c>
      <c r="K469" s="97"/>
      <c r="L469" s="97"/>
      <c r="M469" s="97"/>
      <c r="N469" s="97" t="s">
        <v>84</v>
      </c>
      <c r="O469" s="97" t="s">
        <v>84</v>
      </c>
      <c r="P469" s="97"/>
      <c r="Q469" s="97"/>
      <c r="R469" s="97"/>
      <c r="S469" s="97"/>
      <c r="T469" s="97"/>
      <c r="U469" s="99"/>
      <c r="V469" s="36"/>
    </row>
    <row r="470" spans="1:22" s="20" customFormat="1" ht="25" x14ac:dyDescent="0.25">
      <c r="A470" s="97" t="s">
        <v>698</v>
      </c>
      <c r="B470" s="97" t="s">
        <v>699</v>
      </c>
      <c r="C470" s="98" t="s">
        <v>775</v>
      </c>
      <c r="D470" s="97" t="s">
        <v>776</v>
      </c>
      <c r="E470" s="97"/>
      <c r="F470" s="97"/>
      <c r="G470" s="97"/>
      <c r="H470" s="97"/>
      <c r="I470" s="97"/>
      <c r="J470" s="97" t="s">
        <v>84</v>
      </c>
      <c r="K470" s="97"/>
      <c r="L470" s="97"/>
      <c r="M470" s="97"/>
      <c r="N470" s="97" t="s">
        <v>84</v>
      </c>
      <c r="O470" s="97" t="s">
        <v>84</v>
      </c>
      <c r="P470" s="97"/>
      <c r="Q470" s="97"/>
      <c r="R470" s="97"/>
      <c r="S470" s="97"/>
      <c r="T470" s="97"/>
      <c r="U470" s="99"/>
      <c r="V470" s="36"/>
    </row>
    <row r="471" spans="1:22" s="20" customFormat="1" ht="25" x14ac:dyDescent="0.25">
      <c r="A471" s="97" t="s">
        <v>698</v>
      </c>
      <c r="B471" s="97" t="s">
        <v>699</v>
      </c>
      <c r="C471" s="98" t="s">
        <v>777</v>
      </c>
      <c r="D471" s="97" t="s">
        <v>778</v>
      </c>
      <c r="E471" s="97"/>
      <c r="F471" s="97"/>
      <c r="G471" s="97"/>
      <c r="H471" s="97"/>
      <c r="I471" s="97"/>
      <c r="J471" s="97" t="s">
        <v>84</v>
      </c>
      <c r="K471" s="97"/>
      <c r="L471" s="97"/>
      <c r="M471" s="97"/>
      <c r="N471" s="97" t="s">
        <v>84</v>
      </c>
      <c r="O471" s="97" t="s">
        <v>84</v>
      </c>
      <c r="P471" s="97"/>
      <c r="Q471" s="97"/>
      <c r="R471" s="97"/>
      <c r="S471" s="97"/>
      <c r="T471" s="97"/>
      <c r="U471" s="99"/>
      <c r="V471" s="36"/>
    </row>
    <row r="472" spans="1:22" s="20" customFormat="1" ht="25" x14ac:dyDescent="0.25">
      <c r="A472" s="97" t="s">
        <v>698</v>
      </c>
      <c r="B472" s="97" t="s">
        <v>699</v>
      </c>
      <c r="C472" s="98" t="s">
        <v>779</v>
      </c>
      <c r="D472" s="97" t="s">
        <v>780</v>
      </c>
      <c r="E472" s="97"/>
      <c r="F472" s="97"/>
      <c r="G472" s="97"/>
      <c r="H472" s="97"/>
      <c r="I472" s="97"/>
      <c r="J472" s="97" t="s">
        <v>84</v>
      </c>
      <c r="K472" s="97"/>
      <c r="L472" s="97"/>
      <c r="M472" s="97"/>
      <c r="N472" s="97" t="s">
        <v>84</v>
      </c>
      <c r="O472" s="97" t="s">
        <v>84</v>
      </c>
      <c r="P472" s="97"/>
      <c r="Q472" s="97"/>
      <c r="R472" s="97"/>
      <c r="S472" s="97"/>
      <c r="T472" s="97"/>
      <c r="U472" s="99"/>
      <c r="V472" s="36"/>
    </row>
    <row r="473" spans="1:22" s="20" customFormat="1" ht="25" x14ac:dyDescent="0.25">
      <c r="A473" s="97" t="s">
        <v>698</v>
      </c>
      <c r="B473" s="97" t="s">
        <v>699</v>
      </c>
      <c r="C473" s="98" t="s">
        <v>781</v>
      </c>
      <c r="D473" s="97" t="s">
        <v>782</v>
      </c>
      <c r="E473" s="97"/>
      <c r="F473" s="97"/>
      <c r="G473" s="97"/>
      <c r="H473" s="97"/>
      <c r="I473" s="97"/>
      <c r="J473" s="97" t="s">
        <v>84</v>
      </c>
      <c r="K473" s="97"/>
      <c r="L473" s="97"/>
      <c r="M473" s="97"/>
      <c r="N473" s="97" t="s">
        <v>84</v>
      </c>
      <c r="O473" s="97" t="s">
        <v>84</v>
      </c>
      <c r="P473" s="97"/>
      <c r="Q473" s="97"/>
      <c r="R473" s="97"/>
      <c r="S473" s="97"/>
      <c r="T473" s="97"/>
      <c r="U473" s="99"/>
      <c r="V473" s="36"/>
    </row>
    <row r="474" spans="1:22" s="20" customFormat="1" ht="25" x14ac:dyDescent="0.25">
      <c r="A474" s="97" t="s">
        <v>698</v>
      </c>
      <c r="B474" s="97" t="s">
        <v>699</v>
      </c>
      <c r="C474" s="98" t="s">
        <v>783</v>
      </c>
      <c r="D474" s="97" t="s">
        <v>784</v>
      </c>
      <c r="E474" s="97"/>
      <c r="F474" s="97"/>
      <c r="G474" s="97"/>
      <c r="H474" s="97"/>
      <c r="I474" s="97"/>
      <c r="J474" s="97" t="s">
        <v>84</v>
      </c>
      <c r="K474" s="97"/>
      <c r="L474" s="97"/>
      <c r="M474" s="97"/>
      <c r="N474" s="97" t="s">
        <v>84</v>
      </c>
      <c r="O474" s="97" t="s">
        <v>84</v>
      </c>
      <c r="P474" s="97"/>
      <c r="Q474" s="97"/>
      <c r="R474" s="97"/>
      <c r="S474" s="97"/>
      <c r="T474" s="97"/>
      <c r="U474" s="99"/>
      <c r="V474" s="36"/>
    </row>
    <row r="475" spans="1:22" s="20" customFormat="1" ht="25" x14ac:dyDescent="0.25">
      <c r="A475" s="97" t="s">
        <v>698</v>
      </c>
      <c r="B475" s="97" t="s">
        <v>699</v>
      </c>
      <c r="C475" s="98" t="s">
        <v>785</v>
      </c>
      <c r="D475" s="97" t="s">
        <v>786</v>
      </c>
      <c r="E475" s="97"/>
      <c r="F475" s="97"/>
      <c r="G475" s="97"/>
      <c r="H475" s="97"/>
      <c r="I475" s="97"/>
      <c r="J475" s="97" t="s">
        <v>84</v>
      </c>
      <c r="K475" s="97"/>
      <c r="L475" s="97"/>
      <c r="M475" s="97"/>
      <c r="N475" s="97" t="s">
        <v>84</v>
      </c>
      <c r="O475" s="97" t="s">
        <v>84</v>
      </c>
      <c r="P475" s="97"/>
      <c r="Q475" s="97"/>
      <c r="R475" s="97"/>
      <c r="S475" s="97"/>
      <c r="T475" s="97"/>
      <c r="U475" s="99"/>
      <c r="V475" s="36"/>
    </row>
    <row r="476" spans="1:22" s="20" customFormat="1" ht="25" x14ac:dyDescent="0.25">
      <c r="A476" s="97" t="s">
        <v>698</v>
      </c>
      <c r="B476" s="97" t="s">
        <v>699</v>
      </c>
      <c r="C476" s="98" t="s">
        <v>787</v>
      </c>
      <c r="D476" s="97" t="s">
        <v>788</v>
      </c>
      <c r="E476" s="97"/>
      <c r="F476" s="97"/>
      <c r="G476" s="97"/>
      <c r="H476" s="97"/>
      <c r="I476" s="97"/>
      <c r="J476" s="97" t="s">
        <v>84</v>
      </c>
      <c r="K476" s="97"/>
      <c r="L476" s="97"/>
      <c r="M476" s="97"/>
      <c r="N476" s="97" t="s">
        <v>84</v>
      </c>
      <c r="O476" s="97" t="s">
        <v>84</v>
      </c>
      <c r="P476" s="97"/>
      <c r="Q476" s="97"/>
      <c r="R476" s="97"/>
      <c r="S476" s="97"/>
      <c r="T476" s="97"/>
      <c r="U476" s="99"/>
      <c r="V476" s="36"/>
    </row>
    <row r="477" spans="1:22" s="20" customFormat="1" ht="25" x14ac:dyDescent="0.25">
      <c r="A477" s="97" t="s">
        <v>698</v>
      </c>
      <c r="B477" s="97" t="s">
        <v>699</v>
      </c>
      <c r="C477" s="98" t="s">
        <v>789</v>
      </c>
      <c r="D477" s="97" t="s">
        <v>790</v>
      </c>
      <c r="E477" s="97"/>
      <c r="F477" s="97"/>
      <c r="G477" s="97"/>
      <c r="H477" s="97"/>
      <c r="I477" s="97"/>
      <c r="J477" s="97" t="s">
        <v>84</v>
      </c>
      <c r="K477" s="97"/>
      <c r="L477" s="97"/>
      <c r="M477" s="97"/>
      <c r="N477" s="97" t="s">
        <v>84</v>
      </c>
      <c r="O477" s="97" t="s">
        <v>84</v>
      </c>
      <c r="P477" s="97"/>
      <c r="Q477" s="97"/>
      <c r="R477" s="97"/>
      <c r="S477" s="97"/>
      <c r="T477" s="97"/>
      <c r="U477" s="99"/>
      <c r="V477" s="36"/>
    </row>
    <row r="478" spans="1:22" s="20" customFormat="1" ht="25" x14ac:dyDescent="0.25">
      <c r="A478" s="97" t="s">
        <v>698</v>
      </c>
      <c r="B478" s="97" t="s">
        <v>699</v>
      </c>
      <c r="C478" s="98" t="s">
        <v>791</v>
      </c>
      <c r="D478" s="97" t="s">
        <v>792</v>
      </c>
      <c r="E478" s="97"/>
      <c r="F478" s="97"/>
      <c r="G478" s="97"/>
      <c r="H478" s="97"/>
      <c r="I478" s="97"/>
      <c r="J478" s="97" t="s">
        <v>84</v>
      </c>
      <c r="K478" s="97"/>
      <c r="L478" s="97"/>
      <c r="M478" s="97"/>
      <c r="N478" s="97" t="s">
        <v>84</v>
      </c>
      <c r="O478" s="97" t="s">
        <v>84</v>
      </c>
      <c r="P478" s="97"/>
      <c r="Q478" s="97"/>
      <c r="R478" s="97"/>
      <c r="S478" s="97"/>
      <c r="T478" s="97"/>
      <c r="U478" s="99"/>
      <c r="V478" s="36"/>
    </row>
    <row r="479" spans="1:22" s="20" customFormat="1" ht="25" x14ac:dyDescent="0.25">
      <c r="A479" s="97" t="s">
        <v>698</v>
      </c>
      <c r="B479" s="97" t="s">
        <v>699</v>
      </c>
      <c r="C479" s="98" t="s">
        <v>793</v>
      </c>
      <c r="D479" s="97" t="s">
        <v>794</v>
      </c>
      <c r="E479" s="97"/>
      <c r="F479" s="97"/>
      <c r="G479" s="97"/>
      <c r="H479" s="97"/>
      <c r="I479" s="97"/>
      <c r="J479" s="97" t="s">
        <v>84</v>
      </c>
      <c r="K479" s="97"/>
      <c r="L479" s="97"/>
      <c r="M479" s="97"/>
      <c r="N479" s="97" t="s">
        <v>84</v>
      </c>
      <c r="O479" s="97" t="s">
        <v>84</v>
      </c>
      <c r="P479" s="97"/>
      <c r="Q479" s="97"/>
      <c r="R479" s="97"/>
      <c r="S479" s="97"/>
      <c r="T479" s="97"/>
      <c r="U479" s="99"/>
      <c r="V479" s="36"/>
    </row>
    <row r="480" spans="1:22" s="20" customFormat="1" ht="25" x14ac:dyDescent="0.25">
      <c r="A480" s="97" t="s">
        <v>698</v>
      </c>
      <c r="B480" s="97" t="s">
        <v>699</v>
      </c>
      <c r="C480" s="98" t="s">
        <v>795</v>
      </c>
      <c r="D480" s="97" t="s">
        <v>796</v>
      </c>
      <c r="E480" s="97"/>
      <c r="F480" s="97"/>
      <c r="G480" s="97"/>
      <c r="H480" s="97"/>
      <c r="I480" s="97"/>
      <c r="J480" s="97" t="s">
        <v>84</v>
      </c>
      <c r="K480" s="97"/>
      <c r="L480" s="97"/>
      <c r="M480" s="97"/>
      <c r="N480" s="97" t="s">
        <v>84</v>
      </c>
      <c r="O480" s="97" t="s">
        <v>84</v>
      </c>
      <c r="P480" s="97"/>
      <c r="Q480" s="97"/>
      <c r="R480" s="97"/>
      <c r="S480" s="97"/>
      <c r="T480" s="97"/>
      <c r="U480" s="99"/>
      <c r="V480" s="36"/>
    </row>
    <row r="481" spans="1:22" s="20" customFormat="1" ht="25" x14ac:dyDescent="0.25">
      <c r="A481" s="97" t="s">
        <v>698</v>
      </c>
      <c r="B481" s="97" t="s">
        <v>699</v>
      </c>
      <c r="C481" s="98" t="s">
        <v>797</v>
      </c>
      <c r="D481" s="97" t="s">
        <v>798</v>
      </c>
      <c r="E481" s="97"/>
      <c r="F481" s="97"/>
      <c r="G481" s="97"/>
      <c r="H481" s="97"/>
      <c r="I481" s="97"/>
      <c r="J481" s="97" t="s">
        <v>84</v>
      </c>
      <c r="K481" s="97"/>
      <c r="L481" s="97"/>
      <c r="M481" s="97"/>
      <c r="N481" s="97" t="s">
        <v>84</v>
      </c>
      <c r="O481" s="97" t="s">
        <v>84</v>
      </c>
      <c r="P481" s="97"/>
      <c r="Q481" s="97"/>
      <c r="R481" s="97"/>
      <c r="S481" s="97"/>
      <c r="T481" s="97"/>
      <c r="U481" s="99"/>
      <c r="V481" s="36"/>
    </row>
    <row r="482" spans="1:22" s="20" customFormat="1" ht="25" x14ac:dyDescent="0.25">
      <c r="A482" s="97" t="s">
        <v>698</v>
      </c>
      <c r="B482" s="97" t="s">
        <v>699</v>
      </c>
      <c r="C482" s="98" t="s">
        <v>799</v>
      </c>
      <c r="D482" s="97" t="s">
        <v>800</v>
      </c>
      <c r="E482" s="97"/>
      <c r="F482" s="97"/>
      <c r="G482" s="97"/>
      <c r="H482" s="97"/>
      <c r="I482" s="97"/>
      <c r="J482" s="97" t="s">
        <v>84</v>
      </c>
      <c r="K482" s="97"/>
      <c r="L482" s="97"/>
      <c r="M482" s="97"/>
      <c r="N482" s="97" t="s">
        <v>84</v>
      </c>
      <c r="O482" s="97" t="s">
        <v>84</v>
      </c>
      <c r="P482" s="97"/>
      <c r="Q482" s="97"/>
      <c r="R482" s="97"/>
      <c r="S482" s="97"/>
      <c r="T482" s="97"/>
      <c r="U482" s="99"/>
      <c r="V482" s="36"/>
    </row>
    <row r="483" spans="1:22" s="20" customFormat="1" ht="25" x14ac:dyDescent="0.25">
      <c r="A483" s="97" t="s">
        <v>698</v>
      </c>
      <c r="B483" s="97" t="s">
        <v>699</v>
      </c>
      <c r="C483" s="98" t="s">
        <v>801</v>
      </c>
      <c r="D483" s="97" t="s">
        <v>802</v>
      </c>
      <c r="E483" s="97"/>
      <c r="F483" s="97"/>
      <c r="G483" s="97"/>
      <c r="H483" s="97"/>
      <c r="I483" s="97"/>
      <c r="J483" s="97" t="s">
        <v>84</v>
      </c>
      <c r="K483" s="97"/>
      <c r="L483" s="97"/>
      <c r="M483" s="97"/>
      <c r="N483" s="97" t="s">
        <v>84</v>
      </c>
      <c r="O483" s="97" t="s">
        <v>84</v>
      </c>
      <c r="P483" s="97"/>
      <c r="Q483" s="97"/>
      <c r="R483" s="97"/>
      <c r="S483" s="97"/>
      <c r="T483" s="97"/>
      <c r="U483" s="99"/>
      <c r="V483" s="36"/>
    </row>
    <row r="484" spans="1:22" s="20" customFormat="1" ht="25" x14ac:dyDescent="0.25">
      <c r="A484" s="97" t="s">
        <v>698</v>
      </c>
      <c r="B484" s="97" t="s">
        <v>699</v>
      </c>
      <c r="C484" s="98" t="s">
        <v>803</v>
      </c>
      <c r="D484" s="97" t="s">
        <v>804</v>
      </c>
      <c r="E484" s="97"/>
      <c r="F484" s="97"/>
      <c r="G484" s="97"/>
      <c r="H484" s="97"/>
      <c r="I484" s="97"/>
      <c r="J484" s="97" t="s">
        <v>84</v>
      </c>
      <c r="K484" s="97"/>
      <c r="L484" s="97"/>
      <c r="M484" s="97"/>
      <c r="N484" s="97" t="s">
        <v>84</v>
      </c>
      <c r="O484" s="97" t="s">
        <v>84</v>
      </c>
      <c r="P484" s="97"/>
      <c r="Q484" s="97"/>
      <c r="R484" s="97"/>
      <c r="S484" s="97"/>
      <c r="T484" s="97"/>
      <c r="U484" s="99"/>
      <c r="V484" s="36"/>
    </row>
    <row r="485" spans="1:22" s="20" customFormat="1" ht="25" x14ac:dyDescent="0.25">
      <c r="A485" s="97" t="s">
        <v>698</v>
      </c>
      <c r="B485" s="97" t="s">
        <v>699</v>
      </c>
      <c r="C485" s="98" t="s">
        <v>805</v>
      </c>
      <c r="D485" s="97" t="s">
        <v>806</v>
      </c>
      <c r="E485" s="97"/>
      <c r="F485" s="97"/>
      <c r="G485" s="97"/>
      <c r="H485" s="97"/>
      <c r="I485" s="97"/>
      <c r="J485" s="97" t="s">
        <v>84</v>
      </c>
      <c r="K485" s="97"/>
      <c r="L485" s="97"/>
      <c r="M485" s="97"/>
      <c r="N485" s="97" t="s">
        <v>84</v>
      </c>
      <c r="O485" s="97" t="s">
        <v>84</v>
      </c>
      <c r="P485" s="97"/>
      <c r="Q485" s="97"/>
      <c r="R485" s="97"/>
      <c r="S485" s="97"/>
      <c r="T485" s="97"/>
      <c r="U485" s="99"/>
      <c r="V485" s="36"/>
    </row>
    <row r="486" spans="1:22" s="20" customFormat="1" ht="25" x14ac:dyDescent="0.25">
      <c r="A486" s="97" t="s">
        <v>698</v>
      </c>
      <c r="B486" s="97" t="s">
        <v>699</v>
      </c>
      <c r="C486" s="98" t="s">
        <v>807</v>
      </c>
      <c r="D486" s="97" t="s">
        <v>808</v>
      </c>
      <c r="E486" s="97"/>
      <c r="F486" s="97"/>
      <c r="G486" s="97"/>
      <c r="H486" s="97"/>
      <c r="I486" s="97"/>
      <c r="J486" s="97" t="s">
        <v>84</v>
      </c>
      <c r="K486" s="97"/>
      <c r="L486" s="97"/>
      <c r="M486" s="97"/>
      <c r="N486" s="97" t="s">
        <v>84</v>
      </c>
      <c r="O486" s="97" t="s">
        <v>84</v>
      </c>
      <c r="P486" s="97"/>
      <c r="Q486" s="97"/>
      <c r="R486" s="97"/>
      <c r="S486" s="97"/>
      <c r="T486" s="97"/>
      <c r="U486" s="99"/>
      <c r="V486" s="36"/>
    </row>
    <row r="488" spans="1:22" s="20" customFormat="1" ht="25.5" x14ac:dyDescent="0.3">
      <c r="A488" s="29" t="s">
        <v>809</v>
      </c>
      <c r="B488" s="22" t="s">
        <v>810</v>
      </c>
      <c r="C488" s="44" t="s">
        <v>811</v>
      </c>
      <c r="D488" s="22" t="s">
        <v>810</v>
      </c>
      <c r="E488" s="22"/>
      <c r="F488" s="22"/>
      <c r="G488" s="22"/>
      <c r="H488" s="22"/>
      <c r="I488" s="22"/>
      <c r="J488" s="22"/>
      <c r="K488" s="22"/>
      <c r="L488" s="22"/>
      <c r="M488" s="22"/>
      <c r="N488" s="22"/>
      <c r="O488" s="22"/>
      <c r="P488" s="22"/>
      <c r="Q488" s="22" t="s">
        <v>84</v>
      </c>
      <c r="R488" s="22" t="s">
        <v>84</v>
      </c>
      <c r="S488" s="22" t="s">
        <v>84</v>
      </c>
      <c r="T488" s="22" t="s">
        <v>84</v>
      </c>
      <c r="U488" s="23" t="s">
        <v>84</v>
      </c>
      <c r="V488" s="36"/>
    </row>
    <row r="489" spans="1:22" s="20" customFormat="1" ht="25" x14ac:dyDescent="0.25">
      <c r="A489" s="33" t="s">
        <v>812</v>
      </c>
      <c r="B489" s="33" t="s">
        <v>813</v>
      </c>
      <c r="C489" s="51" t="s">
        <v>814</v>
      </c>
      <c r="D489" s="33" t="s">
        <v>815</v>
      </c>
      <c r="E489" s="22"/>
      <c r="F489" s="22"/>
      <c r="G489" s="22"/>
      <c r="H489" s="22"/>
      <c r="I489" s="22"/>
      <c r="J489" s="22"/>
      <c r="K489" s="22"/>
      <c r="L489" s="22"/>
      <c r="M489" s="22" t="s">
        <v>84</v>
      </c>
      <c r="N489" s="22"/>
      <c r="O489" s="22"/>
      <c r="P489" s="22"/>
      <c r="Q489" s="22"/>
      <c r="R489" s="22"/>
      <c r="S489" s="22"/>
      <c r="T489" s="22"/>
      <c r="U489" s="23"/>
      <c r="V489" s="36"/>
    </row>
    <row r="490" spans="1:22" s="20" customFormat="1" ht="25" x14ac:dyDescent="0.25">
      <c r="A490" s="33" t="s">
        <v>812</v>
      </c>
      <c r="B490" s="33" t="s">
        <v>813</v>
      </c>
      <c r="C490" s="51" t="s">
        <v>816</v>
      </c>
      <c r="D490" s="33" t="s">
        <v>817</v>
      </c>
      <c r="E490" s="22"/>
      <c r="F490" s="22"/>
      <c r="G490" s="22"/>
      <c r="H490" s="22"/>
      <c r="I490" s="22"/>
      <c r="J490" s="22"/>
      <c r="K490" s="22"/>
      <c r="L490" s="22"/>
      <c r="M490" s="22" t="s">
        <v>84</v>
      </c>
      <c r="N490" s="22"/>
      <c r="O490" s="22"/>
      <c r="P490" s="22"/>
      <c r="Q490" s="22"/>
      <c r="R490" s="22"/>
      <c r="S490" s="22"/>
      <c r="T490" s="22"/>
      <c r="U490" s="23"/>
      <c r="V490" s="36"/>
    </row>
    <row r="491" spans="1:22" s="20" customFormat="1" ht="25" x14ac:dyDescent="0.25">
      <c r="A491" s="33" t="s">
        <v>812</v>
      </c>
      <c r="B491" s="33" t="s">
        <v>813</v>
      </c>
      <c r="C491" s="51" t="s">
        <v>818</v>
      </c>
      <c r="D491" s="33" t="s">
        <v>819</v>
      </c>
      <c r="E491" s="22"/>
      <c r="F491" s="22"/>
      <c r="G491" s="22"/>
      <c r="H491" s="22"/>
      <c r="I491" s="22"/>
      <c r="J491" s="22"/>
      <c r="K491" s="22"/>
      <c r="L491" s="22"/>
      <c r="M491" s="22" t="s">
        <v>84</v>
      </c>
      <c r="N491" s="22"/>
      <c r="O491" s="22"/>
      <c r="P491" s="22"/>
      <c r="Q491" s="22"/>
      <c r="R491" s="22"/>
      <c r="S491" s="22"/>
      <c r="T491" s="22"/>
      <c r="U491" s="23"/>
      <c r="V491" s="36"/>
    </row>
    <row r="492" spans="1:22" s="20" customFormat="1" ht="25" x14ac:dyDescent="0.25">
      <c r="A492" s="33" t="s">
        <v>812</v>
      </c>
      <c r="B492" s="33" t="s">
        <v>813</v>
      </c>
      <c r="C492" s="51" t="s">
        <v>820</v>
      </c>
      <c r="D492" s="33" t="s">
        <v>821</v>
      </c>
      <c r="E492" s="22"/>
      <c r="F492" s="22"/>
      <c r="G492" s="22"/>
      <c r="H492" s="22"/>
      <c r="I492" s="22"/>
      <c r="J492" s="22"/>
      <c r="K492" s="22"/>
      <c r="L492" s="22"/>
      <c r="M492" s="22" t="s">
        <v>84</v>
      </c>
      <c r="N492" s="22"/>
      <c r="O492" s="22"/>
      <c r="P492" s="22"/>
      <c r="Q492" s="22"/>
      <c r="R492" s="22"/>
      <c r="S492" s="22"/>
      <c r="T492" s="22"/>
      <c r="U492" s="23"/>
      <c r="V492" s="36"/>
    </row>
    <row r="493" spans="1:22" s="20" customFormat="1" ht="25" x14ac:dyDescent="0.25">
      <c r="A493" s="33" t="s">
        <v>812</v>
      </c>
      <c r="B493" s="33" t="s">
        <v>813</v>
      </c>
      <c r="C493" s="51" t="s">
        <v>822</v>
      </c>
      <c r="D493" s="33" t="s">
        <v>823</v>
      </c>
      <c r="E493" s="22"/>
      <c r="F493" s="22"/>
      <c r="G493" s="22"/>
      <c r="H493" s="22"/>
      <c r="I493" s="22"/>
      <c r="J493" s="22"/>
      <c r="K493" s="22"/>
      <c r="L493" s="22"/>
      <c r="M493" s="22" t="s">
        <v>84</v>
      </c>
      <c r="N493" s="22"/>
      <c r="O493" s="22"/>
      <c r="P493" s="22"/>
      <c r="Q493" s="22"/>
      <c r="R493" s="22"/>
      <c r="S493" s="22"/>
      <c r="T493" s="22"/>
      <c r="U493" s="23"/>
      <c r="V493" s="36"/>
    </row>
    <row r="494" spans="1:22" s="20" customFormat="1" x14ac:dyDescent="0.25">
      <c r="A494" s="33" t="s">
        <v>812</v>
      </c>
      <c r="B494" s="33" t="s">
        <v>813</v>
      </c>
      <c r="C494" s="51" t="s">
        <v>824</v>
      </c>
      <c r="D494" s="33" t="s">
        <v>410</v>
      </c>
      <c r="E494" s="22"/>
      <c r="F494" s="22"/>
      <c r="G494" s="22"/>
      <c r="H494" s="22"/>
      <c r="I494" s="22"/>
      <c r="J494" s="22"/>
      <c r="K494" s="22"/>
      <c r="L494" s="22"/>
      <c r="M494" s="22" t="s">
        <v>84</v>
      </c>
      <c r="N494" s="22"/>
      <c r="O494" s="22"/>
      <c r="P494" s="22"/>
      <c r="Q494" s="22"/>
      <c r="R494" s="22"/>
      <c r="S494" s="22"/>
      <c r="T494" s="22"/>
      <c r="U494" s="23"/>
      <c r="V494" s="36"/>
    </row>
    <row r="495" spans="1:22" s="20" customFormat="1" ht="25" x14ac:dyDescent="0.25">
      <c r="A495" s="33" t="s">
        <v>812</v>
      </c>
      <c r="B495" s="33" t="s">
        <v>813</v>
      </c>
      <c r="C495" s="51" t="s">
        <v>825</v>
      </c>
      <c r="D495" s="33" t="s">
        <v>826</v>
      </c>
      <c r="E495" s="22"/>
      <c r="F495" s="22"/>
      <c r="G495" s="22"/>
      <c r="H495" s="22"/>
      <c r="I495" s="22"/>
      <c r="J495" s="22"/>
      <c r="K495" s="22"/>
      <c r="L495" s="22"/>
      <c r="M495" s="22" t="s">
        <v>84</v>
      </c>
      <c r="N495" s="22"/>
      <c r="O495" s="22"/>
      <c r="P495" s="22"/>
      <c r="Q495" s="22"/>
      <c r="R495" s="22"/>
      <c r="S495" s="22"/>
      <c r="T495" s="22"/>
      <c r="U495" s="23"/>
      <c r="V495" s="36"/>
    </row>
    <row r="496" spans="1:22" s="20" customFormat="1" ht="37.5" x14ac:dyDescent="0.25">
      <c r="A496" s="33" t="s">
        <v>812</v>
      </c>
      <c r="B496" s="33" t="s">
        <v>813</v>
      </c>
      <c r="C496" s="51" t="s">
        <v>827</v>
      </c>
      <c r="D496" s="33" t="s">
        <v>828</v>
      </c>
      <c r="E496" s="22"/>
      <c r="F496" s="22"/>
      <c r="G496" s="22"/>
      <c r="H496" s="22"/>
      <c r="I496" s="22"/>
      <c r="J496" s="22"/>
      <c r="K496" s="22"/>
      <c r="L496" s="22"/>
      <c r="M496" s="22" t="s">
        <v>84</v>
      </c>
      <c r="N496" s="22"/>
      <c r="O496" s="22"/>
      <c r="P496" s="22"/>
      <c r="Q496" s="22"/>
      <c r="R496" s="22"/>
      <c r="S496" s="22"/>
      <c r="T496" s="22"/>
      <c r="U496" s="23"/>
      <c r="V496" s="36"/>
    </row>
    <row r="497" spans="1:22" s="20" customFormat="1" ht="25" x14ac:dyDescent="0.25">
      <c r="A497" s="33" t="s">
        <v>812</v>
      </c>
      <c r="B497" s="33" t="s">
        <v>813</v>
      </c>
      <c r="C497" s="51" t="s">
        <v>829</v>
      </c>
      <c r="D497" s="33" t="s">
        <v>830</v>
      </c>
      <c r="E497" s="22"/>
      <c r="F497" s="22"/>
      <c r="G497" s="22"/>
      <c r="H497" s="22"/>
      <c r="I497" s="22"/>
      <c r="J497" s="22"/>
      <c r="K497" s="22"/>
      <c r="L497" s="22"/>
      <c r="M497" s="22" t="s">
        <v>84</v>
      </c>
      <c r="N497" s="22"/>
      <c r="O497" s="22"/>
      <c r="P497" s="22"/>
      <c r="Q497" s="22"/>
      <c r="R497" s="22"/>
      <c r="S497" s="22"/>
      <c r="T497" s="22"/>
      <c r="U497" s="23"/>
      <c r="V497" s="36"/>
    </row>
    <row r="498" spans="1:22" s="20" customFormat="1" ht="25" x14ac:dyDescent="0.25">
      <c r="A498" s="33" t="s">
        <v>812</v>
      </c>
      <c r="B498" s="33" t="s">
        <v>813</v>
      </c>
      <c r="C498" s="51" t="s">
        <v>831</v>
      </c>
      <c r="D498" s="33" t="s">
        <v>832</v>
      </c>
      <c r="E498" s="22"/>
      <c r="F498" s="22"/>
      <c r="G498" s="22"/>
      <c r="H498" s="22"/>
      <c r="I498" s="22"/>
      <c r="J498" s="22"/>
      <c r="K498" s="22"/>
      <c r="L498" s="22"/>
      <c r="M498" s="22" t="s">
        <v>84</v>
      </c>
      <c r="N498" s="22"/>
      <c r="O498" s="22"/>
      <c r="P498" s="22"/>
      <c r="Q498" s="22"/>
      <c r="R498" s="22"/>
      <c r="S498" s="22"/>
      <c r="T498" s="22"/>
      <c r="U498" s="23"/>
      <c r="V498" s="36"/>
    </row>
    <row r="499" spans="1:22" s="20" customFormat="1" ht="25" x14ac:dyDescent="0.25">
      <c r="A499" s="33" t="s">
        <v>812</v>
      </c>
      <c r="B499" s="33" t="s">
        <v>813</v>
      </c>
      <c r="C499" s="51" t="s">
        <v>833</v>
      </c>
      <c r="D499" s="33" t="s">
        <v>834</v>
      </c>
      <c r="E499" s="22"/>
      <c r="F499" s="22"/>
      <c r="G499" s="22"/>
      <c r="H499" s="22"/>
      <c r="I499" s="22"/>
      <c r="J499" s="22"/>
      <c r="K499" s="22"/>
      <c r="L499" s="22"/>
      <c r="M499" s="22" t="s">
        <v>84</v>
      </c>
      <c r="N499" s="22"/>
      <c r="O499" s="22"/>
      <c r="P499" s="22"/>
      <c r="Q499" s="22"/>
      <c r="R499" s="22"/>
      <c r="S499" s="22"/>
      <c r="T499" s="22"/>
      <c r="U499" s="23"/>
      <c r="V499" s="36"/>
    </row>
    <row r="500" spans="1:22" s="20" customFormat="1" x14ac:dyDescent="0.25">
      <c r="A500" s="33" t="s">
        <v>812</v>
      </c>
      <c r="B500" s="33" t="s">
        <v>813</v>
      </c>
      <c r="C500" s="51" t="s">
        <v>835</v>
      </c>
      <c r="D500" s="33" t="s">
        <v>836</v>
      </c>
      <c r="E500" s="22"/>
      <c r="F500" s="22"/>
      <c r="G500" s="22"/>
      <c r="H500" s="22"/>
      <c r="I500" s="22"/>
      <c r="J500" s="22"/>
      <c r="K500" s="22"/>
      <c r="L500" s="22"/>
      <c r="M500" s="22" t="s">
        <v>84</v>
      </c>
      <c r="N500" s="22"/>
      <c r="O500" s="22"/>
      <c r="P500" s="22"/>
      <c r="Q500" s="22"/>
      <c r="R500" s="22"/>
      <c r="S500" s="22"/>
      <c r="T500" s="22"/>
      <c r="U500" s="23"/>
      <c r="V500" s="36"/>
    </row>
  </sheetData>
  <sheetProtection insertColumns="0" deleteColumns="0"/>
  <pageMargins left="0.70866141732283472" right="0.70866141732283472" top="0.74803149606299213" bottom="0.74803149606299213"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94"/>
  <sheetViews>
    <sheetView topLeftCell="D1" zoomScale="120" zoomScaleNormal="120" zoomScaleSheetLayoutView="100" workbookViewId="0">
      <selection activeCell="L19" sqref="L19"/>
    </sheetView>
  </sheetViews>
  <sheetFormatPr defaultColWidth="14.453125" defaultRowHeight="15" customHeight="1" x14ac:dyDescent="0.25"/>
  <cols>
    <col min="1" max="1" width="9.453125" customWidth="1"/>
    <col min="2" max="4" width="23.36328125" customWidth="1"/>
    <col min="5" max="6" width="26.453125" customWidth="1"/>
    <col min="7" max="7" width="27.453125" customWidth="1"/>
    <col min="8" max="10" width="26.453125" customWidth="1"/>
    <col min="11" max="11" width="27.36328125" customWidth="1"/>
    <col min="12" max="12" width="20.453125" style="13" customWidth="1"/>
    <col min="13" max="13" width="14.453125" style="13"/>
    <col min="14" max="14" width="8.36328125" customWidth="1"/>
  </cols>
  <sheetData>
    <row r="1" spans="1:24" ht="15" customHeight="1" x14ac:dyDescent="0.25">
      <c r="A1" s="319" t="s">
        <v>837</v>
      </c>
      <c r="B1" s="39"/>
      <c r="C1" s="39"/>
      <c r="D1" s="12"/>
      <c r="E1" s="12"/>
      <c r="F1" s="12"/>
      <c r="G1" s="12"/>
      <c r="H1" s="12"/>
      <c r="I1" s="12"/>
      <c r="J1" s="12"/>
      <c r="K1" s="12"/>
    </row>
    <row r="2" spans="1:24" ht="26" x14ac:dyDescent="0.25">
      <c r="A2" s="84" t="s">
        <v>80</v>
      </c>
      <c r="B2" s="101" t="s">
        <v>838</v>
      </c>
      <c r="C2" s="101" t="s">
        <v>135</v>
      </c>
      <c r="D2" s="84" t="s">
        <v>839</v>
      </c>
      <c r="E2" s="84" t="s">
        <v>225</v>
      </c>
      <c r="F2" s="84" t="s">
        <v>245</v>
      </c>
      <c r="G2" s="84" t="s">
        <v>840</v>
      </c>
      <c r="H2" s="84" t="s">
        <v>809</v>
      </c>
      <c r="I2" s="84" t="s">
        <v>841</v>
      </c>
      <c r="J2" s="84" t="s">
        <v>842</v>
      </c>
      <c r="K2" s="84" t="s">
        <v>843</v>
      </c>
      <c r="L2" s="301" t="s">
        <v>1760</v>
      </c>
      <c r="M2" s="301" t="s">
        <v>1698</v>
      </c>
    </row>
    <row r="3" spans="1:24" ht="50" x14ac:dyDescent="0.25">
      <c r="A3" s="82" t="s">
        <v>93</v>
      </c>
      <c r="B3" s="79" t="s">
        <v>643</v>
      </c>
      <c r="C3" s="79" t="s">
        <v>137</v>
      </c>
      <c r="D3" s="79" t="s">
        <v>844</v>
      </c>
      <c r="E3" s="77" t="s">
        <v>227</v>
      </c>
      <c r="F3" s="78" t="s">
        <v>247</v>
      </c>
      <c r="G3" s="78" t="s">
        <v>845</v>
      </c>
      <c r="H3" s="78" t="s">
        <v>811</v>
      </c>
      <c r="I3" s="73" t="s">
        <v>846</v>
      </c>
      <c r="J3" s="80" t="s">
        <v>847</v>
      </c>
      <c r="K3" s="83" t="s">
        <v>848</v>
      </c>
      <c r="L3" s="192" t="s">
        <v>1870</v>
      </c>
      <c r="M3" s="192"/>
    </row>
    <row r="4" spans="1:24" ht="50" x14ac:dyDescent="0.25">
      <c r="A4" s="82" t="s">
        <v>93</v>
      </c>
      <c r="B4" s="79" t="s">
        <v>643</v>
      </c>
      <c r="C4" s="79" t="s">
        <v>137</v>
      </c>
      <c r="D4" s="79" t="s">
        <v>849</v>
      </c>
      <c r="E4" s="77" t="s">
        <v>227</v>
      </c>
      <c r="F4" s="78" t="s">
        <v>249</v>
      </c>
      <c r="G4" s="78" t="s">
        <v>845</v>
      </c>
      <c r="H4" s="78" t="s">
        <v>811</v>
      </c>
      <c r="I4" s="73" t="s">
        <v>846</v>
      </c>
      <c r="J4" s="80" t="s">
        <v>847</v>
      </c>
      <c r="K4" s="83" t="s">
        <v>848</v>
      </c>
      <c r="L4" s="192" t="s">
        <v>1870</v>
      </c>
      <c r="M4" s="192"/>
    </row>
    <row r="5" spans="1:24" ht="25" x14ac:dyDescent="0.25">
      <c r="A5" s="82" t="s">
        <v>93</v>
      </c>
      <c r="B5" s="79" t="s">
        <v>643</v>
      </c>
      <c r="C5" s="79" t="s">
        <v>137</v>
      </c>
      <c r="D5" s="79" t="s">
        <v>849</v>
      </c>
      <c r="E5" s="77" t="s">
        <v>227</v>
      </c>
      <c r="F5" s="78" t="s">
        <v>251</v>
      </c>
      <c r="G5" s="78" t="s">
        <v>845</v>
      </c>
      <c r="H5" s="78" t="s">
        <v>811</v>
      </c>
      <c r="I5" s="73" t="s">
        <v>846</v>
      </c>
      <c r="J5" s="80" t="s">
        <v>847</v>
      </c>
      <c r="K5" s="82"/>
      <c r="L5" s="192" t="s">
        <v>1870</v>
      </c>
      <c r="M5" s="192"/>
    </row>
    <row r="6" spans="1:24" ht="25" x14ac:dyDescent="0.25">
      <c r="A6" s="102" t="s">
        <v>93</v>
      </c>
      <c r="B6" s="102" t="s">
        <v>637</v>
      </c>
      <c r="C6" s="103" t="s">
        <v>137</v>
      </c>
      <c r="D6" s="102" t="s">
        <v>850</v>
      </c>
      <c r="E6" s="104" t="s">
        <v>231</v>
      </c>
      <c r="F6" s="105" t="s">
        <v>251</v>
      </c>
      <c r="G6" s="105" t="s">
        <v>851</v>
      </c>
      <c r="H6" s="106" t="s">
        <v>811</v>
      </c>
      <c r="I6" s="73" t="s">
        <v>846</v>
      </c>
      <c r="J6" s="80" t="s">
        <v>852</v>
      </c>
      <c r="K6" s="103" t="s">
        <v>853</v>
      </c>
      <c r="L6" s="320" t="s">
        <v>1871</v>
      </c>
      <c r="M6" s="269"/>
      <c r="N6" s="2"/>
      <c r="O6" s="2"/>
      <c r="P6" s="2"/>
      <c r="Q6" s="2"/>
      <c r="R6" s="2"/>
      <c r="S6" s="2"/>
      <c r="T6" s="2"/>
      <c r="U6" s="2"/>
      <c r="V6" s="2"/>
      <c r="W6" s="2"/>
      <c r="X6" s="2"/>
    </row>
    <row r="7" spans="1:24" ht="25" x14ac:dyDescent="0.25">
      <c r="A7" s="102" t="s">
        <v>93</v>
      </c>
      <c r="B7" s="102" t="s">
        <v>638</v>
      </c>
      <c r="C7" s="102" t="s">
        <v>137</v>
      </c>
      <c r="D7" s="102" t="s">
        <v>850</v>
      </c>
      <c r="E7" s="104" t="s">
        <v>231</v>
      </c>
      <c r="F7" s="105" t="s">
        <v>251</v>
      </c>
      <c r="G7" s="105" t="s">
        <v>851</v>
      </c>
      <c r="H7" s="106" t="s">
        <v>811</v>
      </c>
      <c r="I7" s="73" t="s">
        <v>846</v>
      </c>
      <c r="J7" s="80" t="s">
        <v>852</v>
      </c>
      <c r="K7" s="103" t="s">
        <v>853</v>
      </c>
      <c r="L7" s="320" t="s">
        <v>1871</v>
      </c>
      <c r="M7" s="269"/>
      <c r="N7" s="2"/>
      <c r="O7" s="2"/>
      <c r="P7" s="2"/>
      <c r="Q7" s="2"/>
      <c r="R7" s="2"/>
      <c r="S7" s="2"/>
      <c r="T7" s="2"/>
      <c r="U7" s="2"/>
      <c r="V7" s="2"/>
      <c r="W7" s="2"/>
      <c r="X7" s="2"/>
    </row>
    <row r="8" spans="1:24" ht="25" x14ac:dyDescent="0.25">
      <c r="A8" s="82" t="s">
        <v>93</v>
      </c>
      <c r="B8" s="79" t="s">
        <v>643</v>
      </c>
      <c r="C8" s="79" t="s">
        <v>137</v>
      </c>
      <c r="D8" s="79" t="s">
        <v>854</v>
      </c>
      <c r="E8" s="77" t="s">
        <v>229</v>
      </c>
      <c r="F8" s="78" t="s">
        <v>253</v>
      </c>
      <c r="G8" s="78"/>
      <c r="H8" s="78" t="s">
        <v>811</v>
      </c>
      <c r="I8" s="73" t="s">
        <v>846</v>
      </c>
      <c r="J8" s="80" t="s">
        <v>847</v>
      </c>
      <c r="K8" s="82"/>
      <c r="L8" s="321" t="s">
        <v>1833</v>
      </c>
      <c r="M8" s="269"/>
    </row>
    <row r="9" spans="1:24" ht="25" x14ac:dyDescent="0.25">
      <c r="A9" s="82" t="s">
        <v>93</v>
      </c>
      <c r="B9" s="79" t="s">
        <v>643</v>
      </c>
      <c r="C9" s="79" t="s">
        <v>137</v>
      </c>
      <c r="D9" s="79" t="s">
        <v>854</v>
      </c>
      <c r="E9" s="77" t="s">
        <v>229</v>
      </c>
      <c r="F9" s="78" t="s">
        <v>255</v>
      </c>
      <c r="G9" s="78"/>
      <c r="H9" s="78" t="s">
        <v>811</v>
      </c>
      <c r="I9" s="73" t="s">
        <v>846</v>
      </c>
      <c r="J9" s="80" t="s">
        <v>847</v>
      </c>
      <c r="K9" s="82"/>
      <c r="L9" s="321" t="s">
        <v>1833</v>
      </c>
      <c r="M9" s="269"/>
    </row>
    <row r="10" spans="1:24" ht="50" x14ac:dyDescent="0.25">
      <c r="A10" s="82" t="s">
        <v>93</v>
      </c>
      <c r="B10" s="79" t="s">
        <v>643</v>
      </c>
      <c r="C10" s="79" t="s">
        <v>137</v>
      </c>
      <c r="D10" s="79" t="s">
        <v>855</v>
      </c>
      <c r="E10" s="77" t="s">
        <v>237</v>
      </c>
      <c r="F10" s="78" t="s">
        <v>257</v>
      </c>
      <c r="G10" s="78"/>
      <c r="H10" s="78" t="s">
        <v>811</v>
      </c>
      <c r="I10" s="73" t="s">
        <v>846</v>
      </c>
      <c r="J10" s="107" t="s">
        <v>856</v>
      </c>
      <c r="K10" s="108" t="s">
        <v>857</v>
      </c>
      <c r="L10" s="321" t="s">
        <v>1833</v>
      </c>
      <c r="M10" s="269"/>
      <c r="N10" s="322"/>
    </row>
    <row r="11" spans="1:24" ht="75" x14ac:dyDescent="0.25">
      <c r="A11" s="82" t="s">
        <v>93</v>
      </c>
      <c r="B11" s="79" t="s">
        <v>643</v>
      </c>
      <c r="C11" s="79" t="s">
        <v>137</v>
      </c>
      <c r="D11" s="79" t="s">
        <v>858</v>
      </c>
      <c r="E11" s="77" t="s">
        <v>233</v>
      </c>
      <c r="F11" s="78" t="s">
        <v>263</v>
      </c>
      <c r="G11" s="78" t="s">
        <v>845</v>
      </c>
      <c r="H11" s="78" t="s">
        <v>811</v>
      </c>
      <c r="I11" s="73" t="s">
        <v>846</v>
      </c>
      <c r="J11" s="109" t="s">
        <v>859</v>
      </c>
      <c r="K11" s="108" t="s">
        <v>860</v>
      </c>
      <c r="L11" s="269" t="s">
        <v>1819</v>
      </c>
      <c r="M11" s="269"/>
      <c r="N11" s="322"/>
    </row>
    <row r="12" spans="1:24" ht="75" x14ac:dyDescent="0.25">
      <c r="A12" s="82" t="s">
        <v>93</v>
      </c>
      <c r="B12" s="79" t="s">
        <v>643</v>
      </c>
      <c r="C12" s="79" t="s">
        <v>137</v>
      </c>
      <c r="D12" s="79" t="s">
        <v>858</v>
      </c>
      <c r="E12" s="77" t="s">
        <v>233</v>
      </c>
      <c r="F12" s="78" t="s">
        <v>251</v>
      </c>
      <c r="G12" s="78" t="s">
        <v>845</v>
      </c>
      <c r="H12" s="78" t="s">
        <v>811</v>
      </c>
      <c r="I12" s="73" t="s">
        <v>846</v>
      </c>
      <c r="J12" s="109" t="s">
        <v>859</v>
      </c>
      <c r="K12" s="108" t="s">
        <v>860</v>
      </c>
      <c r="L12" s="269" t="s">
        <v>1819</v>
      </c>
      <c r="M12" s="269"/>
      <c r="N12" s="322"/>
    </row>
    <row r="13" spans="1:24" ht="25" x14ac:dyDescent="0.25">
      <c r="A13" s="82" t="s">
        <v>93</v>
      </c>
      <c r="B13" s="79" t="s">
        <v>643</v>
      </c>
      <c r="C13" s="79"/>
      <c r="D13" s="79" t="s">
        <v>861</v>
      </c>
      <c r="E13" s="77" t="s">
        <v>235</v>
      </c>
      <c r="F13" s="78" t="s">
        <v>284</v>
      </c>
      <c r="G13" s="78" t="s">
        <v>845</v>
      </c>
      <c r="H13" s="78">
        <v>2022</v>
      </c>
      <c r="I13" s="73" t="s">
        <v>862</v>
      </c>
      <c r="J13" s="109" t="s">
        <v>863</v>
      </c>
      <c r="K13" s="82"/>
      <c r="L13" s="269" t="s">
        <v>1785</v>
      </c>
      <c r="M13" s="269"/>
      <c r="N13" s="322"/>
    </row>
    <row r="14" spans="1:24" ht="112.5" x14ac:dyDescent="0.25">
      <c r="A14" s="82" t="s">
        <v>93</v>
      </c>
      <c r="B14" s="79" t="s">
        <v>643</v>
      </c>
      <c r="C14" s="79" t="s">
        <v>137</v>
      </c>
      <c r="D14" s="79" t="s">
        <v>864</v>
      </c>
      <c r="E14" s="77" t="s">
        <v>233</v>
      </c>
      <c r="F14" s="78" t="s">
        <v>265</v>
      </c>
      <c r="G14" s="78" t="s">
        <v>845</v>
      </c>
      <c r="H14" s="78" t="s">
        <v>811</v>
      </c>
      <c r="I14" s="73" t="s">
        <v>846</v>
      </c>
      <c r="J14" s="109" t="s">
        <v>859</v>
      </c>
      <c r="K14" s="108" t="s">
        <v>860</v>
      </c>
      <c r="L14" s="269" t="s">
        <v>1900</v>
      </c>
      <c r="M14" s="269" t="s">
        <v>1901</v>
      </c>
      <c r="N14" s="147"/>
    </row>
    <row r="15" spans="1:24" ht="25" x14ac:dyDescent="0.25">
      <c r="A15" s="82" t="s">
        <v>93</v>
      </c>
      <c r="B15" s="79" t="s">
        <v>643</v>
      </c>
      <c r="C15" s="79"/>
      <c r="D15" s="79" t="s">
        <v>865</v>
      </c>
      <c r="E15" s="77" t="s">
        <v>239</v>
      </c>
      <c r="F15" s="78" t="s">
        <v>269</v>
      </c>
      <c r="G15" s="78" t="s">
        <v>845</v>
      </c>
      <c r="H15" s="78" t="s">
        <v>811</v>
      </c>
      <c r="I15" s="73" t="s">
        <v>866</v>
      </c>
      <c r="J15" s="109" t="s">
        <v>867</v>
      </c>
      <c r="K15" s="82"/>
      <c r="L15" s="269" t="s">
        <v>1785</v>
      </c>
      <c r="M15" s="269"/>
    </row>
    <row r="16" spans="1:24" ht="25" x14ac:dyDescent="0.25">
      <c r="A16" s="82" t="s">
        <v>93</v>
      </c>
      <c r="B16" s="79" t="s">
        <v>643</v>
      </c>
      <c r="C16" s="79"/>
      <c r="D16" s="79" t="s">
        <v>865</v>
      </c>
      <c r="E16" s="77" t="s">
        <v>239</v>
      </c>
      <c r="F16" s="78" t="s">
        <v>271</v>
      </c>
      <c r="G16" s="78" t="s">
        <v>845</v>
      </c>
      <c r="H16" s="213">
        <v>2024</v>
      </c>
      <c r="I16" s="73" t="s">
        <v>868</v>
      </c>
      <c r="J16" s="109" t="s">
        <v>869</v>
      </c>
      <c r="K16" s="82"/>
      <c r="L16" s="269" t="s">
        <v>1786</v>
      </c>
      <c r="M16" s="269"/>
    </row>
    <row r="17" spans="1:13" ht="37.5" x14ac:dyDescent="0.25">
      <c r="A17" s="82" t="s">
        <v>93</v>
      </c>
      <c r="B17" s="79" t="s">
        <v>643</v>
      </c>
      <c r="C17" s="79"/>
      <c r="D17" s="79" t="s">
        <v>870</v>
      </c>
      <c r="E17" s="77" t="s">
        <v>241</v>
      </c>
      <c r="F17" s="78" t="s">
        <v>273</v>
      </c>
      <c r="G17" s="78" t="s">
        <v>845</v>
      </c>
      <c r="H17" s="78" t="s">
        <v>811</v>
      </c>
      <c r="I17" s="110" t="s">
        <v>866</v>
      </c>
      <c r="J17" s="111" t="s">
        <v>871</v>
      </c>
      <c r="K17" s="82"/>
      <c r="L17" s="269" t="s">
        <v>1906</v>
      </c>
      <c r="M17" s="269"/>
    </row>
    <row r="18" spans="1:13" ht="37.5" x14ac:dyDescent="0.25">
      <c r="A18" s="82" t="s">
        <v>93</v>
      </c>
      <c r="B18" s="79" t="s">
        <v>643</v>
      </c>
      <c r="C18" s="79"/>
      <c r="D18" s="79" t="s">
        <v>870</v>
      </c>
      <c r="E18" s="77" t="s">
        <v>241</v>
      </c>
      <c r="F18" s="78" t="s">
        <v>275</v>
      </c>
      <c r="G18" s="78" t="s">
        <v>845</v>
      </c>
      <c r="H18" s="78">
        <v>2024</v>
      </c>
      <c r="I18" s="111">
        <v>2023</v>
      </c>
      <c r="J18" s="111" t="s">
        <v>872</v>
      </c>
      <c r="K18" s="82"/>
      <c r="L18" s="269" t="s">
        <v>1786</v>
      </c>
      <c r="M18" s="269"/>
    </row>
    <row r="19" spans="1:13" ht="25" x14ac:dyDescent="0.25">
      <c r="A19" s="82" t="s">
        <v>93</v>
      </c>
      <c r="B19" s="79" t="s">
        <v>643</v>
      </c>
      <c r="C19" s="79"/>
      <c r="D19" s="79" t="s">
        <v>873</v>
      </c>
      <c r="E19" s="77" t="s">
        <v>243</v>
      </c>
      <c r="F19" s="78" t="s">
        <v>277</v>
      </c>
      <c r="G19" s="78" t="s">
        <v>845</v>
      </c>
      <c r="H19" s="78" t="s">
        <v>811</v>
      </c>
      <c r="I19" s="111" t="s">
        <v>866</v>
      </c>
      <c r="J19" s="111" t="s">
        <v>874</v>
      </c>
      <c r="K19" s="82"/>
      <c r="L19" s="269" t="s">
        <v>1907</v>
      </c>
      <c r="M19" s="269"/>
    </row>
    <row r="20" spans="1:13" ht="50" x14ac:dyDescent="0.25">
      <c r="A20" s="82" t="s">
        <v>93</v>
      </c>
      <c r="B20" s="79" t="s">
        <v>643</v>
      </c>
      <c r="C20" s="79"/>
      <c r="D20" s="79" t="s">
        <v>873</v>
      </c>
      <c r="E20" s="77" t="s">
        <v>243</v>
      </c>
      <c r="F20" s="78" t="s">
        <v>875</v>
      </c>
      <c r="G20" s="78" t="s">
        <v>845</v>
      </c>
      <c r="H20" s="78">
        <v>2024</v>
      </c>
      <c r="I20" s="111">
        <v>2023</v>
      </c>
      <c r="J20" s="111" t="s">
        <v>872</v>
      </c>
      <c r="K20" s="82"/>
      <c r="L20" s="269" t="s">
        <v>1830</v>
      </c>
      <c r="M20" s="269" t="s">
        <v>1831</v>
      </c>
    </row>
    <row r="21" spans="1:13" ht="15.75" customHeight="1" x14ac:dyDescent="0.25">
      <c r="F21" s="9"/>
      <c r="G21" s="9"/>
      <c r="H21" s="9"/>
    </row>
    <row r="22" spans="1:13" ht="15.75" customHeight="1" x14ac:dyDescent="0.25">
      <c r="F22" s="9"/>
      <c r="G22" s="9"/>
      <c r="H22" s="9"/>
    </row>
    <row r="23" spans="1:13" ht="15.75" customHeight="1" x14ac:dyDescent="0.25">
      <c r="F23" s="9"/>
      <c r="G23" s="9"/>
      <c r="H23" s="9"/>
    </row>
    <row r="24" spans="1:13" ht="15.75" customHeight="1" x14ac:dyDescent="0.25">
      <c r="F24" s="9"/>
      <c r="G24" s="9"/>
      <c r="H24" s="9"/>
    </row>
    <row r="25" spans="1:13" ht="15.75" customHeight="1" x14ac:dyDescent="0.25">
      <c r="F25" s="9"/>
      <c r="G25" s="9"/>
      <c r="H25" s="9"/>
    </row>
    <row r="26" spans="1:13" ht="15.75" customHeight="1" x14ac:dyDescent="0.25">
      <c r="F26" s="9"/>
      <c r="G26" s="9"/>
      <c r="H26" s="9"/>
    </row>
    <row r="27" spans="1:13" ht="15.75" customHeight="1" x14ac:dyDescent="0.25">
      <c r="F27" s="9"/>
      <c r="G27" s="9"/>
      <c r="H27" s="9"/>
    </row>
    <row r="28" spans="1:13" ht="15.75" customHeight="1" x14ac:dyDescent="0.25">
      <c r="F28" s="9"/>
      <c r="G28" s="9"/>
      <c r="H28" s="9"/>
    </row>
    <row r="29" spans="1:13" ht="15.75" customHeight="1" x14ac:dyDescent="0.25">
      <c r="F29" s="9"/>
      <c r="G29" s="9"/>
      <c r="H29" s="9"/>
    </row>
    <row r="30" spans="1:13" ht="15.75" customHeight="1" x14ac:dyDescent="0.25">
      <c r="F30" s="9"/>
      <c r="G30" s="9"/>
      <c r="H30" s="9"/>
    </row>
    <row r="31" spans="1:13" ht="15.75" customHeight="1" x14ac:dyDescent="0.25">
      <c r="F31" s="9"/>
      <c r="G31" s="9"/>
      <c r="H31" s="9"/>
    </row>
    <row r="32" spans="1:13" ht="15.75" customHeight="1" x14ac:dyDescent="0.25">
      <c r="F32" s="9"/>
      <c r="G32" s="9"/>
      <c r="H32" s="9"/>
    </row>
    <row r="33" spans="6:8" ht="15.75" customHeight="1" x14ac:dyDescent="0.25">
      <c r="F33" s="9"/>
      <c r="G33" s="9"/>
      <c r="H33" s="9"/>
    </row>
    <row r="34" spans="6:8" ht="15.75" customHeight="1" x14ac:dyDescent="0.25">
      <c r="F34" s="9"/>
      <c r="G34" s="9"/>
      <c r="H34" s="9"/>
    </row>
    <row r="35" spans="6:8" ht="15.75" customHeight="1" x14ac:dyDescent="0.25">
      <c r="F35" s="9"/>
      <c r="G35" s="9"/>
      <c r="H35" s="9"/>
    </row>
    <row r="36" spans="6:8" ht="15.75" customHeight="1" x14ac:dyDescent="0.25">
      <c r="F36" s="9"/>
      <c r="G36" s="9"/>
      <c r="H36" s="9"/>
    </row>
    <row r="37" spans="6:8" ht="15.75" customHeight="1" x14ac:dyDescent="0.25">
      <c r="F37" s="9"/>
      <c r="G37" s="9"/>
      <c r="H37" s="9"/>
    </row>
    <row r="38" spans="6:8" ht="15.75" customHeight="1" x14ac:dyDescent="0.25">
      <c r="F38" s="9"/>
      <c r="G38" s="9"/>
      <c r="H38" s="9"/>
    </row>
    <row r="39" spans="6:8" ht="15.75" customHeight="1" x14ac:dyDescent="0.25">
      <c r="F39" s="9"/>
      <c r="G39" s="9"/>
      <c r="H39" s="9"/>
    </row>
    <row r="40" spans="6:8" ht="15.75" customHeight="1" x14ac:dyDescent="0.25">
      <c r="F40" s="9"/>
      <c r="G40" s="9"/>
      <c r="H40" s="9"/>
    </row>
    <row r="41" spans="6:8" ht="15.75" customHeight="1" x14ac:dyDescent="0.25">
      <c r="F41" s="9"/>
      <c r="G41" s="9"/>
      <c r="H41" s="9"/>
    </row>
    <row r="42" spans="6:8" ht="15.75" customHeight="1" x14ac:dyDescent="0.25">
      <c r="F42" s="9"/>
      <c r="G42" s="9"/>
      <c r="H42" s="9"/>
    </row>
    <row r="43" spans="6:8" ht="15.75" customHeight="1" x14ac:dyDescent="0.25">
      <c r="F43" s="9"/>
      <c r="G43" s="9"/>
      <c r="H43" s="9"/>
    </row>
    <row r="44" spans="6:8" ht="15.75" customHeight="1" x14ac:dyDescent="0.25">
      <c r="F44" s="9"/>
      <c r="G44" s="9"/>
      <c r="H44" s="9"/>
    </row>
    <row r="45" spans="6:8" ht="15.75" customHeight="1" x14ac:dyDescent="0.25">
      <c r="F45" s="9"/>
      <c r="G45" s="9"/>
      <c r="H45" s="9"/>
    </row>
    <row r="46" spans="6:8" ht="15.75" customHeight="1" x14ac:dyDescent="0.25">
      <c r="F46" s="9"/>
      <c r="G46" s="9"/>
      <c r="H46" s="9"/>
    </row>
    <row r="47" spans="6:8" ht="15.75" customHeight="1" x14ac:dyDescent="0.25">
      <c r="F47" s="9"/>
      <c r="G47" s="9"/>
      <c r="H47" s="9"/>
    </row>
    <row r="48" spans="6:8" ht="15.75" customHeight="1" x14ac:dyDescent="0.25">
      <c r="F48" s="9"/>
      <c r="G48" s="9"/>
      <c r="H48" s="9"/>
    </row>
    <row r="49" spans="6:8" ht="15.75" customHeight="1" x14ac:dyDescent="0.25">
      <c r="F49" s="9"/>
      <c r="G49" s="9"/>
      <c r="H49" s="9"/>
    </row>
    <row r="50" spans="6:8" ht="15.75" customHeight="1" x14ac:dyDescent="0.25">
      <c r="F50" s="9"/>
      <c r="G50" s="9"/>
      <c r="H50" s="9"/>
    </row>
    <row r="51" spans="6:8" ht="15.75" customHeight="1" x14ac:dyDescent="0.25">
      <c r="F51" s="9"/>
      <c r="G51" s="9"/>
      <c r="H51" s="9"/>
    </row>
    <row r="52" spans="6:8" ht="15.75" customHeight="1" x14ac:dyDescent="0.25">
      <c r="F52" s="9"/>
      <c r="G52" s="9"/>
      <c r="H52" s="9"/>
    </row>
    <row r="53" spans="6:8" ht="15.75" customHeight="1" x14ac:dyDescent="0.25">
      <c r="F53" s="9"/>
      <c r="G53" s="9"/>
      <c r="H53" s="9"/>
    </row>
    <row r="54" spans="6:8" ht="15.75" customHeight="1" x14ac:dyDescent="0.25">
      <c r="F54" s="9"/>
      <c r="G54" s="9"/>
      <c r="H54" s="9"/>
    </row>
    <row r="55" spans="6:8" ht="15.75" customHeight="1" x14ac:dyDescent="0.25">
      <c r="F55" s="9"/>
      <c r="G55" s="9"/>
      <c r="H55" s="9"/>
    </row>
    <row r="56" spans="6:8" ht="15.75" customHeight="1" x14ac:dyDescent="0.25">
      <c r="F56" s="9"/>
      <c r="G56" s="9"/>
      <c r="H56" s="9"/>
    </row>
    <row r="57" spans="6:8" ht="15.75" customHeight="1" x14ac:dyDescent="0.25">
      <c r="F57" s="9"/>
      <c r="G57" s="9"/>
      <c r="H57" s="9"/>
    </row>
    <row r="58" spans="6:8" ht="15.75" customHeight="1" x14ac:dyDescent="0.25">
      <c r="F58" s="9"/>
      <c r="G58" s="9"/>
      <c r="H58" s="9"/>
    </row>
    <row r="59" spans="6:8" ht="15.75" customHeight="1" x14ac:dyDescent="0.25">
      <c r="F59" s="9"/>
      <c r="G59" s="9"/>
      <c r="H59" s="9"/>
    </row>
    <row r="60" spans="6:8" ht="15.75" customHeight="1" x14ac:dyDescent="0.25">
      <c r="F60" s="9"/>
      <c r="G60" s="9"/>
      <c r="H60" s="9"/>
    </row>
    <row r="61" spans="6:8" ht="15.75" customHeight="1" x14ac:dyDescent="0.25">
      <c r="F61" s="9"/>
      <c r="G61" s="9"/>
      <c r="H61" s="9"/>
    </row>
    <row r="62" spans="6:8" ht="15.75" customHeight="1" x14ac:dyDescent="0.25">
      <c r="F62" s="9"/>
      <c r="G62" s="9"/>
      <c r="H62" s="9"/>
    </row>
    <row r="63" spans="6:8" ht="15.75" customHeight="1" x14ac:dyDescent="0.25">
      <c r="F63" s="9"/>
      <c r="G63" s="9"/>
      <c r="H63" s="9"/>
    </row>
    <row r="64" spans="6:8" ht="15.75" customHeight="1" x14ac:dyDescent="0.25">
      <c r="F64" s="9"/>
      <c r="G64" s="9"/>
      <c r="H64" s="9"/>
    </row>
    <row r="65" spans="6:8" ht="15.75" customHeight="1" x14ac:dyDescent="0.25">
      <c r="F65" s="9"/>
      <c r="G65" s="9"/>
      <c r="H65" s="9"/>
    </row>
    <row r="66" spans="6:8" ht="15.75" customHeight="1" x14ac:dyDescent="0.25">
      <c r="F66" s="9"/>
      <c r="G66" s="9"/>
      <c r="H66" s="9"/>
    </row>
    <row r="67" spans="6:8" ht="15.75" customHeight="1" x14ac:dyDescent="0.25">
      <c r="F67" s="9"/>
      <c r="G67" s="9"/>
      <c r="H67" s="9"/>
    </row>
    <row r="68" spans="6:8" ht="15.75" customHeight="1" x14ac:dyDescent="0.25">
      <c r="F68" s="9"/>
      <c r="G68" s="9"/>
      <c r="H68" s="9"/>
    </row>
    <row r="69" spans="6:8" ht="15.75" customHeight="1" x14ac:dyDescent="0.25">
      <c r="F69" s="9"/>
      <c r="G69" s="9"/>
      <c r="H69" s="9"/>
    </row>
    <row r="70" spans="6:8" ht="15.75" customHeight="1" x14ac:dyDescent="0.25">
      <c r="F70" s="9"/>
      <c r="G70" s="9"/>
      <c r="H70" s="9"/>
    </row>
    <row r="71" spans="6:8" ht="15.75" customHeight="1" x14ac:dyDescent="0.25">
      <c r="F71" s="9"/>
      <c r="G71" s="9"/>
      <c r="H71" s="9"/>
    </row>
    <row r="72" spans="6:8" ht="15.75" customHeight="1" x14ac:dyDescent="0.25">
      <c r="F72" s="9"/>
      <c r="G72" s="9"/>
      <c r="H72" s="9"/>
    </row>
    <row r="73" spans="6:8" ht="15.75" customHeight="1" x14ac:dyDescent="0.25">
      <c r="F73" s="9"/>
      <c r="G73" s="9"/>
      <c r="H73" s="9"/>
    </row>
    <row r="74" spans="6:8" ht="15.75" customHeight="1" x14ac:dyDescent="0.25">
      <c r="F74" s="9"/>
      <c r="G74" s="9"/>
      <c r="H74" s="9"/>
    </row>
    <row r="75" spans="6:8" ht="15.75" customHeight="1" x14ac:dyDescent="0.25">
      <c r="F75" s="9"/>
      <c r="G75" s="9"/>
      <c r="H75" s="9"/>
    </row>
    <row r="76" spans="6:8" ht="15.75" customHeight="1" x14ac:dyDescent="0.25">
      <c r="F76" s="9"/>
      <c r="G76" s="9"/>
      <c r="H76" s="9"/>
    </row>
    <row r="77" spans="6:8" ht="15.75" customHeight="1" x14ac:dyDescent="0.25">
      <c r="F77" s="9"/>
      <c r="G77" s="9"/>
      <c r="H77" s="9"/>
    </row>
    <row r="78" spans="6:8" ht="15.75" customHeight="1" x14ac:dyDescent="0.25">
      <c r="F78" s="9"/>
      <c r="G78" s="9"/>
      <c r="H78" s="9"/>
    </row>
    <row r="79" spans="6:8" ht="15.75" customHeight="1" x14ac:dyDescent="0.25">
      <c r="F79" s="9"/>
      <c r="G79" s="9"/>
      <c r="H79" s="9"/>
    </row>
    <row r="80" spans="6:8" ht="15.75" customHeight="1" x14ac:dyDescent="0.25">
      <c r="F80" s="9"/>
      <c r="G80" s="9"/>
      <c r="H80" s="9"/>
    </row>
    <row r="81" spans="6:8" ht="15.75" customHeight="1" x14ac:dyDescent="0.25">
      <c r="F81" s="9"/>
      <c r="G81" s="9"/>
      <c r="H81" s="9"/>
    </row>
    <row r="82" spans="6:8" ht="15.75" customHeight="1" x14ac:dyDescent="0.25">
      <c r="F82" s="9"/>
      <c r="G82" s="9"/>
      <c r="H82" s="9"/>
    </row>
    <row r="83" spans="6:8" ht="15.75" customHeight="1" x14ac:dyDescent="0.25">
      <c r="F83" s="9"/>
      <c r="G83" s="9"/>
      <c r="H83" s="9"/>
    </row>
    <row r="84" spans="6:8" ht="15.75" customHeight="1" x14ac:dyDescent="0.25">
      <c r="F84" s="9"/>
      <c r="G84" s="9"/>
      <c r="H84" s="9"/>
    </row>
    <row r="85" spans="6:8" ht="15.75" customHeight="1" x14ac:dyDescent="0.25">
      <c r="F85" s="9"/>
      <c r="G85" s="9"/>
      <c r="H85" s="9"/>
    </row>
    <row r="86" spans="6:8" ht="15.75" customHeight="1" x14ac:dyDescent="0.25">
      <c r="F86" s="9"/>
      <c r="G86" s="9"/>
      <c r="H86" s="9"/>
    </row>
    <row r="87" spans="6:8" ht="15.75" customHeight="1" x14ac:dyDescent="0.25">
      <c r="F87" s="9"/>
      <c r="G87" s="9"/>
      <c r="H87" s="9"/>
    </row>
    <row r="88" spans="6:8" ht="15.75" customHeight="1" x14ac:dyDescent="0.25">
      <c r="F88" s="9"/>
      <c r="G88" s="9"/>
      <c r="H88" s="9"/>
    </row>
    <row r="89" spans="6:8" ht="15.75" customHeight="1" x14ac:dyDescent="0.25">
      <c r="F89" s="9"/>
      <c r="G89" s="9"/>
      <c r="H89" s="9"/>
    </row>
    <row r="90" spans="6:8" ht="15.75" customHeight="1" x14ac:dyDescent="0.25">
      <c r="F90" s="9"/>
      <c r="G90" s="9"/>
      <c r="H90" s="9"/>
    </row>
    <row r="91" spans="6:8" ht="15.75" customHeight="1" x14ac:dyDescent="0.25">
      <c r="F91" s="9"/>
      <c r="G91" s="9"/>
      <c r="H91" s="9"/>
    </row>
    <row r="92" spans="6:8" ht="15.75" customHeight="1" x14ac:dyDescent="0.25">
      <c r="F92" s="9"/>
      <c r="G92" s="9"/>
      <c r="H92" s="9"/>
    </row>
    <row r="93" spans="6:8" ht="15.75" customHeight="1" x14ac:dyDescent="0.25">
      <c r="F93" s="9"/>
      <c r="G93" s="9"/>
      <c r="H93" s="9"/>
    </row>
    <row r="94" spans="6:8" ht="15.75" customHeight="1" x14ac:dyDescent="0.25">
      <c r="F94" s="9"/>
      <c r="G94" s="9"/>
      <c r="H94" s="9"/>
    </row>
    <row r="95" spans="6:8" ht="15.75" customHeight="1" x14ac:dyDescent="0.25">
      <c r="F95" s="9"/>
      <c r="G95" s="9"/>
      <c r="H95" s="9"/>
    </row>
    <row r="96" spans="6:8" ht="15.75" customHeight="1" x14ac:dyDescent="0.25">
      <c r="F96" s="9"/>
      <c r="G96" s="9"/>
      <c r="H96" s="9"/>
    </row>
    <row r="97" spans="6:8" ht="15.75" customHeight="1" x14ac:dyDescent="0.25">
      <c r="F97" s="9"/>
      <c r="G97" s="9"/>
      <c r="H97" s="9"/>
    </row>
    <row r="98" spans="6:8" ht="15.75" customHeight="1" x14ac:dyDescent="0.25">
      <c r="F98" s="9"/>
      <c r="G98" s="9"/>
      <c r="H98" s="9"/>
    </row>
    <row r="99" spans="6:8" ht="15.75" customHeight="1" x14ac:dyDescent="0.25">
      <c r="F99" s="9"/>
      <c r="G99" s="9"/>
      <c r="H99" s="9"/>
    </row>
    <row r="100" spans="6:8" ht="15.75" customHeight="1" x14ac:dyDescent="0.25">
      <c r="F100" s="9"/>
      <c r="G100" s="9"/>
      <c r="H100" s="9"/>
    </row>
    <row r="101" spans="6:8" ht="15.75" customHeight="1" x14ac:dyDescent="0.25">
      <c r="F101" s="9"/>
      <c r="G101" s="9"/>
      <c r="H101" s="9"/>
    </row>
    <row r="102" spans="6:8" ht="15.75" customHeight="1" x14ac:dyDescent="0.25">
      <c r="F102" s="9"/>
      <c r="G102" s="9"/>
      <c r="H102" s="9"/>
    </row>
    <row r="103" spans="6:8" ht="15.75" customHeight="1" x14ac:dyDescent="0.25">
      <c r="F103" s="9"/>
      <c r="G103" s="9"/>
      <c r="H103" s="9"/>
    </row>
    <row r="104" spans="6:8" ht="15.75" customHeight="1" x14ac:dyDescent="0.25">
      <c r="F104" s="9"/>
      <c r="G104" s="9"/>
      <c r="H104" s="9"/>
    </row>
    <row r="105" spans="6:8" ht="15.75" customHeight="1" x14ac:dyDescent="0.25">
      <c r="F105" s="9"/>
      <c r="G105" s="9"/>
      <c r="H105" s="9"/>
    </row>
    <row r="106" spans="6:8" ht="15.75" customHeight="1" x14ac:dyDescent="0.25">
      <c r="F106" s="9"/>
      <c r="G106" s="9"/>
      <c r="H106" s="9"/>
    </row>
    <row r="107" spans="6:8" ht="15.75" customHeight="1" x14ac:dyDescent="0.25">
      <c r="F107" s="9"/>
      <c r="G107" s="9"/>
      <c r="H107" s="9"/>
    </row>
    <row r="108" spans="6:8" ht="15.75" customHeight="1" x14ac:dyDescent="0.25">
      <c r="F108" s="9"/>
      <c r="G108" s="9"/>
      <c r="H108" s="9"/>
    </row>
    <row r="109" spans="6:8" ht="15.75" customHeight="1" x14ac:dyDescent="0.25">
      <c r="F109" s="9"/>
      <c r="G109" s="9"/>
      <c r="H109" s="9"/>
    </row>
    <row r="110" spans="6:8" ht="15.75" customHeight="1" x14ac:dyDescent="0.25">
      <c r="F110" s="9"/>
      <c r="G110" s="9"/>
      <c r="H110" s="9"/>
    </row>
    <row r="111" spans="6:8" ht="15.75" customHeight="1" x14ac:dyDescent="0.25">
      <c r="F111" s="9"/>
      <c r="G111" s="9"/>
      <c r="H111" s="9"/>
    </row>
    <row r="112" spans="6:8" ht="15.75" customHeight="1" x14ac:dyDescent="0.25">
      <c r="F112" s="9"/>
      <c r="G112" s="9"/>
      <c r="H112" s="9"/>
    </row>
    <row r="113" spans="6:8" ht="15.75" customHeight="1" x14ac:dyDescent="0.25">
      <c r="F113" s="9"/>
      <c r="G113" s="9"/>
      <c r="H113" s="9"/>
    </row>
    <row r="114" spans="6:8" ht="15.75" customHeight="1" x14ac:dyDescent="0.25">
      <c r="F114" s="9"/>
      <c r="G114" s="9"/>
      <c r="H114" s="9"/>
    </row>
    <row r="115" spans="6:8" ht="15.75" customHeight="1" x14ac:dyDescent="0.25">
      <c r="F115" s="9"/>
      <c r="G115" s="9"/>
      <c r="H115" s="9"/>
    </row>
    <row r="116" spans="6:8" ht="15.75" customHeight="1" x14ac:dyDescent="0.25">
      <c r="F116" s="9"/>
      <c r="G116" s="9"/>
      <c r="H116" s="9"/>
    </row>
    <row r="117" spans="6:8" ht="15.75" customHeight="1" x14ac:dyDescent="0.25">
      <c r="F117" s="9"/>
      <c r="G117" s="9"/>
      <c r="H117" s="9"/>
    </row>
    <row r="118" spans="6:8" ht="15.75" customHeight="1" x14ac:dyDescent="0.25">
      <c r="F118" s="9"/>
      <c r="G118" s="9"/>
      <c r="H118" s="9"/>
    </row>
    <row r="119" spans="6:8" ht="15.75" customHeight="1" x14ac:dyDescent="0.25">
      <c r="F119" s="9"/>
      <c r="G119" s="9"/>
      <c r="H119" s="9"/>
    </row>
    <row r="120" spans="6:8" ht="15.75" customHeight="1" x14ac:dyDescent="0.25">
      <c r="F120" s="9"/>
      <c r="G120" s="9"/>
      <c r="H120" s="9"/>
    </row>
    <row r="121" spans="6:8" ht="15.75" customHeight="1" x14ac:dyDescent="0.25">
      <c r="F121" s="9"/>
      <c r="G121" s="9"/>
      <c r="H121" s="9"/>
    </row>
    <row r="122" spans="6:8" ht="15.75" customHeight="1" x14ac:dyDescent="0.25">
      <c r="F122" s="9"/>
      <c r="G122" s="9"/>
      <c r="H122" s="9"/>
    </row>
    <row r="123" spans="6:8" ht="15.75" customHeight="1" x14ac:dyDescent="0.25">
      <c r="F123" s="9"/>
      <c r="G123" s="9"/>
      <c r="H123" s="9"/>
    </row>
    <row r="124" spans="6:8" ht="15.75" customHeight="1" x14ac:dyDescent="0.25">
      <c r="F124" s="9"/>
      <c r="G124" s="9"/>
      <c r="H124" s="9"/>
    </row>
    <row r="125" spans="6:8" ht="15.75" customHeight="1" x14ac:dyDescent="0.25">
      <c r="F125" s="9"/>
      <c r="G125" s="9"/>
      <c r="H125" s="9"/>
    </row>
    <row r="126" spans="6:8" ht="15.75" customHeight="1" x14ac:dyDescent="0.25">
      <c r="F126" s="9"/>
      <c r="G126" s="9"/>
      <c r="H126" s="9"/>
    </row>
    <row r="127" spans="6:8" ht="15.75" customHeight="1" x14ac:dyDescent="0.25">
      <c r="F127" s="9"/>
      <c r="G127" s="9"/>
      <c r="H127" s="9"/>
    </row>
    <row r="128" spans="6:8" ht="15.75" customHeight="1" x14ac:dyDescent="0.25">
      <c r="F128" s="9"/>
      <c r="G128" s="9"/>
      <c r="H128" s="9"/>
    </row>
    <row r="129" spans="6:8" ht="15.75" customHeight="1" x14ac:dyDescent="0.25">
      <c r="F129" s="9"/>
      <c r="G129" s="9"/>
      <c r="H129" s="9"/>
    </row>
    <row r="130" spans="6:8" ht="15.75" customHeight="1" x14ac:dyDescent="0.25">
      <c r="F130" s="9"/>
      <c r="G130" s="9"/>
      <c r="H130" s="9"/>
    </row>
    <row r="131" spans="6:8" ht="15.75" customHeight="1" x14ac:dyDescent="0.25">
      <c r="F131" s="9"/>
      <c r="G131" s="9"/>
      <c r="H131" s="9"/>
    </row>
    <row r="132" spans="6:8" ht="15.75" customHeight="1" x14ac:dyDescent="0.25">
      <c r="F132" s="9"/>
      <c r="G132" s="9"/>
      <c r="H132" s="9"/>
    </row>
    <row r="133" spans="6:8" ht="15.75" customHeight="1" x14ac:dyDescent="0.25">
      <c r="F133" s="9"/>
      <c r="G133" s="9"/>
      <c r="H133" s="9"/>
    </row>
    <row r="134" spans="6:8" ht="15.75" customHeight="1" x14ac:dyDescent="0.25">
      <c r="F134" s="9"/>
      <c r="G134" s="9"/>
      <c r="H134" s="9"/>
    </row>
    <row r="135" spans="6:8" ht="15.75" customHeight="1" x14ac:dyDescent="0.25">
      <c r="F135" s="9"/>
      <c r="G135" s="9"/>
      <c r="H135" s="9"/>
    </row>
    <row r="136" spans="6:8" ht="15.75" customHeight="1" x14ac:dyDescent="0.25">
      <c r="F136" s="9"/>
      <c r="G136" s="9"/>
      <c r="H136" s="9"/>
    </row>
    <row r="137" spans="6:8" ht="15.75" customHeight="1" x14ac:dyDescent="0.25">
      <c r="F137" s="9"/>
      <c r="G137" s="9"/>
      <c r="H137" s="9"/>
    </row>
    <row r="138" spans="6:8" ht="15.75" customHeight="1" x14ac:dyDescent="0.25">
      <c r="F138" s="9"/>
      <c r="G138" s="9"/>
      <c r="H138" s="9"/>
    </row>
    <row r="139" spans="6:8" ht="15.75" customHeight="1" x14ac:dyDescent="0.25">
      <c r="F139" s="9"/>
      <c r="G139" s="9"/>
      <c r="H139" s="9"/>
    </row>
    <row r="140" spans="6:8" ht="15.75" customHeight="1" x14ac:dyDescent="0.25">
      <c r="F140" s="9"/>
      <c r="G140" s="9"/>
      <c r="H140" s="9"/>
    </row>
    <row r="141" spans="6:8" ht="15.75" customHeight="1" x14ac:dyDescent="0.25">
      <c r="F141" s="9"/>
      <c r="G141" s="9"/>
      <c r="H141" s="9"/>
    </row>
    <row r="142" spans="6:8" ht="15.75" customHeight="1" x14ac:dyDescent="0.25">
      <c r="F142" s="9"/>
      <c r="G142" s="9"/>
      <c r="H142" s="9"/>
    </row>
    <row r="143" spans="6:8" ht="15.75" customHeight="1" x14ac:dyDescent="0.25">
      <c r="F143" s="9"/>
      <c r="G143" s="9"/>
      <c r="H143" s="9"/>
    </row>
    <row r="144" spans="6:8" ht="15.75" customHeight="1" x14ac:dyDescent="0.25">
      <c r="F144" s="9"/>
      <c r="G144" s="9"/>
      <c r="H144" s="9"/>
    </row>
    <row r="145" spans="6:8" ht="15.75" customHeight="1" x14ac:dyDescent="0.25">
      <c r="F145" s="9"/>
      <c r="G145" s="9"/>
      <c r="H145" s="9"/>
    </row>
    <row r="146" spans="6:8" ht="15.75" customHeight="1" x14ac:dyDescent="0.25">
      <c r="F146" s="9"/>
      <c r="G146" s="9"/>
      <c r="H146" s="9"/>
    </row>
    <row r="147" spans="6:8" ht="15.75" customHeight="1" x14ac:dyDescent="0.25">
      <c r="F147" s="9"/>
      <c r="G147" s="9"/>
      <c r="H147" s="9"/>
    </row>
    <row r="148" spans="6:8" ht="15.75" customHeight="1" x14ac:dyDescent="0.25">
      <c r="F148" s="9"/>
      <c r="G148" s="9"/>
      <c r="H148" s="9"/>
    </row>
    <row r="149" spans="6:8" ht="15.75" customHeight="1" x14ac:dyDescent="0.25">
      <c r="F149" s="9"/>
      <c r="G149" s="9"/>
      <c r="H149" s="9"/>
    </row>
    <row r="150" spans="6:8" ht="15.75" customHeight="1" x14ac:dyDescent="0.25">
      <c r="F150" s="9"/>
      <c r="G150" s="9"/>
      <c r="H150" s="9"/>
    </row>
    <row r="151" spans="6:8" ht="15.75" customHeight="1" x14ac:dyDescent="0.25">
      <c r="F151" s="9"/>
      <c r="G151" s="9"/>
      <c r="H151" s="9"/>
    </row>
    <row r="152" spans="6:8" ht="15.75" customHeight="1" x14ac:dyDescent="0.25">
      <c r="F152" s="9"/>
      <c r="G152" s="9"/>
      <c r="H152" s="9"/>
    </row>
    <row r="153" spans="6:8" ht="15.75" customHeight="1" x14ac:dyDescent="0.25">
      <c r="F153" s="9"/>
      <c r="G153" s="9"/>
      <c r="H153" s="9"/>
    </row>
    <row r="154" spans="6:8" ht="15.75" customHeight="1" x14ac:dyDescent="0.25">
      <c r="F154" s="9"/>
      <c r="G154" s="9"/>
      <c r="H154" s="9"/>
    </row>
    <row r="155" spans="6:8" ht="15.75" customHeight="1" x14ac:dyDescent="0.25">
      <c r="F155" s="9"/>
      <c r="G155" s="9"/>
      <c r="H155" s="9"/>
    </row>
    <row r="156" spans="6:8" ht="15.75" customHeight="1" x14ac:dyDescent="0.25">
      <c r="F156" s="9"/>
      <c r="G156" s="9"/>
      <c r="H156" s="9"/>
    </row>
    <row r="157" spans="6:8" ht="15.75" customHeight="1" x14ac:dyDescent="0.25">
      <c r="F157" s="9"/>
      <c r="G157" s="9"/>
      <c r="H157" s="9"/>
    </row>
    <row r="158" spans="6:8" ht="15.75" customHeight="1" x14ac:dyDescent="0.25">
      <c r="F158" s="9"/>
      <c r="G158" s="9"/>
      <c r="H158" s="9"/>
    </row>
    <row r="159" spans="6:8" ht="15.75" customHeight="1" x14ac:dyDescent="0.25">
      <c r="F159" s="9"/>
      <c r="G159" s="9"/>
      <c r="H159" s="9"/>
    </row>
    <row r="160" spans="6:8" ht="15.75" customHeight="1" x14ac:dyDescent="0.25">
      <c r="F160" s="9"/>
      <c r="G160" s="9"/>
      <c r="H160" s="9"/>
    </row>
    <row r="161" spans="6:8" ht="15.75" customHeight="1" x14ac:dyDescent="0.25">
      <c r="F161" s="9"/>
      <c r="G161" s="9"/>
      <c r="H161" s="9"/>
    </row>
    <row r="162" spans="6:8" ht="15.75" customHeight="1" x14ac:dyDescent="0.25">
      <c r="F162" s="9"/>
      <c r="G162" s="9"/>
      <c r="H162" s="9"/>
    </row>
    <row r="163" spans="6:8" ht="15.75" customHeight="1" x14ac:dyDescent="0.25">
      <c r="F163" s="9"/>
      <c r="G163" s="9"/>
      <c r="H163" s="9"/>
    </row>
    <row r="164" spans="6:8" ht="15.75" customHeight="1" x14ac:dyDescent="0.25">
      <c r="F164" s="9"/>
      <c r="G164" s="9"/>
      <c r="H164" s="9"/>
    </row>
    <row r="165" spans="6:8" ht="15.75" customHeight="1" x14ac:dyDescent="0.25">
      <c r="F165" s="9"/>
      <c r="G165" s="9"/>
      <c r="H165" s="9"/>
    </row>
    <row r="166" spans="6:8" ht="15.75" customHeight="1" x14ac:dyDescent="0.25">
      <c r="F166" s="9"/>
      <c r="G166" s="9"/>
      <c r="H166" s="9"/>
    </row>
    <row r="167" spans="6:8" ht="15.75" customHeight="1" x14ac:dyDescent="0.25">
      <c r="F167" s="9"/>
      <c r="G167" s="9"/>
      <c r="H167" s="9"/>
    </row>
    <row r="168" spans="6:8" ht="15.75" customHeight="1" x14ac:dyDescent="0.25">
      <c r="F168" s="9"/>
      <c r="G168" s="9"/>
      <c r="H168" s="9"/>
    </row>
    <row r="169" spans="6:8" ht="15.75" customHeight="1" x14ac:dyDescent="0.25">
      <c r="F169" s="9"/>
      <c r="G169" s="9"/>
      <c r="H169" s="9"/>
    </row>
    <row r="170" spans="6:8" ht="15.75" customHeight="1" x14ac:dyDescent="0.25">
      <c r="F170" s="9"/>
      <c r="G170" s="9"/>
      <c r="H170" s="9"/>
    </row>
    <row r="171" spans="6:8" ht="15.75" customHeight="1" x14ac:dyDescent="0.25">
      <c r="F171" s="9"/>
      <c r="G171" s="9"/>
      <c r="H171" s="9"/>
    </row>
    <row r="172" spans="6:8" ht="15.75" customHeight="1" x14ac:dyDescent="0.25">
      <c r="F172" s="9"/>
      <c r="G172" s="9"/>
      <c r="H172" s="9"/>
    </row>
    <row r="173" spans="6:8" ht="15.75" customHeight="1" x14ac:dyDescent="0.25">
      <c r="F173" s="9"/>
      <c r="G173" s="9"/>
      <c r="H173" s="9"/>
    </row>
    <row r="174" spans="6:8" ht="15.75" customHeight="1" x14ac:dyDescent="0.25">
      <c r="F174" s="9"/>
      <c r="G174" s="9"/>
      <c r="H174" s="9"/>
    </row>
    <row r="175" spans="6:8" ht="15.75" customHeight="1" x14ac:dyDescent="0.25">
      <c r="F175" s="9"/>
      <c r="G175" s="9"/>
      <c r="H175" s="9"/>
    </row>
    <row r="176" spans="6:8" ht="15.75" customHeight="1" x14ac:dyDescent="0.25">
      <c r="F176" s="9"/>
      <c r="G176" s="9"/>
      <c r="H176" s="9"/>
    </row>
    <row r="177" spans="6:8" ht="15.75" customHeight="1" x14ac:dyDescent="0.25">
      <c r="F177" s="9"/>
      <c r="G177" s="9"/>
      <c r="H177" s="9"/>
    </row>
    <row r="178" spans="6:8" ht="15.75" customHeight="1" x14ac:dyDescent="0.25">
      <c r="F178" s="9"/>
      <c r="G178" s="9"/>
      <c r="H178" s="9"/>
    </row>
    <row r="179" spans="6:8" ht="15.75" customHeight="1" x14ac:dyDescent="0.25">
      <c r="F179" s="9"/>
      <c r="G179" s="9"/>
      <c r="H179" s="9"/>
    </row>
    <row r="180" spans="6:8" ht="15.75" customHeight="1" x14ac:dyDescent="0.25">
      <c r="F180" s="9"/>
      <c r="G180" s="9"/>
      <c r="H180" s="9"/>
    </row>
    <row r="181" spans="6:8" ht="15.75" customHeight="1" x14ac:dyDescent="0.25">
      <c r="F181" s="9"/>
      <c r="G181" s="9"/>
      <c r="H181" s="9"/>
    </row>
    <row r="182" spans="6:8" ht="15.75" customHeight="1" x14ac:dyDescent="0.25">
      <c r="F182" s="9"/>
      <c r="G182" s="9"/>
      <c r="H182" s="9"/>
    </row>
    <row r="183" spans="6:8" ht="15.75" customHeight="1" x14ac:dyDescent="0.25">
      <c r="F183" s="9"/>
      <c r="G183" s="9"/>
      <c r="H183" s="9"/>
    </row>
    <row r="184" spans="6:8" ht="15.75" customHeight="1" x14ac:dyDescent="0.25">
      <c r="F184" s="9"/>
      <c r="G184" s="9"/>
      <c r="H184" s="9"/>
    </row>
    <row r="185" spans="6:8" ht="15.75" customHeight="1" x14ac:dyDescent="0.25">
      <c r="F185" s="9"/>
      <c r="G185" s="9"/>
      <c r="H185" s="9"/>
    </row>
    <row r="186" spans="6:8" ht="15.75" customHeight="1" x14ac:dyDescent="0.25">
      <c r="F186" s="9"/>
      <c r="G186" s="9"/>
      <c r="H186" s="9"/>
    </row>
    <row r="187" spans="6:8" ht="15.75" customHeight="1" x14ac:dyDescent="0.25">
      <c r="F187" s="9"/>
      <c r="G187" s="9"/>
      <c r="H187" s="9"/>
    </row>
    <row r="188" spans="6:8" ht="15.75" customHeight="1" x14ac:dyDescent="0.25">
      <c r="F188" s="9"/>
      <c r="G188" s="9"/>
      <c r="H188" s="9"/>
    </row>
    <row r="189" spans="6:8" ht="15.75" customHeight="1" x14ac:dyDescent="0.25">
      <c r="F189" s="9"/>
      <c r="G189" s="9"/>
      <c r="H189" s="9"/>
    </row>
    <row r="190" spans="6:8" ht="15.75" customHeight="1" x14ac:dyDescent="0.25">
      <c r="F190" s="9"/>
      <c r="G190" s="9"/>
      <c r="H190" s="9"/>
    </row>
    <row r="191" spans="6:8" ht="15.75" customHeight="1" x14ac:dyDescent="0.25">
      <c r="F191" s="9"/>
      <c r="G191" s="9"/>
      <c r="H191" s="9"/>
    </row>
    <row r="192" spans="6:8" ht="15.75" customHeight="1" x14ac:dyDescent="0.25">
      <c r="F192" s="9"/>
      <c r="G192" s="9"/>
      <c r="H192" s="9"/>
    </row>
    <row r="193" spans="6:8" ht="15.75" customHeight="1" x14ac:dyDescent="0.25">
      <c r="F193" s="9"/>
      <c r="G193" s="9"/>
      <c r="H193" s="9"/>
    </row>
    <row r="194" spans="6:8" ht="15.75" customHeight="1" x14ac:dyDescent="0.25">
      <c r="F194" s="9"/>
      <c r="G194" s="9"/>
      <c r="H194" s="9"/>
    </row>
    <row r="195" spans="6:8" ht="15.75" customHeight="1" x14ac:dyDescent="0.25">
      <c r="F195" s="9"/>
      <c r="G195" s="9"/>
      <c r="H195" s="9"/>
    </row>
    <row r="196" spans="6:8" ht="15.75" customHeight="1" x14ac:dyDescent="0.25">
      <c r="F196" s="9"/>
      <c r="G196" s="9"/>
      <c r="H196" s="9"/>
    </row>
    <row r="197" spans="6:8" ht="15.75" customHeight="1" x14ac:dyDescent="0.25">
      <c r="F197" s="9"/>
      <c r="G197" s="9"/>
      <c r="H197" s="9"/>
    </row>
    <row r="198" spans="6:8" ht="15.75" customHeight="1" x14ac:dyDescent="0.25">
      <c r="F198" s="9"/>
      <c r="G198" s="9"/>
      <c r="H198" s="9"/>
    </row>
    <row r="199" spans="6:8" ht="15.75" customHeight="1" x14ac:dyDescent="0.25">
      <c r="F199" s="9"/>
      <c r="G199" s="9"/>
      <c r="H199" s="9"/>
    </row>
    <row r="200" spans="6:8" ht="15.75" customHeight="1" x14ac:dyDescent="0.25">
      <c r="F200" s="9"/>
      <c r="G200" s="9"/>
      <c r="H200" s="9"/>
    </row>
    <row r="201" spans="6:8" ht="15.75" customHeight="1" x14ac:dyDescent="0.25">
      <c r="F201" s="9"/>
      <c r="G201" s="9"/>
      <c r="H201" s="9"/>
    </row>
    <row r="202" spans="6:8" ht="15.75" customHeight="1" x14ac:dyDescent="0.25">
      <c r="F202" s="9"/>
      <c r="G202" s="9"/>
      <c r="H202" s="9"/>
    </row>
    <row r="203" spans="6:8" ht="15.75" customHeight="1" x14ac:dyDescent="0.25">
      <c r="F203" s="9"/>
      <c r="G203" s="9"/>
      <c r="H203" s="9"/>
    </row>
    <row r="204" spans="6:8" ht="15.75" customHeight="1" x14ac:dyDescent="0.25">
      <c r="F204" s="9"/>
      <c r="G204" s="9"/>
      <c r="H204" s="9"/>
    </row>
    <row r="205" spans="6:8" ht="15.75" customHeight="1" x14ac:dyDescent="0.25">
      <c r="F205" s="9"/>
      <c r="G205" s="9"/>
      <c r="H205" s="9"/>
    </row>
    <row r="206" spans="6:8" ht="15.75" customHeight="1" x14ac:dyDescent="0.25">
      <c r="F206" s="9"/>
      <c r="G206" s="9"/>
      <c r="H206" s="9"/>
    </row>
    <row r="207" spans="6:8" ht="15.75" customHeight="1" x14ac:dyDescent="0.25">
      <c r="F207" s="9"/>
      <c r="G207" s="9"/>
      <c r="H207" s="9"/>
    </row>
    <row r="208" spans="6:8" ht="15.75" customHeight="1" x14ac:dyDescent="0.25">
      <c r="F208" s="9"/>
      <c r="G208" s="9"/>
      <c r="H208" s="9"/>
    </row>
    <row r="209" spans="6:8" ht="15.75" customHeight="1" x14ac:dyDescent="0.25">
      <c r="F209" s="9"/>
      <c r="G209" s="9"/>
      <c r="H209" s="9"/>
    </row>
    <row r="210" spans="6:8" ht="15.75" customHeight="1" x14ac:dyDescent="0.25">
      <c r="F210" s="9"/>
      <c r="G210" s="9"/>
      <c r="H210" s="9"/>
    </row>
    <row r="211" spans="6:8" ht="15.75" customHeight="1" x14ac:dyDescent="0.25">
      <c r="F211" s="9"/>
      <c r="G211" s="9"/>
      <c r="H211" s="9"/>
    </row>
    <row r="212" spans="6:8" ht="15.75" customHeight="1" x14ac:dyDescent="0.25">
      <c r="F212" s="9"/>
      <c r="G212" s="9"/>
      <c r="H212" s="9"/>
    </row>
    <row r="213" spans="6:8" ht="15.75" customHeight="1" x14ac:dyDescent="0.25">
      <c r="F213" s="9"/>
      <c r="G213" s="9"/>
      <c r="H213" s="9"/>
    </row>
    <row r="214" spans="6:8" ht="15.75" customHeight="1" x14ac:dyDescent="0.25">
      <c r="F214" s="9"/>
      <c r="G214" s="9"/>
      <c r="H214" s="9"/>
    </row>
    <row r="215" spans="6:8" ht="15.75" customHeight="1" x14ac:dyDescent="0.25">
      <c r="F215" s="9"/>
      <c r="H215" s="9"/>
    </row>
    <row r="216" spans="6:8" ht="15.75" customHeight="1" x14ac:dyDescent="0.25">
      <c r="F216" s="9"/>
    </row>
    <row r="217" spans="6:8" ht="15.75" customHeight="1" x14ac:dyDescent="0.25"/>
    <row r="218" spans="6:8" ht="15.75" customHeight="1" x14ac:dyDescent="0.25"/>
    <row r="219" spans="6:8" ht="15.75" customHeight="1" x14ac:dyDescent="0.25"/>
    <row r="220" spans="6:8" ht="15.75" customHeight="1" x14ac:dyDescent="0.25"/>
    <row r="221" spans="6:8" ht="15.75" customHeight="1" x14ac:dyDescent="0.25"/>
    <row r="222" spans="6:8" ht="15.75" customHeight="1" x14ac:dyDescent="0.25"/>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dataValidations count="2">
    <dataValidation type="textLength" showInputMessage="1" showErrorMessage="1" sqref="K3:K4">
      <formula1>0</formula1>
      <formula2>150</formula2>
    </dataValidation>
    <dataValidation type="list" allowBlank="1" showInputMessage="1" showErrorMessage="1" sqref="A6:C7 E6:F7"/>
  </dataValidations>
  <pageMargins left="0.70866141732283472" right="0.70866141732283472" top="0.74803149606299213" bottom="0.74803149606299213" header="0.39370078740157483" footer="0"/>
  <pageSetup paperSize="8" scale="74" fitToHeight="0" pageOrder="overThenDown" orientation="landscape"/>
  <headerFooter>
    <oddHeader>&amp;R
&amp;F - &amp;A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000"/>
  <sheetViews>
    <sheetView zoomScale="120" zoomScaleNormal="120" zoomScaleSheetLayoutView="100" workbookViewId="0">
      <selection activeCell="F12" sqref="F12"/>
    </sheetView>
  </sheetViews>
  <sheetFormatPr defaultColWidth="14.453125" defaultRowHeight="15" customHeight="1" x14ac:dyDescent="0.25"/>
  <cols>
    <col min="1" max="1" width="6.1796875" customWidth="1"/>
    <col min="2" max="2" width="23.81640625" customWidth="1"/>
    <col min="3" max="3" width="69.6328125" customWidth="1"/>
    <col min="4" max="4" width="7" customWidth="1"/>
    <col min="5" max="5" width="33.453125" customWidth="1"/>
    <col min="6" max="6" width="17.36328125" style="248" customWidth="1"/>
    <col min="7" max="7" width="29" style="38" customWidth="1"/>
  </cols>
  <sheetData>
    <row r="1" spans="1:24" ht="15" customHeight="1" x14ac:dyDescent="0.3">
      <c r="A1" s="117" t="s">
        <v>876</v>
      </c>
      <c r="B1" s="14"/>
      <c r="C1" s="14"/>
      <c r="F1" s="38"/>
    </row>
    <row r="2" spans="1:24" ht="39" x14ac:dyDescent="0.25">
      <c r="A2" s="84" t="s">
        <v>80</v>
      </c>
      <c r="B2" s="84" t="s">
        <v>877</v>
      </c>
      <c r="C2" s="85" t="s">
        <v>878</v>
      </c>
      <c r="D2" s="84" t="s">
        <v>135</v>
      </c>
      <c r="E2" s="84" t="s">
        <v>843</v>
      </c>
      <c r="F2" s="301" t="s">
        <v>1761</v>
      </c>
      <c r="G2" s="270" t="s">
        <v>1698</v>
      </c>
      <c r="H2" s="2"/>
      <c r="I2" s="2"/>
      <c r="J2" s="2"/>
      <c r="K2" s="2"/>
      <c r="L2" s="2"/>
      <c r="M2" s="2"/>
      <c r="N2" s="2"/>
      <c r="O2" s="2"/>
      <c r="P2" s="2"/>
      <c r="Q2" s="2"/>
      <c r="R2" s="2"/>
      <c r="S2" s="2"/>
      <c r="T2" s="2"/>
      <c r="U2" s="2"/>
      <c r="V2" s="2"/>
      <c r="W2" s="2"/>
      <c r="X2" s="2"/>
    </row>
    <row r="3" spans="1:24" ht="12.5" x14ac:dyDescent="0.25">
      <c r="A3" s="115" t="s">
        <v>93</v>
      </c>
      <c r="B3" s="114" t="s">
        <v>879</v>
      </c>
      <c r="C3" s="114" t="s">
        <v>879</v>
      </c>
      <c r="D3" s="115" t="s">
        <v>173</v>
      </c>
      <c r="E3" s="116"/>
      <c r="F3" s="302">
        <v>26</v>
      </c>
      <c r="G3" s="303"/>
      <c r="H3" s="6"/>
      <c r="I3" s="6"/>
      <c r="J3" s="6"/>
      <c r="K3" s="6"/>
      <c r="L3" s="6"/>
      <c r="M3" s="6"/>
      <c r="N3" s="6"/>
      <c r="O3" s="6"/>
      <c r="P3" s="6"/>
      <c r="Q3" s="6"/>
      <c r="R3" s="6"/>
      <c r="S3" s="6"/>
      <c r="T3" s="6"/>
      <c r="U3" s="6"/>
      <c r="V3" s="6"/>
      <c r="W3" s="6"/>
      <c r="X3" s="6"/>
    </row>
    <row r="4" spans="1:24" ht="15.75" customHeight="1" x14ac:dyDescent="0.25">
      <c r="A4" s="74" t="s">
        <v>93</v>
      </c>
      <c r="B4" s="114" t="s">
        <v>880</v>
      </c>
      <c r="C4" s="114" t="s">
        <v>881</v>
      </c>
      <c r="D4" s="115" t="s">
        <v>173</v>
      </c>
      <c r="E4" s="116"/>
      <c r="F4" s="428">
        <v>7</v>
      </c>
      <c r="G4" s="430" t="s">
        <v>1787</v>
      </c>
      <c r="H4" s="6"/>
      <c r="I4" s="6"/>
      <c r="J4" s="6"/>
      <c r="K4" s="6"/>
      <c r="L4" s="6"/>
      <c r="M4" s="6"/>
      <c r="N4" s="6"/>
      <c r="O4" s="6"/>
      <c r="P4" s="6"/>
      <c r="Q4" s="6"/>
      <c r="R4" s="6"/>
      <c r="S4" s="6"/>
      <c r="T4" s="6"/>
      <c r="U4" s="6"/>
      <c r="V4" s="6"/>
      <c r="W4" s="6"/>
      <c r="X4" s="6"/>
    </row>
    <row r="5" spans="1:24" ht="15.75" customHeight="1" x14ac:dyDescent="0.25">
      <c r="A5" s="74" t="s">
        <v>93</v>
      </c>
      <c r="B5" s="114" t="s">
        <v>882</v>
      </c>
      <c r="C5" s="114" t="s">
        <v>883</v>
      </c>
      <c r="D5" s="115" t="s">
        <v>173</v>
      </c>
      <c r="E5" s="116"/>
      <c r="F5" s="429"/>
      <c r="G5" s="431"/>
      <c r="H5" s="6"/>
      <c r="I5" s="6"/>
      <c r="J5" s="6"/>
      <c r="K5" s="6"/>
      <c r="L5" s="6"/>
      <c r="M5" s="6"/>
      <c r="N5" s="6"/>
      <c r="O5" s="6"/>
      <c r="P5" s="6"/>
      <c r="Q5" s="6"/>
      <c r="R5" s="6"/>
      <c r="S5" s="6"/>
      <c r="T5" s="6"/>
      <c r="U5" s="6"/>
      <c r="V5" s="6"/>
      <c r="W5" s="6"/>
      <c r="X5" s="6"/>
    </row>
    <row r="6" spans="1:24" ht="15.75" customHeight="1" x14ac:dyDescent="0.25">
      <c r="A6" s="74" t="s">
        <v>93</v>
      </c>
      <c r="B6" s="114" t="s">
        <v>884</v>
      </c>
      <c r="C6" s="114" t="s">
        <v>885</v>
      </c>
      <c r="D6" s="115" t="s">
        <v>173</v>
      </c>
      <c r="E6" s="116"/>
      <c r="F6" s="304">
        <v>2</v>
      </c>
      <c r="G6" s="305"/>
    </row>
    <row r="7" spans="1:24" ht="15.75" customHeight="1" x14ac:dyDescent="0.25">
      <c r="A7" s="74" t="s">
        <v>93</v>
      </c>
      <c r="B7" s="114" t="s">
        <v>886</v>
      </c>
      <c r="C7" s="114" t="s">
        <v>887</v>
      </c>
      <c r="D7" s="115" t="s">
        <v>173</v>
      </c>
      <c r="E7" s="116" t="s">
        <v>888</v>
      </c>
      <c r="F7" s="304">
        <v>0</v>
      </c>
      <c r="G7" s="305"/>
    </row>
    <row r="8" spans="1:24" ht="15.75" customHeight="1" x14ac:dyDescent="0.25">
      <c r="A8" s="74" t="s">
        <v>93</v>
      </c>
      <c r="B8" s="116" t="s">
        <v>889</v>
      </c>
      <c r="C8" s="116" t="s">
        <v>890</v>
      </c>
      <c r="D8" s="115" t="s">
        <v>173</v>
      </c>
      <c r="E8" s="116" t="s">
        <v>888</v>
      </c>
      <c r="F8" s="304">
        <v>0</v>
      </c>
      <c r="G8" s="305"/>
    </row>
    <row r="9" spans="1:24" ht="15.75" customHeight="1" x14ac:dyDescent="0.25">
      <c r="A9" s="74" t="s">
        <v>93</v>
      </c>
      <c r="B9" s="114" t="s">
        <v>891</v>
      </c>
      <c r="C9" s="114" t="s">
        <v>892</v>
      </c>
      <c r="D9" s="115" t="s">
        <v>173</v>
      </c>
      <c r="E9" s="116"/>
      <c r="F9" s="304">
        <v>3</v>
      </c>
      <c r="G9" s="305"/>
    </row>
    <row r="10" spans="1:24" ht="15.75" customHeight="1" x14ac:dyDescent="0.25">
      <c r="A10" s="74" t="s">
        <v>93</v>
      </c>
      <c r="B10" s="116" t="s">
        <v>893</v>
      </c>
      <c r="C10" s="114" t="s">
        <v>894</v>
      </c>
      <c r="D10" s="115" t="s">
        <v>173</v>
      </c>
      <c r="E10" s="116"/>
      <c r="F10" s="304">
        <v>2</v>
      </c>
      <c r="G10" s="305"/>
    </row>
    <row r="11" spans="1:24" ht="15.75" customHeight="1" x14ac:dyDescent="0.25">
      <c r="A11" s="74" t="s">
        <v>93</v>
      </c>
      <c r="B11" s="116" t="s">
        <v>895</v>
      </c>
      <c r="C11" s="116" t="s">
        <v>896</v>
      </c>
      <c r="D11" s="115" t="s">
        <v>173</v>
      </c>
      <c r="E11" s="116" t="s">
        <v>897</v>
      </c>
      <c r="F11" s="304">
        <v>3</v>
      </c>
      <c r="G11" s="305"/>
    </row>
    <row r="12" spans="1:24" ht="15.75" customHeight="1" x14ac:dyDescent="0.25">
      <c r="A12" s="74" t="s">
        <v>93</v>
      </c>
      <c r="B12" s="116" t="s">
        <v>898</v>
      </c>
      <c r="C12" s="116" t="s">
        <v>899</v>
      </c>
      <c r="D12" s="115" t="s">
        <v>173</v>
      </c>
      <c r="E12" s="116" t="s">
        <v>897</v>
      </c>
      <c r="F12" s="304">
        <v>1</v>
      </c>
      <c r="G12" s="305" t="s">
        <v>1788</v>
      </c>
    </row>
    <row r="13" spans="1:24" ht="15.75" customHeight="1" x14ac:dyDescent="0.25">
      <c r="A13" s="38"/>
      <c r="B13" s="38"/>
      <c r="C13" s="38"/>
      <c r="D13" s="38"/>
      <c r="E13" s="38"/>
    </row>
    <row r="14" spans="1:24" ht="15.75" customHeight="1" x14ac:dyDescent="0.25">
      <c r="A14" s="38"/>
      <c r="B14" s="38"/>
      <c r="C14" s="38"/>
      <c r="D14" s="38"/>
      <c r="E14" s="38"/>
    </row>
    <row r="15" spans="1:24" ht="15.75" customHeight="1" x14ac:dyDescent="0.25">
      <c r="A15" s="38"/>
      <c r="B15" s="38"/>
      <c r="C15" s="38"/>
      <c r="D15" s="38"/>
      <c r="E15" s="38"/>
    </row>
    <row r="16" spans="1:24" ht="15.75" customHeight="1" x14ac:dyDescent="0.25">
      <c r="A16" s="38"/>
      <c r="B16" s="38"/>
      <c r="C16" s="38"/>
      <c r="D16" s="38"/>
      <c r="E16" s="38"/>
    </row>
    <row r="17" spans="1:5" ht="15.75" customHeight="1" x14ac:dyDescent="0.25">
      <c r="A17" s="38"/>
      <c r="B17" s="38"/>
      <c r="C17" s="38"/>
      <c r="D17" s="38"/>
      <c r="E17" s="38"/>
    </row>
    <row r="18" spans="1:5" ht="15.75" customHeight="1" x14ac:dyDescent="0.25">
      <c r="A18" s="38"/>
      <c r="B18" s="38"/>
      <c r="C18" s="38"/>
      <c r="D18" s="38"/>
      <c r="E18" s="38"/>
    </row>
    <row r="19" spans="1:5" ht="15.75" customHeight="1" x14ac:dyDescent="0.25">
      <c r="A19" s="38"/>
      <c r="B19" s="38"/>
      <c r="C19" s="38"/>
      <c r="D19" s="38"/>
      <c r="E19" s="38"/>
    </row>
    <row r="20" spans="1:5" ht="15.75" customHeight="1" x14ac:dyDescent="0.25">
      <c r="A20" s="38"/>
      <c r="B20" s="38"/>
      <c r="C20" s="38"/>
      <c r="D20" s="38"/>
      <c r="E20" s="38"/>
    </row>
    <row r="21" spans="1:5" ht="15.75" customHeight="1" x14ac:dyDescent="0.25">
      <c r="A21" s="38"/>
      <c r="B21" s="38"/>
      <c r="C21" s="38"/>
      <c r="D21" s="38"/>
      <c r="E21" s="38"/>
    </row>
    <row r="22" spans="1:5" ht="15.75" customHeight="1" x14ac:dyDescent="0.25">
      <c r="A22" s="38"/>
      <c r="B22" s="38"/>
      <c r="C22" s="38"/>
      <c r="D22" s="38"/>
      <c r="E22" s="38"/>
    </row>
    <row r="23" spans="1:5" ht="15.75" customHeight="1" x14ac:dyDescent="0.25">
      <c r="A23" s="38"/>
      <c r="B23" s="38"/>
      <c r="C23" s="38"/>
      <c r="D23" s="38"/>
      <c r="E23" s="38"/>
    </row>
    <row r="24" spans="1:5" ht="15.75" customHeight="1" x14ac:dyDescent="0.25">
      <c r="A24" s="38"/>
      <c r="B24" s="38"/>
      <c r="C24" s="38"/>
      <c r="D24" s="38"/>
      <c r="E24" s="38"/>
    </row>
    <row r="25" spans="1:5" ht="15.75" customHeight="1" x14ac:dyDescent="0.25">
      <c r="A25" s="38"/>
      <c r="B25" s="38"/>
      <c r="C25" s="38"/>
      <c r="D25" s="38"/>
      <c r="E25" s="38"/>
    </row>
    <row r="26" spans="1:5" ht="15.75" customHeight="1" x14ac:dyDescent="0.25">
      <c r="A26" s="38"/>
      <c r="B26" s="38"/>
      <c r="C26" s="38"/>
      <c r="D26" s="38"/>
      <c r="E26" s="38"/>
    </row>
    <row r="27" spans="1:5" ht="15.75" customHeight="1" x14ac:dyDescent="0.25">
      <c r="A27" s="38"/>
      <c r="B27" s="38"/>
      <c r="C27" s="38"/>
      <c r="D27" s="38"/>
      <c r="E27" s="38"/>
    </row>
    <row r="28" spans="1:5" ht="15.75" customHeight="1" x14ac:dyDescent="0.25">
      <c r="A28" s="38"/>
      <c r="B28" s="38"/>
      <c r="C28" s="38"/>
      <c r="D28" s="38"/>
      <c r="E28" s="38"/>
    </row>
    <row r="29" spans="1:5" ht="15.75" customHeight="1" x14ac:dyDescent="0.25">
      <c r="A29" s="38"/>
      <c r="B29" s="38"/>
      <c r="C29" s="38"/>
      <c r="D29" s="38"/>
      <c r="E29" s="38"/>
    </row>
    <row r="30" spans="1:5" ht="15.75" customHeight="1" x14ac:dyDescent="0.25">
      <c r="A30" s="38"/>
      <c r="B30" s="38"/>
      <c r="C30" s="38"/>
      <c r="D30" s="38"/>
      <c r="E30" s="38"/>
    </row>
    <row r="31" spans="1:5" ht="15.75" customHeight="1" x14ac:dyDescent="0.25">
      <c r="A31" s="38"/>
      <c r="B31" s="38"/>
      <c r="C31" s="38"/>
      <c r="D31" s="38"/>
      <c r="E31" s="38"/>
    </row>
    <row r="32" spans="1:5" ht="15.75" customHeight="1" x14ac:dyDescent="0.25">
      <c r="A32" s="38"/>
      <c r="B32" s="38"/>
      <c r="C32" s="38"/>
      <c r="D32" s="38"/>
      <c r="E32" s="38"/>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F4:F5"/>
    <mergeCell ref="G4:G5"/>
  </mergeCells>
  <dataValidations count="1">
    <dataValidation type="list" allowBlank="1" showInputMessage="1" showErrorMessage="1" sqref="D3:D5 A3:A5"/>
  </dataValidations>
  <pageMargins left="0.70866141732283472" right="0.70866141732283472" top="0.74803149606299213" bottom="0.74803149606299213" header="0.39370078740157483" footer="0"/>
  <pageSetup paperSize="8" fitToHeight="0" pageOrder="overThenDown" orientation="landscape"/>
  <headerFooter>
    <oddHeader xml:space="preserve">&amp;R&amp;F - &amp;A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6"/>
  <sheetViews>
    <sheetView zoomScale="110" zoomScaleNormal="110" zoomScaleSheetLayoutView="100" workbookViewId="0">
      <selection activeCell="I8" sqref="I8"/>
    </sheetView>
  </sheetViews>
  <sheetFormatPr defaultColWidth="14.453125" defaultRowHeight="15" customHeight="1" x14ac:dyDescent="0.25"/>
  <cols>
    <col min="1" max="1" width="32.453125" style="15" customWidth="1"/>
    <col min="2" max="2" width="26.453125" style="15" customWidth="1"/>
    <col min="3" max="3" width="28.453125" style="15" customWidth="1"/>
    <col min="4" max="7" width="26.453125" style="15" customWidth="1"/>
    <col min="8" max="8" width="26.453125" style="120" customWidth="1"/>
    <col min="9" max="9" width="26.453125" style="15" customWidth="1"/>
    <col min="10" max="10" width="31.81640625" style="15" customWidth="1"/>
    <col min="11" max="11" width="14.453125" style="38"/>
    <col min="12" max="16384" width="14.453125" style="15"/>
  </cols>
  <sheetData>
    <row r="1" spans="1:26" ht="15" customHeight="1" x14ac:dyDescent="0.3">
      <c r="A1" s="117" t="s">
        <v>900</v>
      </c>
    </row>
    <row r="2" spans="1:26" ht="39" x14ac:dyDescent="0.25">
      <c r="A2" s="101" t="s">
        <v>901</v>
      </c>
      <c r="B2" s="101" t="s">
        <v>902</v>
      </c>
      <c r="C2" s="101" t="s">
        <v>903</v>
      </c>
      <c r="D2" s="101" t="s">
        <v>904</v>
      </c>
      <c r="E2" s="101" t="s">
        <v>905</v>
      </c>
      <c r="F2" s="101" t="s">
        <v>906</v>
      </c>
      <c r="G2" s="101" t="s">
        <v>907</v>
      </c>
      <c r="H2" s="101" t="s">
        <v>908</v>
      </c>
      <c r="I2" s="101" t="s">
        <v>909</v>
      </c>
      <c r="J2" s="101" t="s">
        <v>843</v>
      </c>
      <c r="K2" s="271" t="s">
        <v>1698</v>
      </c>
      <c r="L2" s="118"/>
      <c r="M2" s="118"/>
      <c r="N2" s="118"/>
      <c r="O2" s="118"/>
      <c r="P2" s="118"/>
      <c r="Q2" s="118"/>
      <c r="R2" s="118"/>
      <c r="S2" s="118"/>
      <c r="T2" s="118"/>
      <c r="U2" s="118"/>
      <c r="V2" s="118"/>
      <c r="W2" s="118"/>
      <c r="X2" s="118"/>
      <c r="Y2" s="118"/>
      <c r="Z2" s="118"/>
    </row>
    <row r="3" spans="1:26" ht="125" x14ac:dyDescent="0.25">
      <c r="A3" s="81" t="s">
        <v>910</v>
      </c>
      <c r="B3" s="81" t="s">
        <v>911</v>
      </c>
      <c r="C3" s="81" t="s">
        <v>912</v>
      </c>
      <c r="D3" s="81" t="s">
        <v>913</v>
      </c>
      <c r="E3" s="81" t="s">
        <v>914</v>
      </c>
      <c r="F3" s="81" t="s">
        <v>915</v>
      </c>
      <c r="G3" s="81" t="s">
        <v>916</v>
      </c>
      <c r="H3" s="121" t="s">
        <v>10</v>
      </c>
      <c r="I3" s="81" t="s">
        <v>917</v>
      </c>
      <c r="J3" s="81" t="s">
        <v>1791</v>
      </c>
      <c r="K3" s="306" t="s">
        <v>1789</v>
      </c>
    </row>
    <row r="4" spans="1:26" ht="150" x14ac:dyDescent="0.25">
      <c r="A4" s="81" t="s">
        <v>918</v>
      </c>
      <c r="B4" s="81" t="s">
        <v>919</v>
      </c>
      <c r="C4" s="81" t="s">
        <v>920</v>
      </c>
      <c r="D4" s="81" t="s">
        <v>921</v>
      </c>
      <c r="E4" s="81" t="s">
        <v>914</v>
      </c>
      <c r="F4" s="81" t="s">
        <v>922</v>
      </c>
      <c r="G4" s="81" t="s">
        <v>923</v>
      </c>
      <c r="H4" s="121" t="s">
        <v>10</v>
      </c>
      <c r="I4" s="81" t="s">
        <v>917</v>
      </c>
      <c r="J4" s="81" t="s">
        <v>1792</v>
      </c>
      <c r="K4" s="306" t="s">
        <v>1789</v>
      </c>
    </row>
    <row r="5" spans="1:26" ht="87.5" x14ac:dyDescent="0.25">
      <c r="A5" s="81" t="s">
        <v>924</v>
      </c>
      <c r="B5" s="81" t="s">
        <v>925</v>
      </c>
      <c r="C5" s="81" t="s">
        <v>926</v>
      </c>
      <c r="D5" s="81" t="s">
        <v>927</v>
      </c>
      <c r="E5" s="81" t="s">
        <v>928</v>
      </c>
      <c r="F5" s="81" t="s">
        <v>929</v>
      </c>
      <c r="G5" s="81" t="s">
        <v>930</v>
      </c>
      <c r="H5" s="121" t="s">
        <v>846</v>
      </c>
      <c r="I5" s="81" t="s">
        <v>931</v>
      </c>
      <c r="J5" s="81" t="s">
        <v>932</v>
      </c>
      <c r="K5" s="306" t="s">
        <v>1789</v>
      </c>
    </row>
    <row r="6" spans="1:26" ht="125" x14ac:dyDescent="0.25">
      <c r="A6" s="119" t="s">
        <v>1680</v>
      </c>
      <c r="B6" s="81" t="s">
        <v>933</v>
      </c>
      <c r="C6" s="81" t="s">
        <v>1682</v>
      </c>
      <c r="D6" s="81" t="s">
        <v>934</v>
      </c>
      <c r="E6" s="81" t="s">
        <v>935</v>
      </c>
      <c r="F6" s="81" t="s">
        <v>936</v>
      </c>
      <c r="G6" s="81" t="s">
        <v>937</v>
      </c>
      <c r="H6" s="121" t="s">
        <v>10</v>
      </c>
      <c r="I6" s="81">
        <v>2022</v>
      </c>
      <c r="J6" s="81" t="s">
        <v>1793</v>
      </c>
      <c r="K6" s="306" t="s">
        <v>1789</v>
      </c>
    </row>
    <row r="7" spans="1:26" ht="162.5" x14ac:dyDescent="0.25">
      <c r="A7" s="81" t="s">
        <v>1681</v>
      </c>
      <c r="B7" s="81" t="s">
        <v>938</v>
      </c>
      <c r="C7" s="81" t="s">
        <v>1683</v>
      </c>
      <c r="D7" s="81" t="s">
        <v>939</v>
      </c>
      <c r="E7" s="81" t="s">
        <v>940</v>
      </c>
      <c r="F7" s="81" t="s">
        <v>936</v>
      </c>
      <c r="G7" s="81" t="s">
        <v>941</v>
      </c>
      <c r="H7" s="121" t="s">
        <v>10</v>
      </c>
      <c r="I7" s="81">
        <v>2022</v>
      </c>
      <c r="J7" s="81" t="s">
        <v>1793</v>
      </c>
      <c r="K7" s="306" t="s">
        <v>1790</v>
      </c>
    </row>
    <row r="8" spans="1:26" ht="112.5" x14ac:dyDescent="0.25">
      <c r="A8" s="81" t="s">
        <v>942</v>
      </c>
      <c r="B8" s="81" t="s">
        <v>943</v>
      </c>
      <c r="C8" s="81" t="s">
        <v>944</v>
      </c>
      <c r="D8" s="81" t="s">
        <v>945</v>
      </c>
      <c r="E8" s="81" t="s">
        <v>946</v>
      </c>
      <c r="F8" s="81" t="s">
        <v>947</v>
      </c>
      <c r="G8" s="81" t="s">
        <v>948</v>
      </c>
      <c r="H8" s="121" t="s">
        <v>846</v>
      </c>
      <c r="I8" s="81" t="s">
        <v>949</v>
      </c>
      <c r="J8" s="81"/>
      <c r="K8" s="306" t="s">
        <v>1869</v>
      </c>
    </row>
    <row r="9" spans="1:26" ht="15.75" customHeight="1"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pageMargins left="0.70866141732283472" right="0.70866141732283472" top="0.74803149606299213" bottom="0.74803149606299213" header="0.39370078740157483" footer="0"/>
  <pageSetup paperSize="8" scale="74" fitToHeight="0" pageOrder="overThenDown" orientation="landscape"/>
  <headerFooter>
    <oddHeader>&amp;R&amp;F - &amp;A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1"/>
  <sheetViews>
    <sheetView zoomScale="110" zoomScaleNormal="110" workbookViewId="0">
      <selection activeCell="J8" sqref="J8"/>
    </sheetView>
  </sheetViews>
  <sheetFormatPr defaultColWidth="14.453125" defaultRowHeight="12.5" x14ac:dyDescent="0.25"/>
  <cols>
    <col min="1" max="1" width="11.453125" style="38" customWidth="1"/>
    <col min="2" max="2" width="23.1796875" style="38" customWidth="1"/>
    <col min="3" max="3" width="21" style="38" customWidth="1"/>
    <col min="4" max="4" width="27.36328125" style="38" customWidth="1"/>
    <col min="5" max="7" width="26.453125" style="38" customWidth="1"/>
    <col min="8" max="8" width="27.453125" style="38" customWidth="1"/>
    <col min="9" max="9" width="29.81640625" style="38" customWidth="1"/>
    <col min="10" max="10" width="26.453125" style="38" customWidth="1"/>
    <col min="11" max="16384" width="14.453125" style="38"/>
  </cols>
  <sheetData>
    <row r="1" spans="1:24" ht="15" customHeight="1" x14ac:dyDescent="0.25">
      <c r="A1" s="319" t="s">
        <v>1691</v>
      </c>
      <c r="D1" s="189"/>
      <c r="E1" s="189"/>
    </row>
    <row r="2" spans="1:24" ht="32.25" customHeight="1" x14ac:dyDescent="0.25">
      <c r="A2" s="190" t="s">
        <v>80</v>
      </c>
      <c r="B2" s="190" t="s">
        <v>838</v>
      </c>
      <c r="C2" s="190" t="s">
        <v>135</v>
      </c>
      <c r="D2" s="190" t="s">
        <v>1692</v>
      </c>
      <c r="E2" s="190" t="s">
        <v>1693</v>
      </c>
      <c r="F2" s="190" t="s">
        <v>1694</v>
      </c>
      <c r="G2" s="190" t="s">
        <v>1695</v>
      </c>
      <c r="H2" s="190" t="s">
        <v>1696</v>
      </c>
      <c r="I2" s="190" t="s">
        <v>1697</v>
      </c>
      <c r="J2" s="190" t="s">
        <v>1698</v>
      </c>
    </row>
    <row r="3" spans="1:24" ht="75" x14ac:dyDescent="0.25">
      <c r="A3" s="281" t="s">
        <v>93</v>
      </c>
      <c r="B3" s="281" t="s">
        <v>1769</v>
      </c>
      <c r="C3" s="281" t="s">
        <v>173</v>
      </c>
      <c r="D3" s="281" t="s">
        <v>1770</v>
      </c>
      <c r="E3" s="281" t="s">
        <v>1797</v>
      </c>
      <c r="F3" s="281" t="s">
        <v>1771</v>
      </c>
      <c r="G3" s="302">
        <v>2</v>
      </c>
      <c r="H3" s="281" t="s">
        <v>1772</v>
      </c>
      <c r="I3" s="281" t="s">
        <v>1773</v>
      </c>
      <c r="J3" s="281" t="s">
        <v>1774</v>
      </c>
      <c r="K3" s="193"/>
      <c r="L3" s="193"/>
      <c r="M3" s="193"/>
      <c r="N3" s="193"/>
      <c r="O3" s="193"/>
      <c r="P3" s="193"/>
      <c r="Q3" s="193"/>
      <c r="R3" s="193"/>
      <c r="S3" s="193"/>
      <c r="T3" s="193"/>
      <c r="U3" s="193"/>
      <c r="V3" s="193"/>
      <c r="W3" s="193"/>
      <c r="X3" s="193"/>
    </row>
    <row r="4" spans="1:24" ht="62.5" x14ac:dyDescent="0.25">
      <c r="A4" s="281" t="s">
        <v>93</v>
      </c>
      <c r="B4" s="281" t="s">
        <v>1769</v>
      </c>
      <c r="C4" s="281" t="s">
        <v>173</v>
      </c>
      <c r="D4" s="281" t="s">
        <v>1770</v>
      </c>
      <c r="E4" s="281" t="s">
        <v>1797</v>
      </c>
      <c r="F4" s="281" t="s">
        <v>1775</v>
      </c>
      <c r="G4" s="302">
        <v>5</v>
      </c>
      <c r="H4" s="281" t="s">
        <v>1776</v>
      </c>
      <c r="I4" s="281" t="s">
        <v>1777</v>
      </c>
      <c r="J4" s="281" t="s">
        <v>1778</v>
      </c>
      <c r="K4" s="193"/>
      <c r="L4" s="193"/>
      <c r="M4" s="193"/>
      <c r="N4" s="193"/>
      <c r="O4" s="193"/>
      <c r="P4" s="193"/>
      <c r="Q4" s="193"/>
      <c r="R4" s="193"/>
      <c r="S4" s="193"/>
      <c r="T4" s="193"/>
      <c r="U4" s="193"/>
      <c r="V4" s="193"/>
      <c r="W4" s="193"/>
      <c r="X4" s="193"/>
    </row>
    <row r="5" spans="1:24" ht="125" x14ac:dyDescent="0.25">
      <c r="A5" s="281" t="s">
        <v>93</v>
      </c>
      <c r="B5" s="281" t="s">
        <v>1769</v>
      </c>
      <c r="C5" s="281" t="s">
        <v>173</v>
      </c>
      <c r="D5" s="281" t="s">
        <v>1770</v>
      </c>
      <c r="E5" s="308" t="s">
        <v>1798</v>
      </c>
      <c r="F5" s="281" t="s">
        <v>1779</v>
      </c>
      <c r="G5" s="302">
        <v>7</v>
      </c>
      <c r="H5" s="281" t="s">
        <v>1780</v>
      </c>
      <c r="I5" s="281" t="s">
        <v>1781</v>
      </c>
      <c r="J5" s="281" t="s">
        <v>1782</v>
      </c>
      <c r="K5" s="193"/>
      <c r="L5" s="193"/>
      <c r="M5" s="193"/>
      <c r="N5" s="193"/>
      <c r="O5" s="193"/>
      <c r="P5" s="193"/>
      <c r="Q5" s="193"/>
      <c r="R5" s="193"/>
      <c r="S5" s="193"/>
      <c r="T5" s="193"/>
      <c r="U5" s="193"/>
      <c r="V5" s="193"/>
      <c r="W5" s="193"/>
      <c r="X5" s="193"/>
    </row>
    <row r="6" spans="1:24" ht="87.5" x14ac:dyDescent="0.25">
      <c r="A6" s="281" t="s">
        <v>93</v>
      </c>
      <c r="B6" s="281" t="s">
        <v>1769</v>
      </c>
      <c r="C6" s="281" t="s">
        <v>173</v>
      </c>
      <c r="D6" s="281" t="s">
        <v>1799</v>
      </c>
      <c r="E6" s="281" t="s">
        <v>1797</v>
      </c>
      <c r="F6" s="281" t="s">
        <v>1800</v>
      </c>
      <c r="G6" s="302">
        <v>9</v>
      </c>
      <c r="H6" s="281" t="s">
        <v>1801</v>
      </c>
      <c r="I6" s="281" t="s">
        <v>1801</v>
      </c>
      <c r="J6" s="281" t="s">
        <v>1802</v>
      </c>
    </row>
    <row r="7" spans="1:24" ht="62.5" x14ac:dyDescent="0.25">
      <c r="A7" s="281" t="s">
        <v>93</v>
      </c>
      <c r="B7" s="281" t="s">
        <v>1769</v>
      </c>
      <c r="C7" s="281" t="s">
        <v>173</v>
      </c>
      <c r="D7" s="281" t="s">
        <v>1799</v>
      </c>
      <c r="E7" s="308" t="s">
        <v>1798</v>
      </c>
      <c r="F7" s="281" t="s">
        <v>1803</v>
      </c>
      <c r="G7" s="302">
        <v>10</v>
      </c>
      <c r="H7" s="281" t="s">
        <v>1804</v>
      </c>
      <c r="I7" s="281" t="s">
        <v>1805</v>
      </c>
      <c r="J7" s="281" t="s">
        <v>1872</v>
      </c>
    </row>
    <row r="8" spans="1:24" ht="50" x14ac:dyDescent="0.25">
      <c r="A8" s="281" t="s">
        <v>93</v>
      </c>
      <c r="B8" s="281" t="s">
        <v>643</v>
      </c>
      <c r="C8" s="281" t="s">
        <v>173</v>
      </c>
      <c r="D8" s="281" t="s">
        <v>1806</v>
      </c>
      <c r="E8" s="308" t="s">
        <v>1807</v>
      </c>
      <c r="F8" s="281" t="s">
        <v>1808</v>
      </c>
      <c r="G8" s="302" t="s">
        <v>1809</v>
      </c>
      <c r="H8" s="281" t="s">
        <v>1810</v>
      </c>
      <c r="I8" s="281" t="s">
        <v>1811</v>
      </c>
      <c r="J8" s="281" t="s">
        <v>1812</v>
      </c>
    </row>
    <row r="9" spans="1:24" ht="15.75" customHeight="1" x14ac:dyDescent="0.25"/>
    <row r="10" spans="1:24" ht="15.75" customHeight="1" x14ac:dyDescent="0.25"/>
    <row r="11" spans="1:24" ht="15.75" customHeight="1" x14ac:dyDescent="0.25"/>
    <row r="12" spans="1:24" ht="15.75" customHeight="1" x14ac:dyDescent="0.25"/>
    <row r="13" spans="1:24" ht="15.75" customHeight="1" x14ac:dyDescent="0.25"/>
    <row r="14" spans="1:24" ht="15.75" customHeight="1" x14ac:dyDescent="0.25"/>
    <row r="15" spans="1:24" ht="15.75" customHeight="1" x14ac:dyDescent="0.25"/>
    <row r="16" spans="1:2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8740157499999996" bottom="0.78740157499999996"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G1093"/>
  <sheetViews>
    <sheetView topLeftCell="N354" zoomScale="120" zoomScaleNormal="120" zoomScaleSheetLayoutView="100" workbookViewId="0">
      <selection activeCell="Q399" sqref="Q399"/>
    </sheetView>
  </sheetViews>
  <sheetFormatPr defaultColWidth="14.453125" defaultRowHeight="15" customHeight="1" x14ac:dyDescent="0.25"/>
  <cols>
    <col min="1" max="1" width="6.6328125" style="15" customWidth="1"/>
    <col min="2" max="2" width="10.81640625" style="15" customWidth="1"/>
    <col min="3" max="3" width="24.453125" style="15" bestFit="1" customWidth="1"/>
    <col min="4" max="4" width="12" style="15" customWidth="1"/>
    <col min="5" max="5" width="26" style="15" customWidth="1"/>
    <col min="6" max="6" width="10.1796875" style="15" customWidth="1"/>
    <col min="7" max="7" width="17.453125" style="15" customWidth="1"/>
    <col min="8" max="8" width="18.36328125" style="15" bestFit="1" customWidth="1"/>
    <col min="9" max="9" width="8" style="15" customWidth="1"/>
    <col min="10" max="10" width="9" style="15" customWidth="1"/>
    <col min="11" max="11" width="18.6328125" style="120" bestFit="1" customWidth="1"/>
    <col min="12" max="12" width="14.6328125" style="120" customWidth="1"/>
    <col min="13" max="13" width="20.453125" style="15" bestFit="1" customWidth="1"/>
    <col min="14" max="14" width="19.6328125" style="15" bestFit="1" customWidth="1"/>
    <col min="15" max="15" width="18.1796875" style="15" bestFit="1" customWidth="1"/>
    <col min="16" max="16" width="63.81640625" style="15" bestFit="1" customWidth="1"/>
    <col min="17" max="17" width="29.6328125" style="38" customWidth="1"/>
    <col min="18" max="18" width="24.36328125" style="38" customWidth="1"/>
    <col min="19" max="19" width="58.81640625" style="38" customWidth="1"/>
    <col min="20" max="33" width="14.453125" style="15" customWidth="1"/>
    <col min="34" max="16384" width="14.453125" style="15"/>
  </cols>
  <sheetData>
    <row r="1" spans="1:33" ht="15" customHeight="1" x14ac:dyDescent="0.3">
      <c r="A1" s="117" t="s">
        <v>950</v>
      </c>
      <c r="B1" s="117"/>
      <c r="C1" s="117"/>
      <c r="Q1" s="195"/>
      <c r="R1" s="195"/>
    </row>
    <row r="2" spans="1:33" ht="39.75" customHeight="1" x14ac:dyDescent="0.25">
      <c r="A2" s="101" t="s">
        <v>80</v>
      </c>
      <c r="B2" s="101" t="s">
        <v>951</v>
      </c>
      <c r="C2" s="101" t="s">
        <v>838</v>
      </c>
      <c r="D2" s="88" t="s">
        <v>135</v>
      </c>
      <c r="E2" s="101" t="s">
        <v>952</v>
      </c>
      <c r="F2" s="101" t="s">
        <v>953</v>
      </c>
      <c r="G2" s="101" t="s">
        <v>954</v>
      </c>
      <c r="H2" s="101" t="s">
        <v>955</v>
      </c>
      <c r="I2" s="101" t="s">
        <v>956</v>
      </c>
      <c r="J2" s="101" t="s">
        <v>957</v>
      </c>
      <c r="K2" s="101" t="s">
        <v>958</v>
      </c>
      <c r="L2" s="101" t="s">
        <v>417</v>
      </c>
      <c r="M2" s="101" t="s">
        <v>959</v>
      </c>
      <c r="N2" s="101" t="s">
        <v>960</v>
      </c>
      <c r="O2" s="101" t="s">
        <v>961</v>
      </c>
      <c r="P2" s="101" t="s">
        <v>843</v>
      </c>
      <c r="Q2" s="323" t="s">
        <v>1699</v>
      </c>
      <c r="R2" s="323" t="s">
        <v>1700</v>
      </c>
      <c r="S2" s="196" t="s">
        <v>1701</v>
      </c>
      <c r="T2" s="118"/>
      <c r="U2" s="118"/>
      <c r="V2" s="118"/>
      <c r="W2" s="118"/>
      <c r="X2" s="118"/>
      <c r="Y2" s="118"/>
      <c r="Z2" s="118"/>
      <c r="AA2" s="118"/>
      <c r="AB2" s="118"/>
      <c r="AC2" s="118"/>
      <c r="AD2" s="118"/>
      <c r="AE2" s="118"/>
      <c r="AF2" s="118"/>
      <c r="AG2" s="118"/>
    </row>
    <row r="3" spans="1:33" ht="50.5" x14ac:dyDescent="0.3">
      <c r="A3" s="75" t="s">
        <v>93</v>
      </c>
      <c r="B3" s="75" t="s">
        <v>962</v>
      </c>
      <c r="C3" s="75" t="s">
        <v>637</v>
      </c>
      <c r="D3" s="75" t="s">
        <v>137</v>
      </c>
      <c r="E3" s="130" t="s">
        <v>963</v>
      </c>
      <c r="F3" s="75" t="s">
        <v>964</v>
      </c>
      <c r="G3" s="131">
        <v>11</v>
      </c>
      <c r="H3" s="75" t="s">
        <v>375</v>
      </c>
      <c r="I3" s="132" t="s">
        <v>965</v>
      </c>
      <c r="J3" s="133">
        <v>0.27</v>
      </c>
      <c r="K3" s="134" t="s">
        <v>377</v>
      </c>
      <c r="L3" s="75" t="s">
        <v>423</v>
      </c>
      <c r="M3" s="135" t="s">
        <v>846</v>
      </c>
      <c r="N3" s="132" t="s">
        <v>10</v>
      </c>
      <c r="O3" s="75" t="s">
        <v>10</v>
      </c>
      <c r="P3" s="122" t="s">
        <v>966</v>
      </c>
      <c r="Q3" s="318">
        <v>1</v>
      </c>
      <c r="R3" s="318">
        <v>1</v>
      </c>
      <c r="S3" s="198" t="s">
        <v>1862</v>
      </c>
    </row>
    <row r="4" spans="1:33" ht="15.75" customHeight="1" x14ac:dyDescent="0.3">
      <c r="A4" s="75" t="s">
        <v>93</v>
      </c>
      <c r="B4" s="75" t="s">
        <v>962</v>
      </c>
      <c r="C4" s="75" t="s">
        <v>637</v>
      </c>
      <c r="D4" s="75" t="s">
        <v>137</v>
      </c>
      <c r="E4" s="130" t="s">
        <v>967</v>
      </c>
      <c r="F4" s="75" t="s">
        <v>968</v>
      </c>
      <c r="G4" s="131">
        <v>2179</v>
      </c>
      <c r="H4" s="75" t="s">
        <v>375</v>
      </c>
      <c r="I4" s="132" t="s">
        <v>969</v>
      </c>
      <c r="J4" s="133">
        <v>0.33</v>
      </c>
      <c r="K4" s="134" t="s">
        <v>377</v>
      </c>
      <c r="L4" s="75" t="s">
        <v>423</v>
      </c>
      <c r="M4" s="75" t="s">
        <v>10</v>
      </c>
      <c r="N4" s="132" t="s">
        <v>10</v>
      </c>
      <c r="O4" s="75" t="s">
        <v>10</v>
      </c>
      <c r="P4" s="75" t="s">
        <v>970</v>
      </c>
      <c r="Q4" s="197">
        <v>137</v>
      </c>
      <c r="R4" s="197">
        <v>10</v>
      </c>
      <c r="S4" s="198"/>
    </row>
    <row r="5" spans="1:33" ht="15.75" customHeight="1" x14ac:dyDescent="0.3">
      <c r="A5" s="75" t="s">
        <v>93</v>
      </c>
      <c r="B5" s="75" t="s">
        <v>962</v>
      </c>
      <c r="C5" s="75" t="s">
        <v>637</v>
      </c>
      <c r="D5" s="75" t="s">
        <v>137</v>
      </c>
      <c r="E5" s="130" t="s">
        <v>967</v>
      </c>
      <c r="F5" s="75" t="s">
        <v>971</v>
      </c>
      <c r="G5" s="131">
        <v>6362</v>
      </c>
      <c r="H5" s="75" t="s">
        <v>375</v>
      </c>
      <c r="I5" s="132" t="s">
        <v>972</v>
      </c>
      <c r="J5" s="133">
        <v>0.1</v>
      </c>
      <c r="K5" s="134" t="s">
        <v>377</v>
      </c>
      <c r="L5" s="75" t="s">
        <v>423</v>
      </c>
      <c r="M5" s="75" t="s">
        <v>10</v>
      </c>
      <c r="N5" s="132" t="s">
        <v>10</v>
      </c>
      <c r="O5" s="75" t="s">
        <v>10</v>
      </c>
      <c r="P5" s="75" t="s">
        <v>970</v>
      </c>
      <c r="Q5" s="197">
        <v>4829</v>
      </c>
      <c r="R5" s="197">
        <v>30</v>
      </c>
      <c r="S5" s="198"/>
    </row>
    <row r="6" spans="1:33" ht="15.75" customHeight="1" x14ac:dyDescent="0.3">
      <c r="A6" s="75" t="s">
        <v>93</v>
      </c>
      <c r="B6" s="75" t="s">
        <v>962</v>
      </c>
      <c r="C6" s="75" t="s">
        <v>637</v>
      </c>
      <c r="D6" s="75" t="s">
        <v>137</v>
      </c>
      <c r="E6" s="130" t="s">
        <v>973</v>
      </c>
      <c r="F6" s="75" t="s">
        <v>964</v>
      </c>
      <c r="G6" s="131">
        <v>163</v>
      </c>
      <c r="H6" s="75" t="s">
        <v>375</v>
      </c>
      <c r="I6" s="132" t="s">
        <v>965</v>
      </c>
      <c r="J6" s="133">
        <v>0.76</v>
      </c>
      <c r="K6" s="134" t="s">
        <v>377</v>
      </c>
      <c r="L6" s="75" t="s">
        <v>428</v>
      </c>
      <c r="M6" s="135" t="s">
        <v>846</v>
      </c>
      <c r="N6" s="132" t="s">
        <v>846</v>
      </c>
      <c r="O6" s="75" t="s">
        <v>846</v>
      </c>
      <c r="P6" s="75" t="s">
        <v>974</v>
      </c>
      <c r="Q6" s="378">
        <v>0</v>
      </c>
      <c r="R6" s="378">
        <v>0</v>
      </c>
      <c r="S6" s="198"/>
    </row>
    <row r="7" spans="1:33" ht="15.75" customHeight="1" x14ac:dyDescent="0.3">
      <c r="A7" s="75" t="s">
        <v>93</v>
      </c>
      <c r="B7" s="75" t="s">
        <v>962</v>
      </c>
      <c r="C7" s="75" t="s">
        <v>637</v>
      </c>
      <c r="D7" s="75" t="s">
        <v>137</v>
      </c>
      <c r="E7" s="130" t="s">
        <v>975</v>
      </c>
      <c r="F7" s="75" t="s">
        <v>976</v>
      </c>
      <c r="G7" s="131">
        <v>0</v>
      </c>
      <c r="H7" s="75" t="s">
        <v>375</v>
      </c>
      <c r="I7" s="132" t="s">
        <v>965</v>
      </c>
      <c r="J7" s="133">
        <v>0.2</v>
      </c>
      <c r="K7" s="134" t="s">
        <v>377</v>
      </c>
      <c r="L7" s="75" t="s">
        <v>428</v>
      </c>
      <c r="M7" s="135" t="s">
        <v>846</v>
      </c>
      <c r="N7" s="132" t="s">
        <v>846</v>
      </c>
      <c r="O7" s="75" t="s">
        <v>846</v>
      </c>
      <c r="P7" s="75" t="s">
        <v>974</v>
      </c>
      <c r="Q7" s="378">
        <v>0</v>
      </c>
      <c r="R7" s="378">
        <v>0</v>
      </c>
      <c r="S7" s="198"/>
    </row>
    <row r="8" spans="1:33" ht="15.75" customHeight="1" x14ac:dyDescent="0.3">
      <c r="A8" s="75" t="s">
        <v>93</v>
      </c>
      <c r="B8" s="75" t="s">
        <v>962</v>
      </c>
      <c r="C8" s="75" t="s">
        <v>637</v>
      </c>
      <c r="D8" s="75" t="s">
        <v>137</v>
      </c>
      <c r="E8" s="130" t="s">
        <v>977</v>
      </c>
      <c r="F8" s="75" t="s">
        <v>978</v>
      </c>
      <c r="G8" s="131">
        <v>181</v>
      </c>
      <c r="H8" s="75" t="s">
        <v>375</v>
      </c>
      <c r="I8" s="132" t="s">
        <v>979</v>
      </c>
      <c r="J8" s="133">
        <v>0.23</v>
      </c>
      <c r="K8" s="134" t="s">
        <v>377</v>
      </c>
      <c r="L8" s="75" t="s">
        <v>423</v>
      </c>
      <c r="M8" s="75" t="s">
        <v>846</v>
      </c>
      <c r="N8" s="132" t="s">
        <v>10</v>
      </c>
      <c r="O8" s="75" t="s">
        <v>10</v>
      </c>
      <c r="P8" s="75"/>
      <c r="Q8" s="197">
        <v>0</v>
      </c>
      <c r="R8" s="197">
        <v>0</v>
      </c>
      <c r="S8" s="198" t="s">
        <v>1863</v>
      </c>
    </row>
    <row r="9" spans="1:33" ht="15.75" customHeight="1" x14ac:dyDescent="0.3">
      <c r="A9" s="75" t="s">
        <v>93</v>
      </c>
      <c r="B9" s="75" t="s">
        <v>962</v>
      </c>
      <c r="C9" s="75" t="s">
        <v>637</v>
      </c>
      <c r="D9" s="75" t="s">
        <v>137</v>
      </c>
      <c r="E9" s="130" t="s">
        <v>977</v>
      </c>
      <c r="F9" s="75" t="s">
        <v>971</v>
      </c>
      <c r="G9" s="131">
        <v>1443</v>
      </c>
      <c r="H9" s="75" t="s">
        <v>375</v>
      </c>
      <c r="I9" s="132" t="s">
        <v>980</v>
      </c>
      <c r="J9" s="133">
        <v>0.16</v>
      </c>
      <c r="K9" s="134" t="s">
        <v>377</v>
      </c>
      <c r="L9" s="75" t="s">
        <v>423</v>
      </c>
      <c r="M9" s="75" t="s">
        <v>846</v>
      </c>
      <c r="N9" s="132" t="s">
        <v>10</v>
      </c>
      <c r="O9" s="75" t="s">
        <v>10</v>
      </c>
      <c r="P9" s="75"/>
      <c r="Q9" s="197">
        <v>1388</v>
      </c>
      <c r="R9" s="197">
        <v>61</v>
      </c>
      <c r="S9" s="198" t="s">
        <v>1864</v>
      </c>
    </row>
    <row r="10" spans="1:33" ht="15.75" customHeight="1" x14ac:dyDescent="0.3">
      <c r="A10" s="75" t="s">
        <v>93</v>
      </c>
      <c r="B10" s="75" t="s">
        <v>962</v>
      </c>
      <c r="C10" s="75" t="s">
        <v>637</v>
      </c>
      <c r="D10" s="75" t="s">
        <v>137</v>
      </c>
      <c r="E10" s="130" t="s">
        <v>981</v>
      </c>
      <c r="F10" s="75" t="s">
        <v>964</v>
      </c>
      <c r="G10" s="131">
        <v>568</v>
      </c>
      <c r="H10" s="75" t="s">
        <v>375</v>
      </c>
      <c r="I10" s="132" t="s">
        <v>965</v>
      </c>
      <c r="J10" s="75" t="s">
        <v>423</v>
      </c>
      <c r="K10" s="134" t="s">
        <v>377</v>
      </c>
      <c r="L10" s="75" t="s">
        <v>423</v>
      </c>
      <c r="M10" s="75" t="s">
        <v>846</v>
      </c>
      <c r="N10" s="132" t="s">
        <v>10</v>
      </c>
      <c r="O10" s="75" t="s">
        <v>10</v>
      </c>
      <c r="P10" s="75"/>
      <c r="Q10" s="197">
        <v>4896</v>
      </c>
      <c r="R10" s="197">
        <v>56</v>
      </c>
      <c r="S10" s="198"/>
    </row>
    <row r="11" spans="1:33" ht="15.75" customHeight="1" x14ac:dyDescent="0.3">
      <c r="A11" s="75" t="s">
        <v>93</v>
      </c>
      <c r="B11" s="75" t="s">
        <v>962</v>
      </c>
      <c r="C11" s="75" t="s">
        <v>637</v>
      </c>
      <c r="D11" s="75" t="s">
        <v>137</v>
      </c>
      <c r="E11" s="130" t="s">
        <v>982</v>
      </c>
      <c r="F11" s="75" t="s">
        <v>976</v>
      </c>
      <c r="G11" s="131">
        <v>0</v>
      </c>
      <c r="H11" s="75" t="s">
        <v>375</v>
      </c>
      <c r="I11" s="132" t="s">
        <v>965</v>
      </c>
      <c r="J11" s="133">
        <v>0.03</v>
      </c>
      <c r="K11" s="134" t="s">
        <v>377</v>
      </c>
      <c r="L11" s="75" t="s">
        <v>428</v>
      </c>
      <c r="M11" s="135" t="s">
        <v>846</v>
      </c>
      <c r="N11" s="75" t="s">
        <v>846</v>
      </c>
      <c r="O11" s="75" t="s">
        <v>846</v>
      </c>
      <c r="P11" s="75" t="s">
        <v>974</v>
      </c>
      <c r="Q11" s="197">
        <v>0</v>
      </c>
      <c r="R11" s="197">
        <v>0</v>
      </c>
      <c r="S11" s="198" t="s">
        <v>1865</v>
      </c>
    </row>
    <row r="12" spans="1:33" ht="15.75" customHeight="1" x14ac:dyDescent="0.3">
      <c r="A12" s="75" t="s">
        <v>93</v>
      </c>
      <c r="B12" s="75" t="s">
        <v>962</v>
      </c>
      <c r="C12" s="75" t="s">
        <v>637</v>
      </c>
      <c r="D12" s="75" t="s">
        <v>137</v>
      </c>
      <c r="E12" s="130" t="s">
        <v>983</v>
      </c>
      <c r="F12" s="75" t="s">
        <v>964</v>
      </c>
      <c r="G12" s="131">
        <v>1223</v>
      </c>
      <c r="H12" s="75" t="s">
        <v>375</v>
      </c>
      <c r="I12" s="132" t="s">
        <v>965</v>
      </c>
      <c r="J12" s="133">
        <v>0.01</v>
      </c>
      <c r="K12" s="134" t="s">
        <v>377</v>
      </c>
      <c r="L12" s="75" t="s">
        <v>423</v>
      </c>
      <c r="M12" s="75" t="s">
        <v>846</v>
      </c>
      <c r="N12" s="132" t="s">
        <v>10</v>
      </c>
      <c r="O12" s="75" t="s">
        <v>10</v>
      </c>
      <c r="P12" s="75"/>
      <c r="Q12" s="197">
        <v>12813</v>
      </c>
      <c r="R12" s="197">
        <v>79</v>
      </c>
      <c r="S12" s="198"/>
    </row>
    <row r="13" spans="1:33" ht="15.75" customHeight="1" x14ac:dyDescent="0.3">
      <c r="A13" s="75" t="s">
        <v>93</v>
      </c>
      <c r="B13" s="75" t="s">
        <v>962</v>
      </c>
      <c r="C13" s="75" t="s">
        <v>637</v>
      </c>
      <c r="D13" s="75" t="s">
        <v>137</v>
      </c>
      <c r="E13" s="130" t="s">
        <v>984</v>
      </c>
      <c r="F13" s="75" t="s">
        <v>985</v>
      </c>
      <c r="G13" s="131">
        <v>1161</v>
      </c>
      <c r="H13" s="75" t="s">
        <v>375</v>
      </c>
      <c r="I13" s="132" t="s">
        <v>986</v>
      </c>
      <c r="J13" s="133">
        <v>0.01</v>
      </c>
      <c r="K13" s="134" t="s">
        <v>377</v>
      </c>
      <c r="L13" s="75" t="s">
        <v>423</v>
      </c>
      <c r="M13" s="75" t="s">
        <v>846</v>
      </c>
      <c r="N13" s="132" t="s">
        <v>10</v>
      </c>
      <c r="O13" s="75" t="s">
        <v>10</v>
      </c>
      <c r="P13" s="75"/>
      <c r="Q13" s="197">
        <v>23902</v>
      </c>
      <c r="R13" s="197">
        <v>70</v>
      </c>
      <c r="S13" s="198"/>
    </row>
    <row r="14" spans="1:33" ht="15.75" customHeight="1" x14ac:dyDescent="0.3">
      <c r="A14" s="75" t="s">
        <v>93</v>
      </c>
      <c r="B14" s="75" t="s">
        <v>962</v>
      </c>
      <c r="C14" s="75" t="s">
        <v>637</v>
      </c>
      <c r="D14" s="75" t="s">
        <v>137</v>
      </c>
      <c r="E14" s="130" t="s">
        <v>984</v>
      </c>
      <c r="F14" s="75" t="s">
        <v>987</v>
      </c>
      <c r="G14" s="131">
        <v>296</v>
      </c>
      <c r="H14" s="75" t="s">
        <v>375</v>
      </c>
      <c r="I14" s="132" t="s">
        <v>986</v>
      </c>
      <c r="J14" s="133">
        <v>0.01</v>
      </c>
      <c r="K14" s="134" t="s">
        <v>377</v>
      </c>
      <c r="L14" s="75" t="s">
        <v>423</v>
      </c>
      <c r="M14" s="75" t="s">
        <v>846</v>
      </c>
      <c r="N14" s="132" t="s">
        <v>10</v>
      </c>
      <c r="O14" s="75" t="s">
        <v>10</v>
      </c>
      <c r="P14" s="75"/>
      <c r="Q14" s="197">
        <v>1274</v>
      </c>
      <c r="R14" s="197">
        <v>10</v>
      </c>
      <c r="S14" s="198"/>
    </row>
    <row r="15" spans="1:33" ht="15.75" customHeight="1" x14ac:dyDescent="0.3">
      <c r="A15" s="75" t="s">
        <v>93</v>
      </c>
      <c r="B15" s="75" t="s">
        <v>962</v>
      </c>
      <c r="C15" s="75" t="s">
        <v>637</v>
      </c>
      <c r="D15" s="75" t="s">
        <v>137</v>
      </c>
      <c r="E15" s="130" t="s">
        <v>988</v>
      </c>
      <c r="F15" s="75" t="s">
        <v>989</v>
      </c>
      <c r="G15" s="131">
        <v>1</v>
      </c>
      <c r="H15" s="75" t="s">
        <v>375</v>
      </c>
      <c r="I15" s="75" t="s">
        <v>990</v>
      </c>
      <c r="J15" s="133">
        <v>0.41</v>
      </c>
      <c r="K15" s="134" t="s">
        <v>377</v>
      </c>
      <c r="L15" s="75" t="s">
        <v>423</v>
      </c>
      <c r="M15" s="75" t="s">
        <v>846</v>
      </c>
      <c r="N15" s="75" t="s">
        <v>10</v>
      </c>
      <c r="O15" s="75" t="s">
        <v>10</v>
      </c>
      <c r="P15" s="75"/>
      <c r="Q15" s="197">
        <v>0</v>
      </c>
      <c r="R15" s="197">
        <v>0</v>
      </c>
      <c r="S15" s="198" t="s">
        <v>1822</v>
      </c>
    </row>
    <row r="16" spans="1:33" ht="15.75" customHeight="1" x14ac:dyDescent="0.3">
      <c r="A16" s="75" t="s">
        <v>93</v>
      </c>
      <c r="B16" s="75" t="s">
        <v>962</v>
      </c>
      <c r="C16" s="75" t="s">
        <v>637</v>
      </c>
      <c r="D16" s="75" t="s">
        <v>137</v>
      </c>
      <c r="E16" s="130" t="s">
        <v>988</v>
      </c>
      <c r="F16" s="75">
        <v>32</v>
      </c>
      <c r="G16" s="131">
        <v>0</v>
      </c>
      <c r="H16" s="75" t="s">
        <v>375</v>
      </c>
      <c r="I16" s="75" t="s">
        <v>990</v>
      </c>
      <c r="J16" s="133">
        <v>0.41</v>
      </c>
      <c r="K16" s="134" t="s">
        <v>377</v>
      </c>
      <c r="L16" s="75" t="s">
        <v>423</v>
      </c>
      <c r="M16" s="75" t="s">
        <v>846</v>
      </c>
      <c r="N16" s="75" t="s">
        <v>10</v>
      </c>
      <c r="O16" s="75" t="s">
        <v>10</v>
      </c>
      <c r="P16" s="75"/>
      <c r="Q16" s="197">
        <v>0</v>
      </c>
      <c r="R16" s="197">
        <v>0</v>
      </c>
      <c r="S16" s="198" t="s">
        <v>1822</v>
      </c>
    </row>
    <row r="17" spans="1:19" ht="15.75" customHeight="1" x14ac:dyDescent="0.3">
      <c r="A17" s="75" t="s">
        <v>93</v>
      </c>
      <c r="B17" s="75" t="s">
        <v>962</v>
      </c>
      <c r="C17" s="75" t="s">
        <v>637</v>
      </c>
      <c r="D17" s="75" t="s">
        <v>137</v>
      </c>
      <c r="E17" s="130" t="s">
        <v>991</v>
      </c>
      <c r="F17" s="75" t="s">
        <v>964</v>
      </c>
      <c r="G17" s="131">
        <v>2</v>
      </c>
      <c r="H17" s="75" t="s">
        <v>375</v>
      </c>
      <c r="I17" s="75" t="s">
        <v>965</v>
      </c>
      <c r="J17" s="133">
        <v>0.04</v>
      </c>
      <c r="K17" s="134" t="s">
        <v>377</v>
      </c>
      <c r="L17" s="75" t="s">
        <v>423</v>
      </c>
      <c r="M17" s="75" t="s">
        <v>846</v>
      </c>
      <c r="N17" s="75" t="s">
        <v>846</v>
      </c>
      <c r="O17" s="75" t="s">
        <v>846</v>
      </c>
      <c r="P17" s="75"/>
      <c r="Q17" s="197">
        <v>0</v>
      </c>
      <c r="R17" s="197">
        <v>0</v>
      </c>
      <c r="S17" s="198" t="s">
        <v>1866</v>
      </c>
    </row>
    <row r="18" spans="1:19" ht="15.75" customHeight="1" x14ac:dyDescent="0.3">
      <c r="A18" s="75" t="s">
        <v>93</v>
      </c>
      <c r="B18" s="75" t="s">
        <v>962</v>
      </c>
      <c r="C18" s="75" t="s">
        <v>637</v>
      </c>
      <c r="D18" s="75" t="s">
        <v>137</v>
      </c>
      <c r="E18" s="130" t="s">
        <v>992</v>
      </c>
      <c r="F18" s="75" t="s">
        <v>976</v>
      </c>
      <c r="G18" s="131">
        <v>0</v>
      </c>
      <c r="H18" s="75" t="s">
        <v>375</v>
      </c>
      <c r="I18" s="75" t="s">
        <v>173</v>
      </c>
      <c r="J18" s="133">
        <v>0</v>
      </c>
      <c r="K18" s="134" t="s">
        <v>377</v>
      </c>
      <c r="L18" s="75" t="s">
        <v>428</v>
      </c>
      <c r="M18" s="75" t="s">
        <v>846</v>
      </c>
      <c r="N18" s="75" t="s">
        <v>846</v>
      </c>
      <c r="O18" s="75" t="s">
        <v>846</v>
      </c>
      <c r="P18" s="75" t="s">
        <v>974</v>
      </c>
      <c r="Q18" s="197">
        <v>0</v>
      </c>
      <c r="R18" s="197">
        <v>0</v>
      </c>
      <c r="S18" s="198" t="s">
        <v>1865</v>
      </c>
    </row>
    <row r="19" spans="1:19" ht="15.75" customHeight="1" x14ac:dyDescent="0.3">
      <c r="A19" s="75" t="s">
        <v>93</v>
      </c>
      <c r="B19" s="75" t="s">
        <v>962</v>
      </c>
      <c r="C19" s="75" t="s">
        <v>637</v>
      </c>
      <c r="D19" s="75" t="s">
        <v>137</v>
      </c>
      <c r="E19" s="130" t="s">
        <v>993</v>
      </c>
      <c r="F19" s="75" t="s">
        <v>964</v>
      </c>
      <c r="G19" s="131">
        <v>62</v>
      </c>
      <c r="H19" s="75" t="s">
        <v>375</v>
      </c>
      <c r="I19" s="75" t="s">
        <v>965</v>
      </c>
      <c r="J19" s="133">
        <v>7.0000000000000007E-2</v>
      </c>
      <c r="K19" s="134" t="s">
        <v>377</v>
      </c>
      <c r="L19" s="75" t="s">
        <v>423</v>
      </c>
      <c r="M19" s="75" t="s">
        <v>846</v>
      </c>
      <c r="N19" s="75" t="s">
        <v>10</v>
      </c>
      <c r="O19" s="75" t="s">
        <v>10</v>
      </c>
      <c r="P19" s="75"/>
      <c r="Q19" s="197">
        <v>600</v>
      </c>
      <c r="R19" s="197">
        <v>46</v>
      </c>
      <c r="S19" s="198"/>
    </row>
    <row r="20" spans="1:19" ht="15.75" customHeight="1" x14ac:dyDescent="0.3">
      <c r="A20" s="75" t="s">
        <v>93</v>
      </c>
      <c r="B20" s="75" t="s">
        <v>962</v>
      </c>
      <c r="C20" s="75" t="s">
        <v>637</v>
      </c>
      <c r="D20" s="75" t="s">
        <v>137</v>
      </c>
      <c r="E20" s="130" t="s">
        <v>994</v>
      </c>
      <c r="F20" s="75" t="s">
        <v>964</v>
      </c>
      <c r="G20" s="131">
        <v>7</v>
      </c>
      <c r="H20" s="75" t="s">
        <v>375</v>
      </c>
      <c r="I20" s="75" t="s">
        <v>965</v>
      </c>
      <c r="J20" s="133">
        <v>0.02</v>
      </c>
      <c r="K20" s="134" t="s">
        <v>377</v>
      </c>
      <c r="L20" s="75" t="s">
        <v>423</v>
      </c>
      <c r="M20" s="75" t="s">
        <v>846</v>
      </c>
      <c r="N20" s="75" t="s">
        <v>10</v>
      </c>
      <c r="O20" s="75" t="s">
        <v>10</v>
      </c>
      <c r="P20" s="75"/>
      <c r="Q20" s="197">
        <v>26</v>
      </c>
      <c r="R20" s="197">
        <v>11</v>
      </c>
      <c r="S20" s="198"/>
    </row>
    <row r="21" spans="1:19" ht="15.75" customHeight="1" x14ac:dyDescent="0.3">
      <c r="A21" s="75" t="s">
        <v>93</v>
      </c>
      <c r="B21" s="75" t="s">
        <v>962</v>
      </c>
      <c r="C21" s="75" t="s">
        <v>637</v>
      </c>
      <c r="D21" s="75" t="s">
        <v>137</v>
      </c>
      <c r="E21" s="130" t="s">
        <v>995</v>
      </c>
      <c r="F21" s="75" t="s">
        <v>996</v>
      </c>
      <c r="G21" s="131">
        <v>16</v>
      </c>
      <c r="H21" s="75" t="s">
        <v>375</v>
      </c>
      <c r="I21" s="75" t="s">
        <v>965</v>
      </c>
      <c r="J21" s="133">
        <v>0.03</v>
      </c>
      <c r="K21" s="134" t="s">
        <v>377</v>
      </c>
      <c r="L21" s="75" t="s">
        <v>428</v>
      </c>
      <c r="M21" s="75" t="s">
        <v>846</v>
      </c>
      <c r="N21" s="75" t="s">
        <v>846</v>
      </c>
      <c r="O21" s="75" t="s">
        <v>846</v>
      </c>
      <c r="P21" s="75"/>
      <c r="Q21" s="197">
        <v>0</v>
      </c>
      <c r="R21" s="197">
        <v>0</v>
      </c>
      <c r="S21" s="198" t="s">
        <v>1866</v>
      </c>
    </row>
    <row r="22" spans="1:19" ht="15.75" customHeight="1" x14ac:dyDescent="0.3">
      <c r="A22" s="75" t="s">
        <v>93</v>
      </c>
      <c r="B22" s="75" t="s">
        <v>962</v>
      </c>
      <c r="C22" s="75" t="s">
        <v>637</v>
      </c>
      <c r="D22" s="75" t="s">
        <v>137</v>
      </c>
      <c r="E22" s="130" t="s">
        <v>997</v>
      </c>
      <c r="F22" s="75" t="s">
        <v>964</v>
      </c>
      <c r="G22" s="75">
        <v>13020</v>
      </c>
      <c r="H22" s="75" t="s">
        <v>375</v>
      </c>
      <c r="I22" s="75" t="s">
        <v>998</v>
      </c>
      <c r="J22" s="133">
        <v>0.18</v>
      </c>
      <c r="K22" s="134" t="s">
        <v>377</v>
      </c>
      <c r="L22" s="75" t="s">
        <v>423</v>
      </c>
      <c r="M22" s="75" t="s">
        <v>10</v>
      </c>
      <c r="N22" s="75" t="s">
        <v>10</v>
      </c>
      <c r="O22" s="75" t="s">
        <v>10</v>
      </c>
      <c r="P22" s="75" t="s">
        <v>970</v>
      </c>
      <c r="Q22" s="197">
        <v>3408</v>
      </c>
      <c r="R22" s="197">
        <v>15</v>
      </c>
      <c r="S22" s="198"/>
    </row>
    <row r="23" spans="1:19" ht="15" customHeight="1" x14ac:dyDescent="0.3">
      <c r="A23" s="75" t="s">
        <v>93</v>
      </c>
      <c r="B23" s="75" t="s">
        <v>962</v>
      </c>
      <c r="C23" s="75" t="s">
        <v>638</v>
      </c>
      <c r="D23" s="75" t="s">
        <v>137</v>
      </c>
      <c r="E23" s="130" t="s">
        <v>963</v>
      </c>
      <c r="F23" s="75" t="s">
        <v>999</v>
      </c>
      <c r="G23" s="131">
        <v>0</v>
      </c>
      <c r="H23" s="75" t="s">
        <v>375</v>
      </c>
      <c r="I23" s="75" t="s">
        <v>173</v>
      </c>
      <c r="J23" s="75" t="s">
        <v>423</v>
      </c>
      <c r="K23" s="134" t="s">
        <v>377</v>
      </c>
      <c r="L23" s="75" t="s">
        <v>423</v>
      </c>
      <c r="M23" s="75" t="s">
        <v>846</v>
      </c>
      <c r="N23" s="132" t="s">
        <v>846</v>
      </c>
      <c r="O23" s="75" t="s">
        <v>846</v>
      </c>
      <c r="P23" s="122" t="s">
        <v>1000</v>
      </c>
      <c r="Q23" s="197">
        <v>0</v>
      </c>
      <c r="R23" s="197">
        <v>0</v>
      </c>
      <c r="S23" s="198"/>
    </row>
    <row r="24" spans="1:19" ht="15.75" customHeight="1" x14ac:dyDescent="0.3">
      <c r="A24" s="75" t="s">
        <v>93</v>
      </c>
      <c r="B24" s="75" t="s">
        <v>962</v>
      </c>
      <c r="C24" s="75" t="s">
        <v>638</v>
      </c>
      <c r="D24" s="75" t="s">
        <v>137</v>
      </c>
      <c r="E24" s="130" t="s">
        <v>1001</v>
      </c>
      <c r="F24" s="75" t="s">
        <v>999</v>
      </c>
      <c r="G24" s="131">
        <v>0</v>
      </c>
      <c r="H24" s="75" t="s">
        <v>375</v>
      </c>
      <c r="I24" s="133">
        <v>0.27</v>
      </c>
      <c r="J24" s="133">
        <v>1</v>
      </c>
      <c r="K24" s="134" t="s">
        <v>377</v>
      </c>
      <c r="L24" s="75" t="s">
        <v>428</v>
      </c>
      <c r="M24" s="75" t="s">
        <v>846</v>
      </c>
      <c r="N24" s="132" t="s">
        <v>846</v>
      </c>
      <c r="O24" s="75" t="s">
        <v>846</v>
      </c>
      <c r="P24" s="122" t="s">
        <v>1000</v>
      </c>
      <c r="Q24" s="197">
        <v>0</v>
      </c>
      <c r="R24" s="197">
        <v>0</v>
      </c>
      <c r="S24" s="198"/>
    </row>
    <row r="25" spans="1:19" ht="15.75" customHeight="1" x14ac:dyDescent="0.3">
      <c r="A25" s="75" t="s">
        <v>93</v>
      </c>
      <c r="B25" s="75" t="s">
        <v>962</v>
      </c>
      <c r="C25" s="75" t="s">
        <v>638</v>
      </c>
      <c r="D25" s="75" t="s">
        <v>137</v>
      </c>
      <c r="E25" s="130" t="s">
        <v>1002</v>
      </c>
      <c r="F25" s="75" t="s">
        <v>999</v>
      </c>
      <c r="G25" s="131">
        <v>3</v>
      </c>
      <c r="H25" s="75" t="s">
        <v>375</v>
      </c>
      <c r="I25" s="133">
        <v>0.28999999999999998</v>
      </c>
      <c r="J25" s="133">
        <v>0.57999999999999996</v>
      </c>
      <c r="K25" s="134" t="s">
        <v>377</v>
      </c>
      <c r="L25" s="75" t="s">
        <v>428</v>
      </c>
      <c r="M25" s="75" t="s">
        <v>846</v>
      </c>
      <c r="N25" s="132" t="s">
        <v>846</v>
      </c>
      <c r="O25" s="75" t="s">
        <v>846</v>
      </c>
      <c r="P25" s="122" t="s">
        <v>1000</v>
      </c>
      <c r="Q25" s="197">
        <v>135</v>
      </c>
      <c r="R25" s="197">
        <v>1</v>
      </c>
      <c r="S25" s="198"/>
    </row>
    <row r="26" spans="1:19" ht="25.5" x14ac:dyDescent="0.3">
      <c r="A26" s="75" t="s">
        <v>93</v>
      </c>
      <c r="B26" s="75" t="s">
        <v>962</v>
      </c>
      <c r="C26" s="75" t="s">
        <v>638</v>
      </c>
      <c r="D26" s="75" t="s">
        <v>137</v>
      </c>
      <c r="E26" s="130" t="s">
        <v>967</v>
      </c>
      <c r="F26" s="75" t="s">
        <v>999</v>
      </c>
      <c r="G26" s="131">
        <v>3049</v>
      </c>
      <c r="H26" s="75" t="s">
        <v>375</v>
      </c>
      <c r="I26" s="133">
        <v>0.06</v>
      </c>
      <c r="J26" s="133">
        <v>0.11</v>
      </c>
      <c r="K26" s="134" t="s">
        <v>377</v>
      </c>
      <c r="L26" s="75" t="s">
        <v>425</v>
      </c>
      <c r="M26" s="75" t="s">
        <v>846</v>
      </c>
      <c r="N26" s="132" t="s">
        <v>10</v>
      </c>
      <c r="O26" s="75" t="s">
        <v>10</v>
      </c>
      <c r="P26" s="75" t="s">
        <v>1003</v>
      </c>
      <c r="Q26" s="197">
        <v>0</v>
      </c>
      <c r="R26" s="197">
        <v>0</v>
      </c>
      <c r="S26" s="198" t="s">
        <v>1814</v>
      </c>
    </row>
    <row r="27" spans="1:19" ht="15.75" customHeight="1" x14ac:dyDescent="0.3">
      <c r="A27" s="75" t="s">
        <v>93</v>
      </c>
      <c r="B27" s="75" t="s">
        <v>962</v>
      </c>
      <c r="C27" s="75" t="s">
        <v>638</v>
      </c>
      <c r="D27" s="75" t="s">
        <v>137</v>
      </c>
      <c r="E27" s="130" t="s">
        <v>977</v>
      </c>
      <c r="F27" s="75" t="s">
        <v>999</v>
      </c>
      <c r="G27" s="131">
        <v>9391</v>
      </c>
      <c r="H27" s="75" t="s">
        <v>375</v>
      </c>
      <c r="I27" s="133">
        <v>0.19</v>
      </c>
      <c r="J27" s="133">
        <v>0.28000000000000003</v>
      </c>
      <c r="K27" s="134" t="s">
        <v>377</v>
      </c>
      <c r="L27" s="75" t="s">
        <v>423</v>
      </c>
      <c r="M27" s="75" t="s">
        <v>846</v>
      </c>
      <c r="N27" s="132" t="s">
        <v>10</v>
      </c>
      <c r="O27" s="75" t="s">
        <v>10</v>
      </c>
      <c r="P27" s="75"/>
      <c r="Q27" s="197">
        <v>14795</v>
      </c>
      <c r="R27" s="197">
        <v>1</v>
      </c>
      <c r="S27" s="198"/>
    </row>
    <row r="28" spans="1:19" ht="15.75" customHeight="1" x14ac:dyDescent="0.3">
      <c r="A28" s="75" t="s">
        <v>93</v>
      </c>
      <c r="B28" s="75" t="s">
        <v>962</v>
      </c>
      <c r="C28" s="75" t="s">
        <v>638</v>
      </c>
      <c r="D28" s="75" t="s">
        <v>137</v>
      </c>
      <c r="E28" s="130" t="s">
        <v>1004</v>
      </c>
      <c r="F28" s="75" t="s">
        <v>999</v>
      </c>
      <c r="G28" s="131">
        <v>0</v>
      </c>
      <c r="H28" s="75" t="s">
        <v>375</v>
      </c>
      <c r="I28" s="75" t="s">
        <v>173</v>
      </c>
      <c r="J28" s="75" t="s">
        <v>423</v>
      </c>
      <c r="K28" s="134" t="s">
        <v>377</v>
      </c>
      <c r="L28" s="75" t="s">
        <v>428</v>
      </c>
      <c r="M28" s="75" t="s">
        <v>846</v>
      </c>
      <c r="N28" s="132" t="s">
        <v>846</v>
      </c>
      <c r="O28" s="75" t="s">
        <v>846</v>
      </c>
      <c r="P28" s="122" t="s">
        <v>1000</v>
      </c>
      <c r="Q28" s="197">
        <v>0</v>
      </c>
      <c r="R28" s="197">
        <v>0</v>
      </c>
      <c r="S28" s="198"/>
    </row>
    <row r="29" spans="1:19" ht="15.75" customHeight="1" x14ac:dyDescent="0.3">
      <c r="A29" s="75" t="s">
        <v>93</v>
      </c>
      <c r="B29" s="75" t="s">
        <v>962</v>
      </c>
      <c r="C29" s="75" t="s">
        <v>638</v>
      </c>
      <c r="D29" s="75" t="s">
        <v>137</v>
      </c>
      <c r="E29" s="130" t="s">
        <v>1005</v>
      </c>
      <c r="F29" s="75" t="s">
        <v>999</v>
      </c>
      <c r="G29" s="131">
        <v>46</v>
      </c>
      <c r="H29" s="75" t="s">
        <v>375</v>
      </c>
      <c r="I29" s="75" t="s">
        <v>173</v>
      </c>
      <c r="J29" s="133">
        <v>0.03</v>
      </c>
      <c r="K29" s="134" t="s">
        <v>377</v>
      </c>
      <c r="L29" s="75" t="s">
        <v>428</v>
      </c>
      <c r="M29" s="75" t="s">
        <v>846</v>
      </c>
      <c r="N29" s="132" t="s">
        <v>846</v>
      </c>
      <c r="O29" s="75" t="s">
        <v>846</v>
      </c>
      <c r="P29" s="122" t="s">
        <v>1000</v>
      </c>
      <c r="Q29" s="197">
        <v>116</v>
      </c>
      <c r="R29" s="197">
        <v>1</v>
      </c>
      <c r="S29" s="198"/>
    </row>
    <row r="30" spans="1:19" ht="15.75" customHeight="1" x14ac:dyDescent="0.3">
      <c r="A30" s="75" t="s">
        <v>93</v>
      </c>
      <c r="B30" s="75" t="s">
        <v>962</v>
      </c>
      <c r="C30" s="75" t="s">
        <v>638</v>
      </c>
      <c r="D30" s="75" t="s">
        <v>137</v>
      </c>
      <c r="E30" s="130" t="s">
        <v>1006</v>
      </c>
      <c r="F30" s="75" t="s">
        <v>999</v>
      </c>
      <c r="G30" s="131">
        <v>0</v>
      </c>
      <c r="H30" s="75" t="s">
        <v>375</v>
      </c>
      <c r="I30" s="75" t="s">
        <v>423</v>
      </c>
      <c r="J30" s="75" t="s">
        <v>423</v>
      </c>
      <c r="K30" s="134" t="s">
        <v>377</v>
      </c>
      <c r="L30" s="75" t="s">
        <v>428</v>
      </c>
      <c r="M30" s="75" t="s">
        <v>846</v>
      </c>
      <c r="N30" s="132" t="s">
        <v>846</v>
      </c>
      <c r="O30" s="75" t="s">
        <v>846</v>
      </c>
      <c r="P30" s="122" t="s">
        <v>1000</v>
      </c>
      <c r="Q30" s="197">
        <v>0</v>
      </c>
      <c r="R30" s="197">
        <v>0</v>
      </c>
      <c r="S30" s="198"/>
    </row>
    <row r="31" spans="1:19" ht="15.75" customHeight="1" x14ac:dyDescent="0.3">
      <c r="A31" s="75" t="s">
        <v>93</v>
      </c>
      <c r="B31" s="75" t="s">
        <v>962</v>
      </c>
      <c r="C31" s="75" t="s">
        <v>638</v>
      </c>
      <c r="D31" s="75" t="s">
        <v>137</v>
      </c>
      <c r="E31" s="130" t="s">
        <v>1007</v>
      </c>
      <c r="F31" s="75" t="s">
        <v>999</v>
      </c>
      <c r="G31" s="131">
        <v>294</v>
      </c>
      <c r="H31" s="75" t="s">
        <v>375</v>
      </c>
      <c r="I31" s="133">
        <v>0.21</v>
      </c>
      <c r="J31" s="133">
        <v>0.43</v>
      </c>
      <c r="K31" s="134" t="s">
        <v>377</v>
      </c>
      <c r="L31" s="75" t="s">
        <v>423</v>
      </c>
      <c r="M31" s="75" t="s">
        <v>846</v>
      </c>
      <c r="N31" s="132" t="s">
        <v>10</v>
      </c>
      <c r="O31" s="75" t="s">
        <v>10</v>
      </c>
      <c r="P31" s="75"/>
      <c r="Q31" s="197">
        <v>3270</v>
      </c>
      <c r="R31" s="197">
        <v>1</v>
      </c>
      <c r="S31" s="198"/>
    </row>
    <row r="32" spans="1:19" ht="15.75" customHeight="1" x14ac:dyDescent="0.3">
      <c r="A32" s="75" t="s">
        <v>93</v>
      </c>
      <c r="B32" s="75" t="s">
        <v>962</v>
      </c>
      <c r="C32" s="75" t="s">
        <v>638</v>
      </c>
      <c r="D32" s="75" t="s">
        <v>137</v>
      </c>
      <c r="E32" s="130" t="s">
        <v>1008</v>
      </c>
      <c r="F32" s="75" t="s">
        <v>999</v>
      </c>
      <c r="G32" s="131">
        <v>5347</v>
      </c>
      <c r="H32" s="75" t="s">
        <v>375</v>
      </c>
      <c r="I32" s="133">
        <v>0.06</v>
      </c>
      <c r="J32" s="133">
        <v>0.91</v>
      </c>
      <c r="K32" s="134" t="s">
        <v>377</v>
      </c>
      <c r="L32" s="75" t="s">
        <v>425</v>
      </c>
      <c r="M32" s="75" t="s">
        <v>846</v>
      </c>
      <c r="N32" s="132" t="s">
        <v>846</v>
      </c>
      <c r="O32" s="75" t="s">
        <v>846</v>
      </c>
      <c r="P32" s="122" t="s">
        <v>1009</v>
      </c>
      <c r="Q32" s="197">
        <v>0</v>
      </c>
      <c r="R32" s="197">
        <v>0</v>
      </c>
      <c r="S32" s="198"/>
    </row>
    <row r="33" spans="1:19" ht="15.75" customHeight="1" x14ac:dyDescent="0.3">
      <c r="A33" s="75" t="s">
        <v>93</v>
      </c>
      <c r="B33" s="75" t="s">
        <v>962</v>
      </c>
      <c r="C33" s="75" t="s">
        <v>638</v>
      </c>
      <c r="D33" s="75" t="s">
        <v>137</v>
      </c>
      <c r="E33" s="130" t="s">
        <v>1010</v>
      </c>
      <c r="F33" s="75" t="s">
        <v>990</v>
      </c>
      <c r="G33" s="131">
        <v>0</v>
      </c>
      <c r="H33" s="75" t="s">
        <v>375</v>
      </c>
      <c r="I33" s="75" t="s">
        <v>423</v>
      </c>
      <c r="J33" s="75" t="s">
        <v>423</v>
      </c>
      <c r="K33" s="134" t="s">
        <v>377</v>
      </c>
      <c r="L33" s="75" t="s">
        <v>428</v>
      </c>
      <c r="M33" s="75" t="s">
        <v>846</v>
      </c>
      <c r="N33" s="132" t="s">
        <v>846</v>
      </c>
      <c r="O33" s="75" t="s">
        <v>846</v>
      </c>
      <c r="P33" s="122" t="s">
        <v>1000</v>
      </c>
      <c r="Q33" s="197">
        <v>0</v>
      </c>
      <c r="R33" s="197">
        <v>0</v>
      </c>
      <c r="S33" s="198"/>
    </row>
    <row r="34" spans="1:19" ht="15.75" customHeight="1" x14ac:dyDescent="0.3">
      <c r="A34" s="75" t="s">
        <v>93</v>
      </c>
      <c r="B34" s="75" t="s">
        <v>962</v>
      </c>
      <c r="C34" s="75" t="s">
        <v>638</v>
      </c>
      <c r="D34" s="75" t="s">
        <v>137</v>
      </c>
      <c r="E34" s="130" t="s">
        <v>1011</v>
      </c>
      <c r="F34" s="75" t="s">
        <v>999</v>
      </c>
      <c r="G34" s="131">
        <v>11</v>
      </c>
      <c r="H34" s="75" t="s">
        <v>375</v>
      </c>
      <c r="I34" s="133">
        <v>0.22</v>
      </c>
      <c r="J34" s="133">
        <v>0.35</v>
      </c>
      <c r="K34" s="134" t="s">
        <v>377</v>
      </c>
      <c r="L34" s="75" t="s">
        <v>428</v>
      </c>
      <c r="M34" s="75" t="s">
        <v>846</v>
      </c>
      <c r="N34" s="132" t="s">
        <v>846</v>
      </c>
      <c r="O34" s="75" t="s">
        <v>846</v>
      </c>
      <c r="P34" s="122" t="s">
        <v>1000</v>
      </c>
      <c r="Q34" s="197">
        <v>90</v>
      </c>
      <c r="R34" s="197">
        <v>1</v>
      </c>
      <c r="S34" s="198"/>
    </row>
    <row r="35" spans="1:19" ht="15.75" customHeight="1" x14ac:dyDescent="0.3">
      <c r="A35" s="75" t="s">
        <v>93</v>
      </c>
      <c r="B35" s="75" t="s">
        <v>962</v>
      </c>
      <c r="C35" s="75" t="s">
        <v>638</v>
      </c>
      <c r="D35" s="75" t="s">
        <v>137</v>
      </c>
      <c r="E35" s="130" t="s">
        <v>1012</v>
      </c>
      <c r="F35" s="75" t="s">
        <v>1013</v>
      </c>
      <c r="G35" s="131">
        <v>0</v>
      </c>
      <c r="H35" s="75" t="s">
        <v>375</v>
      </c>
      <c r="I35" s="75" t="s">
        <v>423</v>
      </c>
      <c r="J35" s="75" t="s">
        <v>423</v>
      </c>
      <c r="K35" s="134" t="s">
        <v>377</v>
      </c>
      <c r="L35" s="75" t="s">
        <v>428</v>
      </c>
      <c r="M35" s="75" t="s">
        <v>846</v>
      </c>
      <c r="N35" s="132" t="s">
        <v>846</v>
      </c>
      <c r="O35" s="75" t="s">
        <v>846</v>
      </c>
      <c r="P35" s="122" t="s">
        <v>1000</v>
      </c>
      <c r="Q35" s="197">
        <v>0</v>
      </c>
      <c r="R35" s="197">
        <v>0</v>
      </c>
      <c r="S35" s="198"/>
    </row>
    <row r="36" spans="1:19" ht="15.75" customHeight="1" x14ac:dyDescent="0.3">
      <c r="A36" s="75" t="s">
        <v>93</v>
      </c>
      <c r="B36" s="75" t="s">
        <v>962</v>
      </c>
      <c r="C36" s="75" t="s">
        <v>638</v>
      </c>
      <c r="D36" s="75" t="s">
        <v>137</v>
      </c>
      <c r="E36" s="130" t="s">
        <v>1014</v>
      </c>
      <c r="F36" s="75" t="s">
        <v>999</v>
      </c>
      <c r="G36" s="131">
        <v>0</v>
      </c>
      <c r="H36" s="75" t="s">
        <v>375</v>
      </c>
      <c r="I36" s="75" t="s">
        <v>423</v>
      </c>
      <c r="J36" s="75" t="s">
        <v>423</v>
      </c>
      <c r="K36" s="134" t="s">
        <v>377</v>
      </c>
      <c r="L36" s="75" t="s">
        <v>428</v>
      </c>
      <c r="M36" s="75" t="s">
        <v>846</v>
      </c>
      <c r="N36" s="132" t="s">
        <v>846</v>
      </c>
      <c r="O36" s="75" t="s">
        <v>846</v>
      </c>
      <c r="P36" s="122" t="s">
        <v>1000</v>
      </c>
      <c r="Q36" s="197">
        <v>0</v>
      </c>
      <c r="R36" s="197">
        <v>0</v>
      </c>
      <c r="S36" s="198"/>
    </row>
    <row r="37" spans="1:19" ht="15.75" customHeight="1" x14ac:dyDescent="0.3">
      <c r="A37" s="75" t="s">
        <v>93</v>
      </c>
      <c r="B37" s="75" t="s">
        <v>962</v>
      </c>
      <c r="C37" s="75" t="s">
        <v>638</v>
      </c>
      <c r="D37" s="75" t="s">
        <v>137</v>
      </c>
      <c r="E37" s="130" t="s">
        <v>1015</v>
      </c>
      <c r="F37" s="75" t="s">
        <v>999</v>
      </c>
      <c r="G37" s="131">
        <v>1554</v>
      </c>
      <c r="H37" s="75" t="s">
        <v>375</v>
      </c>
      <c r="I37" s="133">
        <v>0.8</v>
      </c>
      <c r="J37" s="133">
        <v>0.52</v>
      </c>
      <c r="K37" s="134" t="s">
        <v>377</v>
      </c>
      <c r="L37" s="75" t="s">
        <v>423</v>
      </c>
      <c r="M37" s="75" t="s">
        <v>846</v>
      </c>
      <c r="N37" s="132" t="s">
        <v>10</v>
      </c>
      <c r="O37" s="75" t="s">
        <v>10</v>
      </c>
      <c r="P37" s="75"/>
      <c r="Q37" s="197">
        <v>7333</v>
      </c>
      <c r="R37" s="197">
        <v>1</v>
      </c>
      <c r="S37" s="198"/>
    </row>
    <row r="38" spans="1:19" ht="15.75" customHeight="1" x14ac:dyDescent="0.3">
      <c r="A38" s="75" t="s">
        <v>93</v>
      </c>
      <c r="B38" s="75" t="s">
        <v>962</v>
      </c>
      <c r="C38" s="75" t="s">
        <v>638</v>
      </c>
      <c r="D38" s="75" t="s">
        <v>137</v>
      </c>
      <c r="E38" s="130" t="s">
        <v>1016</v>
      </c>
      <c r="F38" s="75" t="s">
        <v>999</v>
      </c>
      <c r="G38" s="131">
        <v>57</v>
      </c>
      <c r="H38" s="75" t="s">
        <v>375</v>
      </c>
      <c r="I38" s="75" t="s">
        <v>423</v>
      </c>
      <c r="J38" s="133">
        <v>0.03</v>
      </c>
      <c r="K38" s="134" t="s">
        <v>377</v>
      </c>
      <c r="L38" s="75" t="s">
        <v>428</v>
      </c>
      <c r="M38" s="75" t="s">
        <v>846</v>
      </c>
      <c r="N38" s="132" t="s">
        <v>846</v>
      </c>
      <c r="O38" s="75" t="s">
        <v>846</v>
      </c>
      <c r="P38" s="122" t="s">
        <v>1000</v>
      </c>
      <c r="Q38" s="197">
        <v>672</v>
      </c>
      <c r="R38" s="197">
        <v>1</v>
      </c>
      <c r="S38" s="198"/>
    </row>
    <row r="39" spans="1:19" ht="15.75" customHeight="1" x14ac:dyDescent="0.3">
      <c r="A39" s="75" t="s">
        <v>93</v>
      </c>
      <c r="B39" s="75" t="s">
        <v>962</v>
      </c>
      <c r="C39" s="75" t="s">
        <v>638</v>
      </c>
      <c r="D39" s="75" t="s">
        <v>137</v>
      </c>
      <c r="E39" s="130" t="s">
        <v>988</v>
      </c>
      <c r="F39" s="75" t="s">
        <v>999</v>
      </c>
      <c r="G39" s="131">
        <v>0</v>
      </c>
      <c r="H39" s="75" t="s">
        <v>375</v>
      </c>
      <c r="I39" s="75" t="s">
        <v>173</v>
      </c>
      <c r="J39" s="75" t="s">
        <v>423</v>
      </c>
      <c r="K39" s="134" t="s">
        <v>377</v>
      </c>
      <c r="L39" s="75" t="s">
        <v>423</v>
      </c>
      <c r="M39" s="75" t="s">
        <v>846</v>
      </c>
      <c r="N39" s="132" t="s">
        <v>846</v>
      </c>
      <c r="O39" s="75" t="s">
        <v>846</v>
      </c>
      <c r="P39" s="122" t="s">
        <v>1000</v>
      </c>
      <c r="Q39" s="197">
        <v>0</v>
      </c>
      <c r="R39" s="197">
        <v>0</v>
      </c>
      <c r="S39" s="198"/>
    </row>
    <row r="40" spans="1:19" ht="15.75" customHeight="1" x14ac:dyDescent="0.3">
      <c r="A40" s="75" t="s">
        <v>93</v>
      </c>
      <c r="B40" s="75" t="s">
        <v>962</v>
      </c>
      <c r="C40" s="75" t="s">
        <v>638</v>
      </c>
      <c r="D40" s="75" t="s">
        <v>137</v>
      </c>
      <c r="E40" s="130" t="s">
        <v>991</v>
      </c>
      <c r="F40" s="75" t="s">
        <v>999</v>
      </c>
      <c r="G40" s="131">
        <v>0</v>
      </c>
      <c r="H40" s="75" t="s">
        <v>375</v>
      </c>
      <c r="I40" s="75" t="s">
        <v>423</v>
      </c>
      <c r="J40" s="75" t="s">
        <v>423</v>
      </c>
      <c r="K40" s="134" t="s">
        <v>377</v>
      </c>
      <c r="L40" s="75" t="s">
        <v>423</v>
      </c>
      <c r="M40" s="75" t="s">
        <v>846</v>
      </c>
      <c r="N40" s="132" t="s">
        <v>846</v>
      </c>
      <c r="O40" s="75" t="s">
        <v>846</v>
      </c>
      <c r="P40" s="122" t="s">
        <v>1000</v>
      </c>
      <c r="Q40" s="197">
        <v>0</v>
      </c>
      <c r="R40" s="197">
        <v>0</v>
      </c>
      <c r="S40" s="198"/>
    </row>
    <row r="41" spans="1:19" ht="15.75" customHeight="1" x14ac:dyDescent="0.3">
      <c r="A41" s="75" t="s">
        <v>93</v>
      </c>
      <c r="B41" s="75" t="s">
        <v>962</v>
      </c>
      <c r="C41" s="75" t="s">
        <v>638</v>
      </c>
      <c r="D41" s="75" t="s">
        <v>137</v>
      </c>
      <c r="E41" s="130" t="s">
        <v>1017</v>
      </c>
      <c r="F41" s="75" t="s">
        <v>990</v>
      </c>
      <c r="G41" s="131">
        <v>324</v>
      </c>
      <c r="H41" s="75" t="s">
        <v>375</v>
      </c>
      <c r="I41" s="133">
        <v>0.02</v>
      </c>
      <c r="J41" s="133">
        <v>0.3</v>
      </c>
      <c r="K41" s="134" t="s">
        <v>377</v>
      </c>
      <c r="L41" s="75" t="s">
        <v>425</v>
      </c>
      <c r="M41" s="75" t="s">
        <v>846</v>
      </c>
      <c r="N41" s="132" t="s">
        <v>846</v>
      </c>
      <c r="O41" s="75" t="s">
        <v>846</v>
      </c>
      <c r="P41" s="122" t="s">
        <v>1000</v>
      </c>
      <c r="Q41" s="197">
        <v>0</v>
      </c>
      <c r="R41" s="197">
        <v>0</v>
      </c>
      <c r="S41" s="198"/>
    </row>
    <row r="42" spans="1:19" ht="15.75" customHeight="1" x14ac:dyDescent="0.3">
      <c r="A42" s="75" t="s">
        <v>93</v>
      </c>
      <c r="B42" s="75" t="s">
        <v>962</v>
      </c>
      <c r="C42" s="75" t="s">
        <v>638</v>
      </c>
      <c r="D42" s="75" t="s">
        <v>137</v>
      </c>
      <c r="E42" s="130" t="s">
        <v>1018</v>
      </c>
      <c r="F42" s="75" t="s">
        <v>999</v>
      </c>
      <c r="G42" s="131">
        <v>2009</v>
      </c>
      <c r="H42" s="75" t="s">
        <v>375</v>
      </c>
      <c r="I42" s="133">
        <v>0.51</v>
      </c>
      <c r="J42" s="133">
        <v>0.28999999999999998</v>
      </c>
      <c r="K42" s="134" t="s">
        <v>377</v>
      </c>
      <c r="L42" s="75" t="s">
        <v>423</v>
      </c>
      <c r="M42" s="75" t="s">
        <v>846</v>
      </c>
      <c r="N42" s="132" t="s">
        <v>10</v>
      </c>
      <c r="O42" s="75" t="s">
        <v>10</v>
      </c>
      <c r="P42" s="75"/>
      <c r="Q42" s="197">
        <v>7279</v>
      </c>
      <c r="R42" s="197">
        <v>1</v>
      </c>
      <c r="S42" s="198"/>
    </row>
    <row r="43" spans="1:19" ht="15.75" customHeight="1" x14ac:dyDescent="0.3">
      <c r="A43" s="75" t="s">
        <v>93</v>
      </c>
      <c r="B43" s="75" t="s">
        <v>962</v>
      </c>
      <c r="C43" s="75" t="s">
        <v>638</v>
      </c>
      <c r="D43" s="75" t="s">
        <v>137</v>
      </c>
      <c r="E43" s="130" t="s">
        <v>1019</v>
      </c>
      <c r="F43" s="75" t="s">
        <v>999</v>
      </c>
      <c r="G43" s="131">
        <v>84</v>
      </c>
      <c r="H43" s="75" t="s">
        <v>375</v>
      </c>
      <c r="I43" s="75" t="s">
        <v>423</v>
      </c>
      <c r="J43" s="133">
        <v>0.79</v>
      </c>
      <c r="K43" s="134" t="s">
        <v>377</v>
      </c>
      <c r="L43" s="75" t="s">
        <v>428</v>
      </c>
      <c r="M43" s="75" t="s">
        <v>846</v>
      </c>
      <c r="N43" s="132" t="s">
        <v>846</v>
      </c>
      <c r="O43" s="75" t="s">
        <v>846</v>
      </c>
      <c r="P43" s="122" t="s">
        <v>1000</v>
      </c>
      <c r="Q43" s="197">
        <v>1246</v>
      </c>
      <c r="R43" s="197">
        <v>1</v>
      </c>
      <c r="S43" s="198"/>
    </row>
    <row r="44" spans="1:19" ht="15.75" customHeight="1" x14ac:dyDescent="0.3">
      <c r="A44" s="75" t="s">
        <v>93</v>
      </c>
      <c r="B44" s="75" t="s">
        <v>962</v>
      </c>
      <c r="C44" s="75" t="s">
        <v>638</v>
      </c>
      <c r="D44" s="75" t="s">
        <v>137</v>
      </c>
      <c r="E44" s="130" t="s">
        <v>1020</v>
      </c>
      <c r="F44" s="75" t="s">
        <v>1021</v>
      </c>
      <c r="G44" s="131">
        <v>0</v>
      </c>
      <c r="H44" s="75" t="s">
        <v>375</v>
      </c>
      <c r="I44" s="133">
        <v>0.01</v>
      </c>
      <c r="J44" s="75" t="s">
        <v>423</v>
      </c>
      <c r="K44" s="134" t="s">
        <v>377</v>
      </c>
      <c r="L44" s="75" t="s">
        <v>428</v>
      </c>
      <c r="M44" s="75" t="s">
        <v>846</v>
      </c>
      <c r="N44" s="132" t="s">
        <v>846</v>
      </c>
      <c r="O44" s="75" t="s">
        <v>846</v>
      </c>
      <c r="P44" s="122" t="s">
        <v>1000</v>
      </c>
      <c r="Q44" s="197">
        <v>0</v>
      </c>
      <c r="R44" s="197">
        <v>0</v>
      </c>
      <c r="S44" s="198"/>
    </row>
    <row r="45" spans="1:19" ht="15.75" customHeight="1" x14ac:dyDescent="0.3">
      <c r="A45" s="75" t="s">
        <v>93</v>
      </c>
      <c r="B45" s="75" t="s">
        <v>962</v>
      </c>
      <c r="C45" s="75" t="s">
        <v>638</v>
      </c>
      <c r="D45" s="75" t="s">
        <v>137</v>
      </c>
      <c r="E45" s="130" t="s">
        <v>1022</v>
      </c>
      <c r="F45" s="75" t="s">
        <v>1023</v>
      </c>
      <c r="G45" s="131">
        <v>0</v>
      </c>
      <c r="H45" s="75" t="s">
        <v>375</v>
      </c>
      <c r="I45" s="133">
        <v>0.08</v>
      </c>
      <c r="J45" s="75" t="s">
        <v>423</v>
      </c>
      <c r="K45" s="134" t="s">
        <v>377</v>
      </c>
      <c r="L45" s="75" t="s">
        <v>428</v>
      </c>
      <c r="M45" s="75" t="s">
        <v>846</v>
      </c>
      <c r="N45" s="132" t="s">
        <v>846</v>
      </c>
      <c r="O45" s="75" t="s">
        <v>846</v>
      </c>
      <c r="P45" s="122" t="s">
        <v>1000</v>
      </c>
      <c r="Q45" s="197">
        <v>0</v>
      </c>
      <c r="R45" s="197">
        <v>0</v>
      </c>
      <c r="S45" s="198"/>
    </row>
    <row r="46" spans="1:19" ht="15.75" customHeight="1" x14ac:dyDescent="0.3">
      <c r="A46" s="75" t="s">
        <v>93</v>
      </c>
      <c r="B46" s="75" t="s">
        <v>962</v>
      </c>
      <c r="C46" s="75" t="s">
        <v>638</v>
      </c>
      <c r="D46" s="75" t="s">
        <v>137</v>
      </c>
      <c r="E46" s="130" t="s">
        <v>1024</v>
      </c>
      <c r="F46" s="75" t="s">
        <v>1025</v>
      </c>
      <c r="G46" s="75">
        <v>4672</v>
      </c>
      <c r="H46" s="75" t="s">
        <v>375</v>
      </c>
      <c r="I46" s="133">
        <v>0</v>
      </c>
      <c r="J46" s="133">
        <v>0.03</v>
      </c>
      <c r="K46" s="134" t="s">
        <v>377</v>
      </c>
      <c r="L46" s="75" t="s">
        <v>427</v>
      </c>
      <c r="M46" s="75" t="s">
        <v>846</v>
      </c>
      <c r="N46" s="75" t="s">
        <v>846</v>
      </c>
      <c r="O46" s="75" t="s">
        <v>846</v>
      </c>
      <c r="P46" s="122" t="s">
        <v>1000</v>
      </c>
      <c r="Q46" s="197">
        <v>8</v>
      </c>
      <c r="R46" s="197">
        <v>5</v>
      </c>
      <c r="S46" s="198"/>
    </row>
    <row r="47" spans="1:19" ht="15.5" customHeight="1" x14ac:dyDescent="0.3">
      <c r="A47" s="75" t="s">
        <v>93</v>
      </c>
      <c r="B47" s="75" t="s">
        <v>962</v>
      </c>
      <c r="C47" s="75" t="s">
        <v>638</v>
      </c>
      <c r="D47" s="75" t="s">
        <v>137</v>
      </c>
      <c r="E47" s="130" t="s">
        <v>1026</v>
      </c>
      <c r="F47" s="75" t="s">
        <v>1027</v>
      </c>
      <c r="G47" s="75">
        <v>23</v>
      </c>
      <c r="H47" s="75" t="s">
        <v>375</v>
      </c>
      <c r="I47" s="75" t="s">
        <v>173</v>
      </c>
      <c r="J47" s="133">
        <v>0.05</v>
      </c>
      <c r="K47" s="134" t="s">
        <v>377</v>
      </c>
      <c r="L47" s="75" t="s">
        <v>427</v>
      </c>
      <c r="M47" s="75" t="s">
        <v>846</v>
      </c>
      <c r="N47" s="75" t="s">
        <v>846</v>
      </c>
      <c r="O47" s="75" t="s">
        <v>846</v>
      </c>
      <c r="P47" s="122" t="s">
        <v>1000</v>
      </c>
      <c r="Q47" s="197">
        <v>46</v>
      </c>
      <c r="R47" s="197">
        <v>30</v>
      </c>
      <c r="S47" s="198"/>
    </row>
    <row r="48" spans="1:19" ht="25.5" x14ac:dyDescent="0.3">
      <c r="A48" s="75" t="s">
        <v>93</v>
      </c>
      <c r="B48" s="75" t="s">
        <v>962</v>
      </c>
      <c r="C48" s="75" t="s">
        <v>638</v>
      </c>
      <c r="D48" s="75" t="s">
        <v>137</v>
      </c>
      <c r="E48" s="130" t="s">
        <v>963</v>
      </c>
      <c r="F48" s="75" t="s">
        <v>1028</v>
      </c>
      <c r="G48" s="75">
        <v>3</v>
      </c>
      <c r="H48" s="75" t="s">
        <v>375</v>
      </c>
      <c r="I48" s="75" t="s">
        <v>173</v>
      </c>
      <c r="J48" s="133">
        <v>0.09</v>
      </c>
      <c r="K48" s="134" t="s">
        <v>377</v>
      </c>
      <c r="L48" s="75" t="s">
        <v>423</v>
      </c>
      <c r="M48" s="75" t="s">
        <v>846</v>
      </c>
      <c r="N48" s="75" t="s">
        <v>10</v>
      </c>
      <c r="O48" s="75" t="s">
        <v>10</v>
      </c>
      <c r="P48" s="75"/>
      <c r="Q48" s="197">
        <v>1</v>
      </c>
      <c r="R48" s="197">
        <v>1</v>
      </c>
      <c r="S48" s="198" t="s">
        <v>1815</v>
      </c>
    </row>
    <row r="49" spans="1:19" ht="15.75" customHeight="1" x14ac:dyDescent="0.3">
      <c r="A49" s="75" t="s">
        <v>93</v>
      </c>
      <c r="B49" s="75" t="s">
        <v>962</v>
      </c>
      <c r="C49" s="75" t="s">
        <v>638</v>
      </c>
      <c r="D49" s="75" t="s">
        <v>137</v>
      </c>
      <c r="E49" s="130" t="s">
        <v>1001</v>
      </c>
      <c r="F49" s="75" t="s">
        <v>1025</v>
      </c>
      <c r="G49" s="75">
        <v>120</v>
      </c>
      <c r="H49" s="75" t="s">
        <v>375</v>
      </c>
      <c r="I49" s="133">
        <v>0.01</v>
      </c>
      <c r="J49" s="133">
        <v>0.86</v>
      </c>
      <c r="K49" s="134" t="s">
        <v>377</v>
      </c>
      <c r="L49" s="75" t="s">
        <v>428</v>
      </c>
      <c r="M49" s="75" t="s">
        <v>846</v>
      </c>
      <c r="N49" s="75" t="s">
        <v>846</v>
      </c>
      <c r="O49" s="75" t="s">
        <v>846</v>
      </c>
      <c r="P49" s="122" t="s">
        <v>1000</v>
      </c>
      <c r="Q49" s="197">
        <v>0</v>
      </c>
      <c r="R49" s="197">
        <v>0</v>
      </c>
      <c r="S49" s="198"/>
    </row>
    <row r="50" spans="1:19" ht="15.75" customHeight="1" x14ac:dyDescent="0.3">
      <c r="A50" s="75" t="s">
        <v>93</v>
      </c>
      <c r="B50" s="75" t="s">
        <v>962</v>
      </c>
      <c r="C50" s="75" t="s">
        <v>638</v>
      </c>
      <c r="D50" s="75" t="s">
        <v>137</v>
      </c>
      <c r="E50" s="130" t="s">
        <v>1029</v>
      </c>
      <c r="F50" s="75" t="s">
        <v>1027</v>
      </c>
      <c r="G50" s="75">
        <v>18</v>
      </c>
      <c r="H50" s="75" t="s">
        <v>375</v>
      </c>
      <c r="I50" s="133">
        <v>0.01</v>
      </c>
      <c r="J50" s="133">
        <v>0.1</v>
      </c>
      <c r="K50" s="134" t="s">
        <v>377</v>
      </c>
      <c r="L50" s="75" t="s">
        <v>428</v>
      </c>
      <c r="M50" s="75" t="s">
        <v>846</v>
      </c>
      <c r="N50" s="75" t="s">
        <v>846</v>
      </c>
      <c r="O50" s="75" t="s">
        <v>846</v>
      </c>
      <c r="P50" s="122" t="s">
        <v>1000</v>
      </c>
      <c r="Q50" s="197">
        <v>36</v>
      </c>
      <c r="R50" s="197">
        <v>2</v>
      </c>
      <c r="S50" s="198"/>
    </row>
    <row r="51" spans="1:19" ht="15.75" customHeight="1" x14ac:dyDescent="0.3">
      <c r="A51" s="75" t="s">
        <v>93</v>
      </c>
      <c r="B51" s="75" t="s">
        <v>962</v>
      </c>
      <c r="C51" s="75" t="s">
        <v>638</v>
      </c>
      <c r="D51" s="75" t="s">
        <v>137</v>
      </c>
      <c r="E51" s="130" t="s">
        <v>1030</v>
      </c>
      <c r="F51" s="75" t="s">
        <v>1031</v>
      </c>
      <c r="G51" s="75">
        <v>0</v>
      </c>
      <c r="H51" s="75" t="s">
        <v>375</v>
      </c>
      <c r="I51" s="75" t="s">
        <v>173</v>
      </c>
      <c r="J51" s="75" t="s">
        <v>423</v>
      </c>
      <c r="K51" s="134" t="s">
        <v>377</v>
      </c>
      <c r="L51" s="75" t="s">
        <v>428</v>
      </c>
      <c r="M51" s="75" t="s">
        <v>846</v>
      </c>
      <c r="N51" s="75" t="s">
        <v>846</v>
      </c>
      <c r="O51" s="75" t="s">
        <v>846</v>
      </c>
      <c r="P51" s="122" t="s">
        <v>1000</v>
      </c>
      <c r="Q51" s="197">
        <v>0</v>
      </c>
      <c r="R51" s="197">
        <v>0</v>
      </c>
      <c r="S51" s="198" t="s">
        <v>1766</v>
      </c>
    </row>
    <row r="52" spans="1:19" ht="15.75" customHeight="1" x14ac:dyDescent="0.3">
      <c r="A52" s="75" t="s">
        <v>93</v>
      </c>
      <c r="B52" s="75" t="s">
        <v>962</v>
      </c>
      <c r="C52" s="75" t="s">
        <v>638</v>
      </c>
      <c r="D52" s="75" t="s">
        <v>137</v>
      </c>
      <c r="E52" s="130" t="s">
        <v>1002</v>
      </c>
      <c r="F52" s="75" t="s">
        <v>1025</v>
      </c>
      <c r="G52" s="75">
        <v>2</v>
      </c>
      <c r="H52" s="75" t="s">
        <v>375</v>
      </c>
      <c r="I52" s="133">
        <v>0.06</v>
      </c>
      <c r="J52" s="133">
        <v>0.03</v>
      </c>
      <c r="K52" s="134" t="s">
        <v>377</v>
      </c>
      <c r="L52" s="75" t="s">
        <v>428</v>
      </c>
      <c r="M52" s="75" t="s">
        <v>846</v>
      </c>
      <c r="N52" s="75" t="s">
        <v>846</v>
      </c>
      <c r="O52" s="75" t="s">
        <v>846</v>
      </c>
      <c r="P52" s="122" t="s">
        <v>1000</v>
      </c>
      <c r="Q52" s="197">
        <v>21</v>
      </c>
      <c r="R52" s="197">
        <v>4</v>
      </c>
      <c r="S52" s="198"/>
    </row>
    <row r="53" spans="1:19" ht="15.75" customHeight="1" x14ac:dyDescent="0.3">
      <c r="A53" s="75" t="s">
        <v>93</v>
      </c>
      <c r="B53" s="75" t="s">
        <v>962</v>
      </c>
      <c r="C53" s="75" t="s">
        <v>638</v>
      </c>
      <c r="D53" s="75" t="s">
        <v>137</v>
      </c>
      <c r="E53" s="130" t="s">
        <v>967</v>
      </c>
      <c r="F53" s="75" t="s">
        <v>1028</v>
      </c>
      <c r="G53" s="75">
        <v>39750</v>
      </c>
      <c r="H53" s="75" t="s">
        <v>375</v>
      </c>
      <c r="I53" s="133">
        <v>0.15</v>
      </c>
      <c r="J53" s="133">
        <v>0.16</v>
      </c>
      <c r="K53" s="134" t="s">
        <v>377</v>
      </c>
      <c r="L53" s="75" t="s">
        <v>423</v>
      </c>
      <c r="M53" s="75" t="s">
        <v>846</v>
      </c>
      <c r="N53" s="75" t="s">
        <v>10</v>
      </c>
      <c r="O53" s="75" t="s">
        <v>10</v>
      </c>
      <c r="P53" s="75"/>
      <c r="Q53" s="197">
        <v>32034</v>
      </c>
      <c r="R53" s="197">
        <v>15</v>
      </c>
      <c r="S53" s="198"/>
    </row>
    <row r="54" spans="1:19" ht="15.75" customHeight="1" x14ac:dyDescent="0.3">
      <c r="A54" s="75" t="s">
        <v>93</v>
      </c>
      <c r="B54" s="75" t="s">
        <v>962</v>
      </c>
      <c r="C54" s="75" t="s">
        <v>638</v>
      </c>
      <c r="D54" s="75" t="s">
        <v>137</v>
      </c>
      <c r="E54" s="130" t="s">
        <v>1032</v>
      </c>
      <c r="F54" s="75" t="s">
        <v>1031</v>
      </c>
      <c r="G54" s="75">
        <v>0</v>
      </c>
      <c r="H54" s="75" t="s">
        <v>375</v>
      </c>
      <c r="I54" s="75" t="s">
        <v>423</v>
      </c>
      <c r="J54" s="75" t="s">
        <v>423</v>
      </c>
      <c r="K54" s="134" t="s">
        <v>377</v>
      </c>
      <c r="L54" s="75" t="s">
        <v>428</v>
      </c>
      <c r="M54" s="75" t="s">
        <v>846</v>
      </c>
      <c r="N54" s="75" t="s">
        <v>846</v>
      </c>
      <c r="O54" s="75" t="s">
        <v>846</v>
      </c>
      <c r="P54" s="122" t="s">
        <v>1000</v>
      </c>
      <c r="Q54" s="197">
        <v>0</v>
      </c>
      <c r="R54" s="197">
        <v>0</v>
      </c>
      <c r="S54" s="198"/>
    </row>
    <row r="55" spans="1:19" ht="15.75" customHeight="1" x14ac:dyDescent="0.3">
      <c r="A55" s="75" t="s">
        <v>93</v>
      </c>
      <c r="B55" s="75" t="s">
        <v>962</v>
      </c>
      <c r="C55" s="75" t="s">
        <v>638</v>
      </c>
      <c r="D55" s="75" t="s">
        <v>137</v>
      </c>
      <c r="E55" s="130" t="s">
        <v>1033</v>
      </c>
      <c r="F55" s="75" t="s">
        <v>1034</v>
      </c>
      <c r="G55" s="75">
        <v>11774</v>
      </c>
      <c r="H55" s="75" t="s">
        <v>375</v>
      </c>
      <c r="I55" s="75" t="s">
        <v>173</v>
      </c>
      <c r="J55" s="133">
        <v>0.36</v>
      </c>
      <c r="K55" s="134" t="s">
        <v>377</v>
      </c>
      <c r="L55" s="75" t="s">
        <v>423</v>
      </c>
      <c r="M55" s="75" t="s">
        <v>846</v>
      </c>
      <c r="N55" s="75" t="s">
        <v>10</v>
      </c>
      <c r="O55" s="75" t="s">
        <v>10</v>
      </c>
      <c r="P55" s="75"/>
      <c r="Q55" s="197">
        <v>16058</v>
      </c>
      <c r="R55" s="197">
        <v>6</v>
      </c>
      <c r="S55" s="198"/>
    </row>
    <row r="56" spans="1:19" ht="15.75" customHeight="1" x14ac:dyDescent="0.3">
      <c r="A56" s="75" t="s">
        <v>93</v>
      </c>
      <c r="B56" s="75" t="s">
        <v>962</v>
      </c>
      <c r="C56" s="75" t="s">
        <v>638</v>
      </c>
      <c r="D56" s="75" t="s">
        <v>137</v>
      </c>
      <c r="E56" s="130" t="s">
        <v>1035</v>
      </c>
      <c r="F56" s="75" t="s">
        <v>1034</v>
      </c>
      <c r="G56" s="75">
        <v>0</v>
      </c>
      <c r="H56" s="75" t="s">
        <v>375</v>
      </c>
      <c r="I56" s="75" t="s">
        <v>173</v>
      </c>
      <c r="J56" s="133">
        <v>0</v>
      </c>
      <c r="K56" s="134" t="s">
        <v>377</v>
      </c>
      <c r="L56" s="75" t="s">
        <v>428</v>
      </c>
      <c r="M56" s="75" t="s">
        <v>846</v>
      </c>
      <c r="N56" s="75" t="s">
        <v>846</v>
      </c>
      <c r="O56" s="75" t="s">
        <v>846</v>
      </c>
      <c r="P56" s="122" t="s">
        <v>1000</v>
      </c>
      <c r="Q56" s="197">
        <v>37</v>
      </c>
      <c r="R56" s="197">
        <v>1</v>
      </c>
      <c r="S56" s="198"/>
    </row>
    <row r="57" spans="1:19" ht="15.75" customHeight="1" x14ac:dyDescent="0.3">
      <c r="A57" s="75" t="s">
        <v>93</v>
      </c>
      <c r="B57" s="75" t="s">
        <v>962</v>
      </c>
      <c r="C57" s="75" t="s">
        <v>638</v>
      </c>
      <c r="D57" s="75" t="s">
        <v>137</v>
      </c>
      <c r="E57" s="130" t="s">
        <v>1036</v>
      </c>
      <c r="F57" s="75" t="s">
        <v>1025</v>
      </c>
      <c r="G57" s="75">
        <v>13</v>
      </c>
      <c r="H57" s="75" t="s">
        <v>375</v>
      </c>
      <c r="I57" s="75" t="s">
        <v>173</v>
      </c>
      <c r="J57" s="133">
        <v>0.1</v>
      </c>
      <c r="K57" s="134" t="s">
        <v>377</v>
      </c>
      <c r="L57" s="75" t="s">
        <v>428</v>
      </c>
      <c r="M57" s="75" t="s">
        <v>846</v>
      </c>
      <c r="N57" s="75" t="s">
        <v>846</v>
      </c>
      <c r="O57" s="75" t="s">
        <v>846</v>
      </c>
      <c r="P57" s="122" t="s">
        <v>1000</v>
      </c>
      <c r="Q57" s="197">
        <v>258</v>
      </c>
      <c r="R57" s="197">
        <v>11</v>
      </c>
      <c r="S57" s="198"/>
    </row>
    <row r="58" spans="1:19" ht="15.75" customHeight="1" x14ac:dyDescent="0.3">
      <c r="A58" s="75" t="s">
        <v>93</v>
      </c>
      <c r="B58" s="75" t="s">
        <v>962</v>
      </c>
      <c r="C58" s="75" t="s">
        <v>638</v>
      </c>
      <c r="D58" s="75" t="s">
        <v>137</v>
      </c>
      <c r="E58" s="130" t="s">
        <v>977</v>
      </c>
      <c r="F58" s="75" t="s">
        <v>1037</v>
      </c>
      <c r="G58" s="75">
        <v>36</v>
      </c>
      <c r="H58" s="75" t="s">
        <v>375</v>
      </c>
      <c r="I58" s="133">
        <v>0.02</v>
      </c>
      <c r="J58" s="133">
        <v>0.03</v>
      </c>
      <c r="K58" s="134" t="s">
        <v>377</v>
      </c>
      <c r="L58" s="75" t="s">
        <v>428</v>
      </c>
      <c r="M58" s="75" t="s">
        <v>846</v>
      </c>
      <c r="N58" s="75" t="s">
        <v>846</v>
      </c>
      <c r="O58" s="75" t="s">
        <v>846</v>
      </c>
      <c r="P58" s="122" t="s">
        <v>1000</v>
      </c>
      <c r="Q58" s="197">
        <v>537</v>
      </c>
      <c r="R58" s="197">
        <v>3</v>
      </c>
      <c r="S58" s="198"/>
    </row>
    <row r="59" spans="1:19" ht="15.75" customHeight="1" x14ac:dyDescent="0.3">
      <c r="A59" s="75" t="s">
        <v>93</v>
      </c>
      <c r="B59" s="75" t="s">
        <v>962</v>
      </c>
      <c r="C59" s="75" t="s">
        <v>638</v>
      </c>
      <c r="D59" s="75" t="s">
        <v>137</v>
      </c>
      <c r="E59" s="130" t="s">
        <v>977</v>
      </c>
      <c r="F59" s="75" t="s">
        <v>1038</v>
      </c>
      <c r="G59" s="75">
        <v>0</v>
      </c>
      <c r="H59" s="75" t="s">
        <v>375</v>
      </c>
      <c r="I59" s="133">
        <v>0.01</v>
      </c>
      <c r="J59" s="133">
        <v>0</v>
      </c>
      <c r="K59" s="134" t="s">
        <v>377</v>
      </c>
      <c r="L59" s="75" t="s">
        <v>428</v>
      </c>
      <c r="M59" s="75" t="s">
        <v>846</v>
      </c>
      <c r="N59" s="75" t="s">
        <v>846</v>
      </c>
      <c r="O59" s="75" t="s">
        <v>846</v>
      </c>
      <c r="P59" s="122" t="s">
        <v>1000</v>
      </c>
      <c r="Q59" s="197">
        <v>0</v>
      </c>
      <c r="R59" s="197">
        <v>0</v>
      </c>
      <c r="S59" s="198"/>
    </row>
    <row r="60" spans="1:19" ht="15.75" customHeight="1" x14ac:dyDescent="0.3">
      <c r="A60" s="75" t="s">
        <v>93</v>
      </c>
      <c r="B60" s="75" t="s">
        <v>962</v>
      </c>
      <c r="C60" s="75" t="s">
        <v>638</v>
      </c>
      <c r="D60" s="75" t="s">
        <v>137</v>
      </c>
      <c r="E60" s="130" t="s">
        <v>977</v>
      </c>
      <c r="F60" s="75" t="s">
        <v>1034</v>
      </c>
      <c r="G60" s="75">
        <v>1045</v>
      </c>
      <c r="H60" s="75" t="s">
        <v>375</v>
      </c>
      <c r="I60" s="133">
        <v>0.12</v>
      </c>
      <c r="J60" s="133">
        <v>0.13</v>
      </c>
      <c r="K60" s="134" t="s">
        <v>377</v>
      </c>
      <c r="L60" s="75" t="s">
        <v>423</v>
      </c>
      <c r="M60" s="75" t="s">
        <v>846</v>
      </c>
      <c r="N60" s="75" t="s">
        <v>10</v>
      </c>
      <c r="O60" s="75" t="s">
        <v>10</v>
      </c>
      <c r="P60" s="75"/>
      <c r="Q60" s="197">
        <v>2433</v>
      </c>
      <c r="R60" s="197">
        <v>11</v>
      </c>
      <c r="S60" s="198"/>
    </row>
    <row r="61" spans="1:19" ht="15.75" customHeight="1" x14ac:dyDescent="0.3">
      <c r="A61" s="75" t="s">
        <v>93</v>
      </c>
      <c r="B61" s="75" t="s">
        <v>962</v>
      </c>
      <c r="C61" s="75" t="s">
        <v>638</v>
      </c>
      <c r="D61" s="75" t="s">
        <v>137</v>
      </c>
      <c r="E61" s="130" t="s">
        <v>1004</v>
      </c>
      <c r="F61" s="75" t="s">
        <v>1028</v>
      </c>
      <c r="G61" s="75">
        <v>0</v>
      </c>
      <c r="H61" s="75" t="s">
        <v>375</v>
      </c>
      <c r="I61" s="75" t="s">
        <v>173</v>
      </c>
      <c r="J61" s="133">
        <v>0</v>
      </c>
      <c r="K61" s="134" t="s">
        <v>377</v>
      </c>
      <c r="L61" s="75" t="s">
        <v>428</v>
      </c>
      <c r="M61" s="75" t="s">
        <v>846</v>
      </c>
      <c r="N61" s="75" t="s">
        <v>846</v>
      </c>
      <c r="O61" s="75" t="s">
        <v>846</v>
      </c>
      <c r="P61" s="122" t="s">
        <v>1000</v>
      </c>
      <c r="Q61" s="197">
        <v>0</v>
      </c>
      <c r="R61" s="197">
        <v>0</v>
      </c>
      <c r="S61" s="198"/>
    </row>
    <row r="62" spans="1:19" ht="15.75" customHeight="1" x14ac:dyDescent="0.3">
      <c r="A62" s="75" t="s">
        <v>93</v>
      </c>
      <c r="B62" s="75" t="s">
        <v>962</v>
      </c>
      <c r="C62" s="75" t="s">
        <v>638</v>
      </c>
      <c r="D62" s="75" t="s">
        <v>137</v>
      </c>
      <c r="E62" s="130" t="s">
        <v>1039</v>
      </c>
      <c r="F62" s="75" t="s">
        <v>1025</v>
      </c>
      <c r="G62" s="75">
        <v>16</v>
      </c>
      <c r="H62" s="75" t="s">
        <v>375</v>
      </c>
      <c r="I62" s="75" t="s">
        <v>173</v>
      </c>
      <c r="J62" s="133">
        <v>0.01</v>
      </c>
      <c r="K62" s="134" t="s">
        <v>377</v>
      </c>
      <c r="L62" s="75" t="s">
        <v>428</v>
      </c>
      <c r="M62" s="75" t="s">
        <v>846</v>
      </c>
      <c r="N62" s="75" t="s">
        <v>846</v>
      </c>
      <c r="O62" s="75" t="s">
        <v>846</v>
      </c>
      <c r="P62" s="122" t="s">
        <v>1000</v>
      </c>
      <c r="Q62" s="197">
        <v>31</v>
      </c>
      <c r="R62" s="197">
        <v>5</v>
      </c>
      <c r="S62" s="198"/>
    </row>
    <row r="63" spans="1:19" ht="15.75" customHeight="1" x14ac:dyDescent="0.3">
      <c r="A63" s="75" t="s">
        <v>93</v>
      </c>
      <c r="B63" s="75" t="s">
        <v>962</v>
      </c>
      <c r="C63" s="75" t="s">
        <v>638</v>
      </c>
      <c r="D63" s="75" t="s">
        <v>137</v>
      </c>
      <c r="E63" s="130" t="s">
        <v>1040</v>
      </c>
      <c r="F63" s="75" t="s">
        <v>1027</v>
      </c>
      <c r="G63" s="75">
        <v>0</v>
      </c>
      <c r="H63" s="75" t="s">
        <v>375</v>
      </c>
      <c r="I63" s="75" t="s">
        <v>173</v>
      </c>
      <c r="J63" s="75" t="s">
        <v>423</v>
      </c>
      <c r="K63" s="134" t="s">
        <v>377</v>
      </c>
      <c r="L63" s="75" t="s">
        <v>428</v>
      </c>
      <c r="M63" s="75" t="s">
        <v>846</v>
      </c>
      <c r="N63" s="75" t="s">
        <v>846</v>
      </c>
      <c r="O63" s="75" t="s">
        <v>846</v>
      </c>
      <c r="P63" s="122" t="s">
        <v>1000</v>
      </c>
      <c r="Q63" s="197">
        <v>0</v>
      </c>
      <c r="R63" s="197">
        <v>0</v>
      </c>
      <c r="S63" s="198"/>
    </row>
    <row r="64" spans="1:19" ht="15.75" customHeight="1" x14ac:dyDescent="0.3">
      <c r="A64" s="75" t="s">
        <v>93</v>
      </c>
      <c r="B64" s="75" t="s">
        <v>962</v>
      </c>
      <c r="C64" s="75" t="s">
        <v>638</v>
      </c>
      <c r="D64" s="75" t="s">
        <v>137</v>
      </c>
      <c r="E64" s="130" t="s">
        <v>1041</v>
      </c>
      <c r="F64" s="75" t="s">
        <v>1034</v>
      </c>
      <c r="G64" s="75">
        <v>2</v>
      </c>
      <c r="H64" s="75" t="s">
        <v>375</v>
      </c>
      <c r="I64" s="133">
        <v>0</v>
      </c>
      <c r="J64" s="75" t="s">
        <v>423</v>
      </c>
      <c r="K64" s="134" t="s">
        <v>377</v>
      </c>
      <c r="L64" s="75" t="s">
        <v>428</v>
      </c>
      <c r="M64" s="75" t="s">
        <v>846</v>
      </c>
      <c r="N64" s="75" t="s">
        <v>846</v>
      </c>
      <c r="O64" s="75" t="s">
        <v>846</v>
      </c>
      <c r="P64" s="122" t="s">
        <v>1000</v>
      </c>
      <c r="Q64" s="197">
        <v>0</v>
      </c>
      <c r="R64" s="197">
        <v>0</v>
      </c>
      <c r="S64" s="198"/>
    </row>
    <row r="65" spans="1:19" ht="15.75" customHeight="1" x14ac:dyDescent="0.3">
      <c r="A65" s="75" t="s">
        <v>93</v>
      </c>
      <c r="B65" s="75" t="s">
        <v>962</v>
      </c>
      <c r="C65" s="75" t="s">
        <v>638</v>
      </c>
      <c r="D65" s="75" t="s">
        <v>137</v>
      </c>
      <c r="E65" s="130" t="s">
        <v>1042</v>
      </c>
      <c r="F65" s="75" t="s">
        <v>1034</v>
      </c>
      <c r="G65" s="75">
        <v>2</v>
      </c>
      <c r="H65" s="75" t="s">
        <v>375</v>
      </c>
      <c r="I65" s="133">
        <v>0</v>
      </c>
      <c r="J65" s="133">
        <v>0.01</v>
      </c>
      <c r="K65" s="134" t="s">
        <v>377</v>
      </c>
      <c r="L65" s="75" t="s">
        <v>428</v>
      </c>
      <c r="M65" s="75" t="s">
        <v>846</v>
      </c>
      <c r="N65" s="75" t="s">
        <v>846</v>
      </c>
      <c r="O65" s="75" t="s">
        <v>846</v>
      </c>
      <c r="P65" s="122" t="s">
        <v>1000</v>
      </c>
      <c r="Q65" s="197">
        <v>63</v>
      </c>
      <c r="R65" s="197">
        <v>3</v>
      </c>
      <c r="S65" s="198"/>
    </row>
    <row r="66" spans="1:19" ht="15.75" customHeight="1" x14ac:dyDescent="0.3">
      <c r="A66" s="75" t="s">
        <v>93</v>
      </c>
      <c r="B66" s="75" t="s">
        <v>962</v>
      </c>
      <c r="C66" s="75" t="s">
        <v>638</v>
      </c>
      <c r="D66" s="75" t="s">
        <v>137</v>
      </c>
      <c r="E66" s="130" t="s">
        <v>1043</v>
      </c>
      <c r="F66" s="75" t="s">
        <v>1025</v>
      </c>
      <c r="G66" s="75">
        <v>0</v>
      </c>
      <c r="H66" s="75" t="s">
        <v>375</v>
      </c>
      <c r="I66" s="75" t="s">
        <v>423</v>
      </c>
      <c r="J66" s="75" t="s">
        <v>423</v>
      </c>
      <c r="K66" s="134" t="s">
        <v>377</v>
      </c>
      <c r="L66" s="75" t="s">
        <v>428</v>
      </c>
      <c r="M66" s="75" t="s">
        <v>846</v>
      </c>
      <c r="N66" s="75" t="s">
        <v>846</v>
      </c>
      <c r="O66" s="75" t="s">
        <v>846</v>
      </c>
      <c r="P66" s="122" t="s">
        <v>1000</v>
      </c>
      <c r="Q66" s="197">
        <v>3</v>
      </c>
      <c r="R66" s="197">
        <v>1</v>
      </c>
      <c r="S66" s="198"/>
    </row>
    <row r="67" spans="1:19" ht="15.75" customHeight="1" x14ac:dyDescent="0.3">
      <c r="A67" s="75" t="s">
        <v>93</v>
      </c>
      <c r="B67" s="75" t="s">
        <v>962</v>
      </c>
      <c r="C67" s="75" t="s">
        <v>638</v>
      </c>
      <c r="D67" s="75" t="s">
        <v>137</v>
      </c>
      <c r="E67" s="130" t="s">
        <v>981</v>
      </c>
      <c r="F67" s="75" t="s">
        <v>1028</v>
      </c>
      <c r="G67" s="75">
        <v>174</v>
      </c>
      <c r="H67" s="75" t="s">
        <v>375</v>
      </c>
      <c r="I67" s="75" t="s">
        <v>423</v>
      </c>
      <c r="J67" s="133">
        <v>0.05</v>
      </c>
      <c r="K67" s="134" t="s">
        <v>377</v>
      </c>
      <c r="L67" s="75" t="s">
        <v>428</v>
      </c>
      <c r="M67" s="75" t="s">
        <v>846</v>
      </c>
      <c r="N67" s="75" t="s">
        <v>10</v>
      </c>
      <c r="O67" s="75" t="s">
        <v>10</v>
      </c>
      <c r="P67" s="75" t="s">
        <v>1003</v>
      </c>
      <c r="Q67" s="197">
        <v>2608</v>
      </c>
      <c r="R67" s="197">
        <v>53</v>
      </c>
      <c r="S67" s="198"/>
    </row>
    <row r="68" spans="1:19" ht="15.75" customHeight="1" x14ac:dyDescent="0.3">
      <c r="A68" s="75" t="s">
        <v>93</v>
      </c>
      <c r="B68" s="75" t="s">
        <v>962</v>
      </c>
      <c r="C68" s="75" t="s">
        <v>638</v>
      </c>
      <c r="D68" s="75" t="s">
        <v>137</v>
      </c>
      <c r="E68" s="130" t="s">
        <v>1044</v>
      </c>
      <c r="F68" s="75" t="s">
        <v>1034</v>
      </c>
      <c r="G68" s="75">
        <v>0</v>
      </c>
      <c r="H68" s="75" t="s">
        <v>375</v>
      </c>
      <c r="I68" s="75" t="s">
        <v>173</v>
      </c>
      <c r="J68" s="75" t="s">
        <v>423</v>
      </c>
      <c r="K68" s="134" t="s">
        <v>377</v>
      </c>
      <c r="L68" s="75" t="s">
        <v>428</v>
      </c>
      <c r="M68" s="75" t="s">
        <v>846</v>
      </c>
      <c r="N68" s="75" t="s">
        <v>846</v>
      </c>
      <c r="O68" s="75" t="s">
        <v>846</v>
      </c>
      <c r="P68" s="122" t="s">
        <v>1000</v>
      </c>
      <c r="Q68" s="197">
        <v>0</v>
      </c>
      <c r="R68" s="197">
        <v>0</v>
      </c>
      <c r="S68" s="198"/>
    </row>
    <row r="69" spans="1:19" ht="15.75" customHeight="1" x14ac:dyDescent="0.3">
      <c r="A69" s="75" t="s">
        <v>93</v>
      </c>
      <c r="B69" s="75" t="s">
        <v>962</v>
      </c>
      <c r="C69" s="75" t="s">
        <v>638</v>
      </c>
      <c r="D69" s="75" t="s">
        <v>137</v>
      </c>
      <c r="E69" s="130" t="s">
        <v>1045</v>
      </c>
      <c r="F69" s="75" t="s">
        <v>1027</v>
      </c>
      <c r="G69" s="75">
        <v>2</v>
      </c>
      <c r="H69" s="75" t="s">
        <v>375</v>
      </c>
      <c r="I69" s="75" t="s">
        <v>423</v>
      </c>
      <c r="J69" s="133">
        <v>0</v>
      </c>
      <c r="K69" s="134" t="s">
        <v>377</v>
      </c>
      <c r="L69" s="75" t="s">
        <v>428</v>
      </c>
      <c r="M69" s="75" t="s">
        <v>846</v>
      </c>
      <c r="N69" s="75" t="s">
        <v>846</v>
      </c>
      <c r="O69" s="75" t="s">
        <v>846</v>
      </c>
      <c r="P69" s="122" t="s">
        <v>1000</v>
      </c>
      <c r="Q69" s="197">
        <v>105</v>
      </c>
      <c r="R69" s="197">
        <v>9</v>
      </c>
      <c r="S69" s="198"/>
    </row>
    <row r="70" spans="1:19" ht="15.75" customHeight="1" x14ac:dyDescent="0.3">
      <c r="A70" s="75" t="s">
        <v>93</v>
      </c>
      <c r="B70" s="75" t="s">
        <v>962</v>
      </c>
      <c r="C70" s="75" t="s">
        <v>638</v>
      </c>
      <c r="D70" s="75" t="s">
        <v>137</v>
      </c>
      <c r="E70" s="130" t="s">
        <v>1046</v>
      </c>
      <c r="F70" s="75" t="s">
        <v>1027</v>
      </c>
      <c r="G70" s="75">
        <v>0</v>
      </c>
      <c r="H70" s="75" t="s">
        <v>375</v>
      </c>
      <c r="I70" s="75" t="s">
        <v>423</v>
      </c>
      <c r="J70" s="75" t="s">
        <v>423</v>
      </c>
      <c r="K70" s="134" t="s">
        <v>377</v>
      </c>
      <c r="L70" s="75" t="s">
        <v>428</v>
      </c>
      <c r="M70" s="75" t="s">
        <v>846</v>
      </c>
      <c r="N70" s="75" t="s">
        <v>846</v>
      </c>
      <c r="O70" s="75" t="s">
        <v>846</v>
      </c>
      <c r="P70" s="122" t="s">
        <v>1000</v>
      </c>
      <c r="Q70" s="197">
        <v>0</v>
      </c>
      <c r="R70" s="197">
        <v>0</v>
      </c>
      <c r="S70" s="198"/>
    </row>
    <row r="71" spans="1:19" ht="15.75" customHeight="1" x14ac:dyDescent="0.3">
      <c r="A71" s="75" t="s">
        <v>93</v>
      </c>
      <c r="B71" s="75" t="s">
        <v>962</v>
      </c>
      <c r="C71" s="75" t="s">
        <v>638</v>
      </c>
      <c r="D71" s="75" t="s">
        <v>137</v>
      </c>
      <c r="E71" s="130" t="s">
        <v>1007</v>
      </c>
      <c r="F71" s="75" t="s">
        <v>1025</v>
      </c>
      <c r="G71" s="75">
        <v>332</v>
      </c>
      <c r="H71" s="75" t="s">
        <v>375</v>
      </c>
      <c r="I71" s="75" t="s">
        <v>423</v>
      </c>
      <c r="J71" s="133">
        <v>0.13</v>
      </c>
      <c r="K71" s="134" t="s">
        <v>377</v>
      </c>
      <c r="L71" s="75" t="s">
        <v>423</v>
      </c>
      <c r="M71" s="75" t="s">
        <v>846</v>
      </c>
      <c r="N71" s="75" t="s">
        <v>10</v>
      </c>
      <c r="O71" s="75" t="s">
        <v>10</v>
      </c>
      <c r="P71" s="75"/>
      <c r="Q71" s="197">
        <v>3416</v>
      </c>
      <c r="R71" s="197">
        <v>11</v>
      </c>
      <c r="S71" s="198"/>
    </row>
    <row r="72" spans="1:19" ht="15.75" customHeight="1" x14ac:dyDescent="0.3">
      <c r="A72" s="75" t="s">
        <v>93</v>
      </c>
      <c r="B72" s="75" t="s">
        <v>962</v>
      </c>
      <c r="C72" s="75" t="s">
        <v>638</v>
      </c>
      <c r="D72" s="75" t="s">
        <v>137</v>
      </c>
      <c r="E72" s="130" t="s">
        <v>1047</v>
      </c>
      <c r="F72" s="75" t="s">
        <v>1028</v>
      </c>
      <c r="G72" s="75">
        <v>132</v>
      </c>
      <c r="H72" s="75" t="s">
        <v>375</v>
      </c>
      <c r="I72" s="133">
        <v>0.02</v>
      </c>
      <c r="J72" s="133">
        <v>0.02</v>
      </c>
      <c r="K72" s="134" t="s">
        <v>377</v>
      </c>
      <c r="L72" s="75" t="s">
        <v>428</v>
      </c>
      <c r="M72" s="75" t="s">
        <v>846</v>
      </c>
      <c r="N72" s="75" t="s">
        <v>846</v>
      </c>
      <c r="O72" s="75" t="s">
        <v>846</v>
      </c>
      <c r="P72" s="122" t="s">
        <v>1000</v>
      </c>
      <c r="Q72" s="197">
        <v>1903</v>
      </c>
      <c r="R72" s="197">
        <v>17</v>
      </c>
      <c r="S72" s="198"/>
    </row>
    <row r="73" spans="1:19" ht="15.75" customHeight="1" x14ac:dyDescent="0.3">
      <c r="A73" s="75" t="s">
        <v>93</v>
      </c>
      <c r="B73" s="75" t="s">
        <v>962</v>
      </c>
      <c r="C73" s="75" t="s">
        <v>638</v>
      </c>
      <c r="D73" s="75" t="s">
        <v>137</v>
      </c>
      <c r="E73" s="130" t="s">
        <v>1048</v>
      </c>
      <c r="F73" s="75" t="s">
        <v>1049</v>
      </c>
      <c r="G73" s="75">
        <v>697</v>
      </c>
      <c r="H73" s="75" t="s">
        <v>375</v>
      </c>
      <c r="I73" s="133">
        <v>7.0000000000000007E-2</v>
      </c>
      <c r="J73" s="133">
        <v>0.1</v>
      </c>
      <c r="K73" s="134" t="s">
        <v>377</v>
      </c>
      <c r="L73" s="75" t="s">
        <v>425</v>
      </c>
      <c r="M73" s="75" t="s">
        <v>846</v>
      </c>
      <c r="N73" s="75" t="s">
        <v>846</v>
      </c>
      <c r="O73" s="75" t="s">
        <v>846</v>
      </c>
      <c r="P73" s="122" t="s">
        <v>1000</v>
      </c>
      <c r="Q73" s="197">
        <v>469</v>
      </c>
      <c r="R73" s="197">
        <v>10</v>
      </c>
      <c r="S73" s="198"/>
    </row>
    <row r="74" spans="1:19" ht="15.75" customHeight="1" x14ac:dyDescent="0.3">
      <c r="A74" s="75" t="s">
        <v>93</v>
      </c>
      <c r="B74" s="75" t="s">
        <v>962</v>
      </c>
      <c r="C74" s="75" t="s">
        <v>638</v>
      </c>
      <c r="D74" s="75" t="s">
        <v>137</v>
      </c>
      <c r="E74" s="130" t="s">
        <v>1008</v>
      </c>
      <c r="F74" s="75" t="s">
        <v>1028</v>
      </c>
      <c r="G74" s="75">
        <v>1344</v>
      </c>
      <c r="H74" s="75" t="s">
        <v>375</v>
      </c>
      <c r="I74" s="133">
        <v>0.06</v>
      </c>
      <c r="J74" s="133">
        <v>0.52</v>
      </c>
      <c r="K74" s="134" t="s">
        <v>377</v>
      </c>
      <c r="L74" s="75" t="s">
        <v>425</v>
      </c>
      <c r="M74" s="75" t="s">
        <v>846</v>
      </c>
      <c r="N74" s="75" t="s">
        <v>846</v>
      </c>
      <c r="O74" s="75" t="s">
        <v>846</v>
      </c>
      <c r="P74" s="122" t="s">
        <v>1000</v>
      </c>
      <c r="Q74" s="197">
        <v>56</v>
      </c>
      <c r="R74" s="197">
        <v>4</v>
      </c>
      <c r="S74" s="198"/>
    </row>
    <row r="75" spans="1:19" ht="15.75" customHeight="1" x14ac:dyDescent="0.3">
      <c r="A75" s="75" t="s">
        <v>93</v>
      </c>
      <c r="B75" s="75" t="s">
        <v>962</v>
      </c>
      <c r="C75" s="75" t="s">
        <v>638</v>
      </c>
      <c r="D75" s="75" t="s">
        <v>137</v>
      </c>
      <c r="E75" s="130" t="s">
        <v>1050</v>
      </c>
      <c r="F75" s="75" t="s">
        <v>1034</v>
      </c>
      <c r="G75" s="75">
        <v>41</v>
      </c>
      <c r="H75" s="75" t="s">
        <v>375</v>
      </c>
      <c r="I75" s="75" t="s">
        <v>423</v>
      </c>
      <c r="J75" s="133">
        <v>0.03</v>
      </c>
      <c r="K75" s="134" t="s">
        <v>377</v>
      </c>
      <c r="L75" s="75" t="s">
        <v>428</v>
      </c>
      <c r="M75" s="75" t="s">
        <v>846</v>
      </c>
      <c r="N75" s="75" t="s">
        <v>846</v>
      </c>
      <c r="O75" s="75" t="s">
        <v>846</v>
      </c>
      <c r="P75" s="122" t="s">
        <v>1000</v>
      </c>
      <c r="Q75" s="197">
        <v>165</v>
      </c>
      <c r="R75" s="197">
        <v>14</v>
      </c>
      <c r="S75" s="198"/>
    </row>
    <row r="76" spans="1:19" ht="15.75" customHeight="1" x14ac:dyDescent="0.3">
      <c r="A76" s="75" t="s">
        <v>93</v>
      </c>
      <c r="B76" s="75" t="s">
        <v>962</v>
      </c>
      <c r="C76" s="75" t="s">
        <v>638</v>
      </c>
      <c r="D76" s="75" t="s">
        <v>137</v>
      </c>
      <c r="E76" s="130" t="s">
        <v>1010</v>
      </c>
      <c r="F76" s="75" t="s">
        <v>1025</v>
      </c>
      <c r="G76" s="75">
        <v>0</v>
      </c>
      <c r="H76" s="75" t="s">
        <v>375</v>
      </c>
      <c r="I76" s="75" t="s">
        <v>423</v>
      </c>
      <c r="J76" s="133">
        <v>0</v>
      </c>
      <c r="K76" s="134" t="s">
        <v>377</v>
      </c>
      <c r="L76" s="75" t="s">
        <v>428</v>
      </c>
      <c r="M76" s="75" t="s">
        <v>846</v>
      </c>
      <c r="N76" s="75" t="s">
        <v>846</v>
      </c>
      <c r="O76" s="75" t="s">
        <v>846</v>
      </c>
      <c r="P76" s="122" t="s">
        <v>1000</v>
      </c>
      <c r="Q76" s="197">
        <v>0</v>
      </c>
      <c r="R76" s="197">
        <v>0</v>
      </c>
      <c r="S76" s="198"/>
    </row>
    <row r="77" spans="1:19" ht="15.75" customHeight="1" x14ac:dyDescent="0.3">
      <c r="A77" s="75" t="s">
        <v>93</v>
      </c>
      <c r="B77" s="75" t="s">
        <v>962</v>
      </c>
      <c r="C77" s="75" t="s">
        <v>638</v>
      </c>
      <c r="D77" s="75" t="s">
        <v>137</v>
      </c>
      <c r="E77" s="130" t="s">
        <v>1011</v>
      </c>
      <c r="F77" s="75" t="s">
        <v>1025</v>
      </c>
      <c r="G77" s="75">
        <v>128</v>
      </c>
      <c r="H77" s="75" t="s">
        <v>375</v>
      </c>
      <c r="I77" s="133">
        <v>0.05</v>
      </c>
      <c r="J77" s="133">
        <v>0.06</v>
      </c>
      <c r="K77" s="134" t="s">
        <v>377</v>
      </c>
      <c r="L77" s="75" t="s">
        <v>428</v>
      </c>
      <c r="M77" s="75" t="s">
        <v>846</v>
      </c>
      <c r="N77" s="75" t="s">
        <v>846</v>
      </c>
      <c r="O77" s="75" t="s">
        <v>846</v>
      </c>
      <c r="P77" s="122" t="s">
        <v>1000</v>
      </c>
      <c r="Q77" s="197">
        <v>287</v>
      </c>
      <c r="R77" s="197">
        <v>7</v>
      </c>
      <c r="S77" s="198"/>
    </row>
    <row r="78" spans="1:19" ht="15.75" customHeight="1" x14ac:dyDescent="0.3">
      <c r="A78" s="75" t="s">
        <v>93</v>
      </c>
      <c r="B78" s="75" t="s">
        <v>962</v>
      </c>
      <c r="C78" s="75" t="s">
        <v>638</v>
      </c>
      <c r="D78" s="75" t="s">
        <v>137</v>
      </c>
      <c r="E78" s="130" t="s">
        <v>1051</v>
      </c>
      <c r="F78" s="75" t="s">
        <v>1034</v>
      </c>
      <c r="G78" s="75">
        <v>0</v>
      </c>
      <c r="H78" s="75" t="s">
        <v>375</v>
      </c>
      <c r="I78" s="75" t="s">
        <v>173</v>
      </c>
      <c r="J78" s="75" t="s">
        <v>423</v>
      </c>
      <c r="K78" s="134" t="s">
        <v>377</v>
      </c>
      <c r="L78" s="75" t="s">
        <v>428</v>
      </c>
      <c r="M78" s="75" t="s">
        <v>846</v>
      </c>
      <c r="N78" s="75" t="s">
        <v>846</v>
      </c>
      <c r="O78" s="75" t="s">
        <v>846</v>
      </c>
      <c r="P78" s="122" t="s">
        <v>1000</v>
      </c>
      <c r="Q78" s="197">
        <v>1</v>
      </c>
      <c r="R78" s="197">
        <v>1</v>
      </c>
      <c r="S78" s="198"/>
    </row>
    <row r="79" spans="1:19" ht="15.75" customHeight="1" x14ac:dyDescent="0.3">
      <c r="A79" s="75" t="s">
        <v>93</v>
      </c>
      <c r="B79" s="75" t="s">
        <v>962</v>
      </c>
      <c r="C79" s="75" t="s">
        <v>638</v>
      </c>
      <c r="D79" s="75" t="s">
        <v>137</v>
      </c>
      <c r="E79" s="130" t="s">
        <v>1052</v>
      </c>
      <c r="F79" s="75" t="s">
        <v>1034</v>
      </c>
      <c r="G79" s="75">
        <v>9</v>
      </c>
      <c r="H79" s="75" t="s">
        <v>375</v>
      </c>
      <c r="I79" s="75" t="s">
        <v>173</v>
      </c>
      <c r="J79" s="75" t="s">
        <v>423</v>
      </c>
      <c r="K79" s="134" t="s">
        <v>377</v>
      </c>
      <c r="L79" s="75" t="s">
        <v>428</v>
      </c>
      <c r="M79" s="75" t="s">
        <v>846</v>
      </c>
      <c r="N79" s="75" t="s">
        <v>846</v>
      </c>
      <c r="O79" s="75" t="s">
        <v>846</v>
      </c>
      <c r="P79" s="122" t="s">
        <v>1000</v>
      </c>
      <c r="Q79" s="197">
        <v>19</v>
      </c>
      <c r="R79" s="197">
        <v>3</v>
      </c>
      <c r="S79" s="198"/>
    </row>
    <row r="80" spans="1:19" ht="15.75" customHeight="1" x14ac:dyDescent="0.3">
      <c r="A80" s="75" t="s">
        <v>93</v>
      </c>
      <c r="B80" s="75" t="s">
        <v>962</v>
      </c>
      <c r="C80" s="75" t="s">
        <v>638</v>
      </c>
      <c r="D80" s="75" t="s">
        <v>137</v>
      </c>
      <c r="E80" s="130" t="s">
        <v>1012</v>
      </c>
      <c r="F80" s="75" t="s">
        <v>1028</v>
      </c>
      <c r="G80" s="75">
        <v>0</v>
      </c>
      <c r="H80" s="75" t="s">
        <v>375</v>
      </c>
      <c r="I80" s="75" t="s">
        <v>423</v>
      </c>
      <c r="J80" s="75" t="s">
        <v>423</v>
      </c>
      <c r="K80" s="134" t="s">
        <v>377</v>
      </c>
      <c r="L80" s="75" t="s">
        <v>428</v>
      </c>
      <c r="M80" s="75" t="s">
        <v>846</v>
      </c>
      <c r="N80" s="75" t="s">
        <v>846</v>
      </c>
      <c r="O80" s="75" t="s">
        <v>846</v>
      </c>
      <c r="P80" s="122" t="s">
        <v>1000</v>
      </c>
      <c r="Q80" s="197">
        <v>6</v>
      </c>
      <c r="R80" s="197">
        <v>2</v>
      </c>
      <c r="S80" s="198"/>
    </row>
    <row r="81" spans="1:19" ht="15.75" customHeight="1" x14ac:dyDescent="0.3">
      <c r="A81" s="75" t="s">
        <v>93</v>
      </c>
      <c r="B81" s="75" t="s">
        <v>962</v>
      </c>
      <c r="C81" s="75" t="s">
        <v>638</v>
      </c>
      <c r="D81" s="75" t="s">
        <v>137</v>
      </c>
      <c r="E81" s="130" t="s">
        <v>1053</v>
      </c>
      <c r="F81" s="75" t="s">
        <v>1054</v>
      </c>
      <c r="G81" s="75">
        <v>509</v>
      </c>
      <c r="H81" s="75" t="s">
        <v>375</v>
      </c>
      <c r="I81" s="75" t="s">
        <v>423</v>
      </c>
      <c r="J81" s="133">
        <v>0.06</v>
      </c>
      <c r="K81" s="134" t="s">
        <v>377</v>
      </c>
      <c r="L81" s="75" t="s">
        <v>425</v>
      </c>
      <c r="M81" s="75" t="s">
        <v>846</v>
      </c>
      <c r="N81" s="75" t="s">
        <v>846</v>
      </c>
      <c r="O81" s="75" t="s">
        <v>846</v>
      </c>
      <c r="P81" s="122" t="s">
        <v>1000</v>
      </c>
      <c r="Q81" s="197">
        <v>1963</v>
      </c>
      <c r="R81" s="197">
        <v>2</v>
      </c>
      <c r="S81" s="198"/>
    </row>
    <row r="82" spans="1:19" ht="15.75" customHeight="1" x14ac:dyDescent="0.3">
      <c r="A82" s="75" t="s">
        <v>93</v>
      </c>
      <c r="B82" s="75" t="s">
        <v>962</v>
      </c>
      <c r="C82" s="75" t="s">
        <v>638</v>
      </c>
      <c r="D82" s="75" t="s">
        <v>137</v>
      </c>
      <c r="E82" s="130" t="s">
        <v>1014</v>
      </c>
      <c r="F82" s="75" t="s">
        <v>1055</v>
      </c>
      <c r="G82" s="75">
        <v>0</v>
      </c>
      <c r="H82" s="75" t="s">
        <v>375</v>
      </c>
      <c r="I82" s="75" t="s">
        <v>423</v>
      </c>
      <c r="J82" s="75" t="s">
        <v>423</v>
      </c>
      <c r="K82" s="134" t="s">
        <v>377</v>
      </c>
      <c r="L82" s="75" t="s">
        <v>428</v>
      </c>
      <c r="M82" s="75" t="s">
        <v>846</v>
      </c>
      <c r="N82" s="75" t="s">
        <v>846</v>
      </c>
      <c r="O82" s="75" t="s">
        <v>846</v>
      </c>
      <c r="P82" s="122" t="s">
        <v>1000</v>
      </c>
      <c r="Q82" s="197">
        <v>0</v>
      </c>
      <c r="R82" s="197">
        <v>0</v>
      </c>
      <c r="S82" s="198"/>
    </row>
    <row r="83" spans="1:19" ht="15.75" customHeight="1" x14ac:dyDescent="0.3">
      <c r="A83" s="75" t="s">
        <v>93</v>
      </c>
      <c r="B83" s="75" t="s">
        <v>962</v>
      </c>
      <c r="C83" s="75" t="s">
        <v>638</v>
      </c>
      <c r="D83" s="75" t="s">
        <v>137</v>
      </c>
      <c r="E83" s="130" t="s">
        <v>1056</v>
      </c>
      <c r="F83" s="75" t="s">
        <v>1034</v>
      </c>
      <c r="G83" s="75">
        <v>0</v>
      </c>
      <c r="H83" s="75" t="s">
        <v>375</v>
      </c>
      <c r="I83" s="75" t="s">
        <v>173</v>
      </c>
      <c r="J83" s="75" t="s">
        <v>423</v>
      </c>
      <c r="K83" s="134" t="s">
        <v>377</v>
      </c>
      <c r="L83" s="75" t="s">
        <v>428</v>
      </c>
      <c r="M83" s="75" t="s">
        <v>846</v>
      </c>
      <c r="N83" s="75" t="s">
        <v>846</v>
      </c>
      <c r="O83" s="75" t="s">
        <v>846</v>
      </c>
      <c r="P83" s="122" t="s">
        <v>1000</v>
      </c>
      <c r="Q83" s="197">
        <v>0</v>
      </c>
      <c r="R83" s="197">
        <v>0</v>
      </c>
      <c r="S83" s="198"/>
    </row>
    <row r="84" spans="1:19" ht="15.75" customHeight="1" x14ac:dyDescent="0.3">
      <c r="A84" s="75" t="s">
        <v>93</v>
      </c>
      <c r="B84" s="75" t="s">
        <v>962</v>
      </c>
      <c r="C84" s="75" t="s">
        <v>638</v>
      </c>
      <c r="D84" s="75" t="s">
        <v>137</v>
      </c>
      <c r="E84" s="130" t="s">
        <v>1057</v>
      </c>
      <c r="F84" s="75" t="s">
        <v>1027</v>
      </c>
      <c r="G84" s="75">
        <v>0</v>
      </c>
      <c r="H84" s="75" t="s">
        <v>375</v>
      </c>
      <c r="I84" s="133">
        <v>0.28000000000000003</v>
      </c>
      <c r="J84" s="133">
        <v>0</v>
      </c>
      <c r="K84" s="134" t="s">
        <v>377</v>
      </c>
      <c r="L84" s="75" t="s">
        <v>428</v>
      </c>
      <c r="M84" s="75" t="s">
        <v>846</v>
      </c>
      <c r="N84" s="75" t="s">
        <v>846</v>
      </c>
      <c r="O84" s="75" t="s">
        <v>846</v>
      </c>
      <c r="P84" s="122" t="s">
        <v>1000</v>
      </c>
      <c r="Q84" s="197">
        <v>2</v>
      </c>
      <c r="R84" s="197">
        <v>2</v>
      </c>
      <c r="S84" s="198"/>
    </row>
    <row r="85" spans="1:19" ht="15.75" customHeight="1" x14ac:dyDescent="0.3">
      <c r="A85" s="75" t="s">
        <v>93</v>
      </c>
      <c r="B85" s="75" t="s">
        <v>962</v>
      </c>
      <c r="C85" s="75" t="s">
        <v>638</v>
      </c>
      <c r="D85" s="75" t="s">
        <v>137</v>
      </c>
      <c r="E85" s="130" t="s">
        <v>1058</v>
      </c>
      <c r="F85" s="75" t="s">
        <v>1027</v>
      </c>
      <c r="G85" s="75">
        <v>0</v>
      </c>
      <c r="H85" s="75" t="s">
        <v>375</v>
      </c>
      <c r="I85" s="75" t="s">
        <v>173</v>
      </c>
      <c r="J85" s="75" t="s">
        <v>423</v>
      </c>
      <c r="K85" s="134" t="s">
        <v>377</v>
      </c>
      <c r="L85" s="75" t="s">
        <v>428</v>
      </c>
      <c r="M85" s="75" t="s">
        <v>846</v>
      </c>
      <c r="N85" s="75" t="s">
        <v>846</v>
      </c>
      <c r="O85" s="75" t="s">
        <v>846</v>
      </c>
      <c r="P85" s="122" t="s">
        <v>1000</v>
      </c>
      <c r="Q85" s="197">
        <v>0</v>
      </c>
      <c r="R85" s="197">
        <v>0</v>
      </c>
      <c r="S85" s="198"/>
    </row>
    <row r="86" spans="1:19" ht="15.75" customHeight="1" x14ac:dyDescent="0.3">
      <c r="A86" s="75" t="s">
        <v>93</v>
      </c>
      <c r="B86" s="75" t="s">
        <v>962</v>
      </c>
      <c r="C86" s="75" t="s">
        <v>638</v>
      </c>
      <c r="D86" s="75" t="s">
        <v>137</v>
      </c>
      <c r="E86" s="130" t="s">
        <v>983</v>
      </c>
      <c r="F86" s="75" t="s">
        <v>1027</v>
      </c>
      <c r="G86" s="75">
        <v>39</v>
      </c>
      <c r="H86" s="75" t="s">
        <v>375</v>
      </c>
      <c r="I86" s="75" t="s">
        <v>423</v>
      </c>
      <c r="J86" s="133">
        <v>0.03</v>
      </c>
      <c r="K86" s="134" t="s">
        <v>377</v>
      </c>
      <c r="L86" s="75" t="s">
        <v>428</v>
      </c>
      <c r="M86" s="75" t="s">
        <v>846</v>
      </c>
      <c r="N86" s="75" t="s">
        <v>846</v>
      </c>
      <c r="O86" s="75" t="s">
        <v>846</v>
      </c>
      <c r="P86" s="122" t="s">
        <v>1000</v>
      </c>
      <c r="Q86" s="197">
        <v>30</v>
      </c>
      <c r="R86" s="197">
        <v>5</v>
      </c>
      <c r="S86" s="198"/>
    </row>
    <row r="87" spans="1:19" ht="15.75" customHeight="1" x14ac:dyDescent="0.3">
      <c r="A87" s="75" t="s">
        <v>93</v>
      </c>
      <c r="B87" s="75" t="s">
        <v>962</v>
      </c>
      <c r="C87" s="75" t="s">
        <v>638</v>
      </c>
      <c r="D87" s="75" t="s">
        <v>137</v>
      </c>
      <c r="E87" s="130" t="s">
        <v>984</v>
      </c>
      <c r="F87" s="75" t="s">
        <v>1037</v>
      </c>
      <c r="G87" s="75">
        <v>26</v>
      </c>
      <c r="H87" s="75" t="s">
        <v>375</v>
      </c>
      <c r="I87" s="133">
        <v>0</v>
      </c>
      <c r="J87" s="133">
        <v>0.01</v>
      </c>
      <c r="K87" s="134" t="s">
        <v>377</v>
      </c>
      <c r="L87" s="75" t="s">
        <v>428</v>
      </c>
      <c r="M87" s="75" t="s">
        <v>846</v>
      </c>
      <c r="N87" s="75" t="s">
        <v>846</v>
      </c>
      <c r="O87" s="75" t="s">
        <v>846</v>
      </c>
      <c r="P87" s="122" t="s">
        <v>1000</v>
      </c>
      <c r="Q87" s="197">
        <v>2</v>
      </c>
      <c r="R87" s="197">
        <v>1</v>
      </c>
      <c r="S87" s="198"/>
    </row>
    <row r="88" spans="1:19" ht="15.75" customHeight="1" x14ac:dyDescent="0.3">
      <c r="A88" s="75" t="s">
        <v>93</v>
      </c>
      <c r="B88" s="75" t="s">
        <v>962</v>
      </c>
      <c r="C88" s="75" t="s">
        <v>638</v>
      </c>
      <c r="D88" s="75" t="s">
        <v>137</v>
      </c>
      <c r="E88" s="130" t="s">
        <v>984</v>
      </c>
      <c r="F88" s="75" t="s">
        <v>1038</v>
      </c>
      <c r="G88" s="75">
        <v>0</v>
      </c>
      <c r="H88" s="75" t="s">
        <v>375</v>
      </c>
      <c r="I88" s="133">
        <v>0.01</v>
      </c>
      <c r="J88" s="133">
        <v>0</v>
      </c>
      <c r="K88" s="134" t="s">
        <v>377</v>
      </c>
      <c r="L88" s="75" t="s">
        <v>428</v>
      </c>
      <c r="M88" s="75" t="s">
        <v>846</v>
      </c>
      <c r="N88" s="75" t="s">
        <v>846</v>
      </c>
      <c r="O88" s="75" t="s">
        <v>846</v>
      </c>
      <c r="P88" s="122" t="s">
        <v>1000</v>
      </c>
      <c r="Q88" s="197">
        <v>0</v>
      </c>
      <c r="R88" s="197">
        <v>0</v>
      </c>
      <c r="S88" s="198"/>
    </row>
    <row r="89" spans="1:19" ht="15.75" customHeight="1" x14ac:dyDescent="0.3">
      <c r="A89" s="75" t="s">
        <v>93</v>
      </c>
      <c r="B89" s="75" t="s">
        <v>962</v>
      </c>
      <c r="C89" s="75" t="s">
        <v>638</v>
      </c>
      <c r="D89" s="75" t="s">
        <v>137</v>
      </c>
      <c r="E89" s="130" t="s">
        <v>984</v>
      </c>
      <c r="F89" s="75" t="s">
        <v>1034</v>
      </c>
      <c r="G89" s="75">
        <v>1944</v>
      </c>
      <c r="H89" s="75" t="s">
        <v>375</v>
      </c>
      <c r="I89" s="133">
        <v>0.05</v>
      </c>
      <c r="J89" s="133">
        <v>0.06</v>
      </c>
      <c r="K89" s="134" t="s">
        <v>377</v>
      </c>
      <c r="L89" s="75" t="s">
        <v>425</v>
      </c>
      <c r="M89" s="75" t="s">
        <v>846</v>
      </c>
      <c r="N89" s="75" t="s">
        <v>10</v>
      </c>
      <c r="O89" s="75" t="s">
        <v>10</v>
      </c>
      <c r="P89" s="75" t="s">
        <v>1003</v>
      </c>
      <c r="Q89" s="197">
        <v>6518</v>
      </c>
      <c r="R89" s="197">
        <v>13</v>
      </c>
      <c r="S89" s="198"/>
    </row>
    <row r="90" spans="1:19" ht="15.75" customHeight="1" x14ac:dyDescent="0.3">
      <c r="A90" s="75" t="s">
        <v>93</v>
      </c>
      <c r="B90" s="75" t="s">
        <v>962</v>
      </c>
      <c r="C90" s="75" t="s">
        <v>638</v>
      </c>
      <c r="D90" s="75" t="s">
        <v>137</v>
      </c>
      <c r="E90" s="130" t="s">
        <v>1015</v>
      </c>
      <c r="F90" s="75" t="s">
        <v>1025</v>
      </c>
      <c r="G90" s="75">
        <v>7315</v>
      </c>
      <c r="H90" s="75" t="s">
        <v>375</v>
      </c>
      <c r="I90" s="133">
        <v>0.22</v>
      </c>
      <c r="J90" s="133">
        <v>0.28999999999999998</v>
      </c>
      <c r="K90" s="134" t="s">
        <v>377</v>
      </c>
      <c r="L90" s="75" t="s">
        <v>423</v>
      </c>
      <c r="M90" s="75" t="s">
        <v>846</v>
      </c>
      <c r="N90" s="75" t="s">
        <v>10</v>
      </c>
      <c r="O90" s="75" t="s">
        <v>10</v>
      </c>
      <c r="P90" s="75"/>
      <c r="Q90" s="197">
        <v>13129</v>
      </c>
      <c r="R90" s="197">
        <v>8</v>
      </c>
      <c r="S90" s="198"/>
    </row>
    <row r="91" spans="1:19" ht="15.75" customHeight="1" x14ac:dyDescent="0.3">
      <c r="A91" s="75" t="s">
        <v>93</v>
      </c>
      <c r="B91" s="75" t="s">
        <v>962</v>
      </c>
      <c r="C91" s="75" t="s">
        <v>638</v>
      </c>
      <c r="D91" s="75" t="s">
        <v>137</v>
      </c>
      <c r="E91" s="130" t="s">
        <v>1059</v>
      </c>
      <c r="F91" s="75" t="s">
        <v>1060</v>
      </c>
      <c r="G91" s="75">
        <v>1</v>
      </c>
      <c r="H91" s="75" t="s">
        <v>375</v>
      </c>
      <c r="I91" s="75" t="s">
        <v>423</v>
      </c>
      <c r="J91" s="133">
        <v>0</v>
      </c>
      <c r="K91" s="134" t="s">
        <v>377</v>
      </c>
      <c r="L91" s="75" t="s">
        <v>428</v>
      </c>
      <c r="M91" s="75" t="s">
        <v>846</v>
      </c>
      <c r="N91" s="75" t="s">
        <v>846</v>
      </c>
      <c r="O91" s="75" t="s">
        <v>846</v>
      </c>
      <c r="P91" s="122" t="s">
        <v>1000</v>
      </c>
      <c r="Q91" s="197">
        <v>0</v>
      </c>
      <c r="R91" s="197">
        <v>0</v>
      </c>
      <c r="S91" s="198"/>
    </row>
    <row r="92" spans="1:19" ht="15.75" customHeight="1" x14ac:dyDescent="0.3">
      <c r="A92" s="75" t="s">
        <v>93</v>
      </c>
      <c r="B92" s="75" t="s">
        <v>962</v>
      </c>
      <c r="C92" s="75" t="s">
        <v>638</v>
      </c>
      <c r="D92" s="75" t="s">
        <v>137</v>
      </c>
      <c r="E92" s="130" t="s">
        <v>1061</v>
      </c>
      <c r="F92" s="75" t="s">
        <v>1028</v>
      </c>
      <c r="G92" s="75">
        <v>35</v>
      </c>
      <c r="H92" s="75" t="s">
        <v>375</v>
      </c>
      <c r="I92" s="75" t="s">
        <v>423</v>
      </c>
      <c r="J92" s="133">
        <v>0.02</v>
      </c>
      <c r="K92" s="134" t="s">
        <v>377</v>
      </c>
      <c r="L92" s="75" t="s">
        <v>428</v>
      </c>
      <c r="M92" s="75" t="s">
        <v>846</v>
      </c>
      <c r="N92" s="75" t="s">
        <v>846</v>
      </c>
      <c r="O92" s="75" t="s">
        <v>846</v>
      </c>
      <c r="P92" s="122" t="s">
        <v>1000</v>
      </c>
      <c r="Q92" s="197">
        <v>2</v>
      </c>
      <c r="R92" s="197">
        <v>1</v>
      </c>
      <c r="S92" s="198"/>
    </row>
    <row r="93" spans="1:19" ht="15.75" customHeight="1" x14ac:dyDescent="0.3">
      <c r="A93" s="75" t="s">
        <v>93</v>
      </c>
      <c r="B93" s="75" t="s">
        <v>962</v>
      </c>
      <c r="C93" s="75" t="s">
        <v>638</v>
      </c>
      <c r="D93" s="75" t="s">
        <v>137</v>
      </c>
      <c r="E93" s="130" t="s">
        <v>1062</v>
      </c>
      <c r="F93" s="75" t="s">
        <v>1063</v>
      </c>
      <c r="G93" s="75">
        <v>0</v>
      </c>
      <c r="H93" s="75" t="s">
        <v>375</v>
      </c>
      <c r="I93" s="75" t="s">
        <v>423</v>
      </c>
      <c r="J93" s="75" t="s">
        <v>423</v>
      </c>
      <c r="K93" s="134" t="s">
        <v>377</v>
      </c>
      <c r="L93" s="75" t="s">
        <v>428</v>
      </c>
      <c r="M93" s="75" t="s">
        <v>846</v>
      </c>
      <c r="N93" s="75" t="s">
        <v>846</v>
      </c>
      <c r="O93" s="75" t="s">
        <v>846</v>
      </c>
      <c r="P93" s="122" t="s">
        <v>1000</v>
      </c>
      <c r="Q93" s="197">
        <v>0</v>
      </c>
      <c r="R93" s="197">
        <v>0</v>
      </c>
      <c r="S93" s="198"/>
    </row>
    <row r="94" spans="1:19" ht="15.75" customHeight="1" x14ac:dyDescent="0.3">
      <c r="A94" s="75" t="s">
        <v>93</v>
      </c>
      <c r="B94" s="75" t="s">
        <v>962</v>
      </c>
      <c r="C94" s="75" t="s">
        <v>638</v>
      </c>
      <c r="D94" s="75" t="s">
        <v>137</v>
      </c>
      <c r="E94" s="130" t="s">
        <v>1064</v>
      </c>
      <c r="F94" s="75" t="s">
        <v>1028</v>
      </c>
      <c r="G94" s="75">
        <v>11</v>
      </c>
      <c r="H94" s="75" t="s">
        <v>375</v>
      </c>
      <c r="I94" s="75" t="s">
        <v>423</v>
      </c>
      <c r="J94" s="133">
        <v>7.0000000000000007E-2</v>
      </c>
      <c r="K94" s="134" t="s">
        <v>377</v>
      </c>
      <c r="L94" s="75" t="s">
        <v>428</v>
      </c>
      <c r="M94" s="75" t="s">
        <v>846</v>
      </c>
      <c r="N94" s="75" t="s">
        <v>846</v>
      </c>
      <c r="O94" s="75" t="s">
        <v>846</v>
      </c>
      <c r="P94" s="122" t="s">
        <v>1000</v>
      </c>
      <c r="Q94" s="197">
        <v>23</v>
      </c>
      <c r="R94" s="197">
        <v>2</v>
      </c>
      <c r="S94" s="198"/>
    </row>
    <row r="95" spans="1:19" ht="15.75" customHeight="1" x14ac:dyDescent="0.3">
      <c r="A95" s="75" t="s">
        <v>93</v>
      </c>
      <c r="B95" s="75" t="s">
        <v>962</v>
      </c>
      <c r="C95" s="75" t="s">
        <v>638</v>
      </c>
      <c r="D95" s="75" t="s">
        <v>137</v>
      </c>
      <c r="E95" s="130" t="s">
        <v>1065</v>
      </c>
      <c r="F95" s="75" t="s">
        <v>1063</v>
      </c>
      <c r="G95" s="75">
        <v>0</v>
      </c>
      <c r="H95" s="75" t="s">
        <v>375</v>
      </c>
      <c r="I95" s="75" t="s">
        <v>423</v>
      </c>
      <c r="J95" s="75" t="s">
        <v>423</v>
      </c>
      <c r="K95" s="134" t="s">
        <v>377</v>
      </c>
      <c r="L95" s="75" t="s">
        <v>428</v>
      </c>
      <c r="M95" s="75" t="s">
        <v>846</v>
      </c>
      <c r="N95" s="75" t="s">
        <v>846</v>
      </c>
      <c r="O95" s="75" t="s">
        <v>846</v>
      </c>
      <c r="P95" s="122" t="s">
        <v>1000</v>
      </c>
      <c r="Q95" s="197">
        <v>0</v>
      </c>
      <c r="R95" s="197">
        <v>0</v>
      </c>
      <c r="S95" s="198"/>
    </row>
    <row r="96" spans="1:19" ht="15.75" customHeight="1" x14ac:dyDescent="0.3">
      <c r="A96" s="75" t="s">
        <v>93</v>
      </c>
      <c r="B96" s="75" t="s">
        <v>962</v>
      </c>
      <c r="C96" s="75" t="s">
        <v>638</v>
      </c>
      <c r="D96" s="75" t="s">
        <v>137</v>
      </c>
      <c r="E96" s="130" t="s">
        <v>1066</v>
      </c>
      <c r="F96" s="75" t="s">
        <v>1031</v>
      </c>
      <c r="G96" s="75">
        <v>0</v>
      </c>
      <c r="H96" s="75" t="s">
        <v>375</v>
      </c>
      <c r="I96" s="75" t="s">
        <v>173</v>
      </c>
      <c r="J96" s="133">
        <v>0</v>
      </c>
      <c r="K96" s="134" t="s">
        <v>377</v>
      </c>
      <c r="L96" s="75" t="s">
        <v>428</v>
      </c>
      <c r="M96" s="75" t="s">
        <v>846</v>
      </c>
      <c r="N96" s="75" t="s">
        <v>846</v>
      </c>
      <c r="O96" s="75" t="s">
        <v>846</v>
      </c>
      <c r="P96" s="122" t="s">
        <v>1000</v>
      </c>
      <c r="Q96" s="197">
        <v>0</v>
      </c>
      <c r="R96" s="197">
        <v>0</v>
      </c>
      <c r="S96" s="198"/>
    </row>
    <row r="97" spans="1:19" ht="15.75" customHeight="1" x14ac:dyDescent="0.3">
      <c r="A97" s="75" t="s">
        <v>93</v>
      </c>
      <c r="B97" s="75" t="s">
        <v>962</v>
      </c>
      <c r="C97" s="75" t="s">
        <v>638</v>
      </c>
      <c r="D97" s="75" t="s">
        <v>137</v>
      </c>
      <c r="E97" s="130" t="s">
        <v>1016</v>
      </c>
      <c r="F97" s="75" t="s">
        <v>1027</v>
      </c>
      <c r="G97" s="75">
        <v>0</v>
      </c>
      <c r="H97" s="75" t="s">
        <v>375</v>
      </c>
      <c r="I97" s="133">
        <v>0.02</v>
      </c>
      <c r="J97" s="133">
        <v>0</v>
      </c>
      <c r="K97" s="134" t="s">
        <v>377</v>
      </c>
      <c r="L97" s="75" t="s">
        <v>428</v>
      </c>
      <c r="M97" s="75" t="s">
        <v>846</v>
      </c>
      <c r="N97" s="75" t="s">
        <v>846</v>
      </c>
      <c r="O97" s="75" t="s">
        <v>846</v>
      </c>
      <c r="P97" s="122" t="s">
        <v>1000</v>
      </c>
      <c r="Q97" s="197">
        <v>0</v>
      </c>
      <c r="R97" s="197">
        <v>0</v>
      </c>
      <c r="S97" s="198"/>
    </row>
    <row r="98" spans="1:19" ht="15.75" customHeight="1" x14ac:dyDescent="0.3">
      <c r="A98" s="75" t="s">
        <v>93</v>
      </c>
      <c r="B98" s="75" t="s">
        <v>962</v>
      </c>
      <c r="C98" s="75" t="s">
        <v>638</v>
      </c>
      <c r="D98" s="75" t="s">
        <v>137</v>
      </c>
      <c r="E98" s="130" t="s">
        <v>988</v>
      </c>
      <c r="F98" s="75" t="s">
        <v>1028</v>
      </c>
      <c r="G98" s="75">
        <v>0</v>
      </c>
      <c r="H98" s="75" t="s">
        <v>375</v>
      </c>
      <c r="I98" s="75" t="s">
        <v>173</v>
      </c>
      <c r="J98" s="133">
        <v>0.06</v>
      </c>
      <c r="K98" s="134" t="s">
        <v>377</v>
      </c>
      <c r="L98" s="75" t="s">
        <v>423</v>
      </c>
      <c r="M98" s="75" t="s">
        <v>846</v>
      </c>
      <c r="N98" s="75" t="s">
        <v>846</v>
      </c>
      <c r="O98" s="75" t="s">
        <v>846</v>
      </c>
      <c r="P98" s="122" t="s">
        <v>1000</v>
      </c>
      <c r="Q98" s="197">
        <v>0</v>
      </c>
      <c r="R98" s="197">
        <v>0</v>
      </c>
      <c r="S98" s="198"/>
    </row>
    <row r="99" spans="1:19" ht="15.75" customHeight="1" x14ac:dyDescent="0.3">
      <c r="A99" s="75" t="s">
        <v>93</v>
      </c>
      <c r="B99" s="75" t="s">
        <v>962</v>
      </c>
      <c r="C99" s="75" t="s">
        <v>638</v>
      </c>
      <c r="D99" s="75" t="s">
        <v>137</v>
      </c>
      <c r="E99" s="130" t="s">
        <v>991</v>
      </c>
      <c r="F99" s="75" t="s">
        <v>1028</v>
      </c>
      <c r="G99" s="75">
        <v>0</v>
      </c>
      <c r="H99" s="75" t="s">
        <v>375</v>
      </c>
      <c r="I99" s="75" t="s">
        <v>423</v>
      </c>
      <c r="J99" s="133">
        <v>0.65</v>
      </c>
      <c r="K99" s="134" t="s">
        <v>377</v>
      </c>
      <c r="L99" s="75" t="s">
        <v>423</v>
      </c>
      <c r="M99" s="75" t="s">
        <v>846</v>
      </c>
      <c r="N99" s="75" t="s">
        <v>846</v>
      </c>
      <c r="O99" s="75" t="s">
        <v>846</v>
      </c>
      <c r="P99" s="122" t="s">
        <v>1000</v>
      </c>
      <c r="Q99" s="197">
        <v>0</v>
      </c>
      <c r="R99" s="197">
        <v>0</v>
      </c>
      <c r="S99" s="198"/>
    </row>
    <row r="100" spans="1:19" ht="15.75" customHeight="1" x14ac:dyDescent="0.3">
      <c r="A100" s="75" t="s">
        <v>93</v>
      </c>
      <c r="B100" s="75" t="s">
        <v>962</v>
      </c>
      <c r="C100" s="75" t="s">
        <v>638</v>
      </c>
      <c r="D100" s="75" t="s">
        <v>137</v>
      </c>
      <c r="E100" s="130" t="s">
        <v>1017</v>
      </c>
      <c r="F100" s="75" t="s">
        <v>1028</v>
      </c>
      <c r="G100" s="75">
        <v>11779</v>
      </c>
      <c r="H100" s="75" t="s">
        <v>375</v>
      </c>
      <c r="I100" s="133">
        <v>0.02</v>
      </c>
      <c r="J100" s="133">
        <v>0.16</v>
      </c>
      <c r="K100" s="134" t="s">
        <v>377</v>
      </c>
      <c r="L100" s="75" t="s">
        <v>425</v>
      </c>
      <c r="M100" s="75" t="s">
        <v>846</v>
      </c>
      <c r="N100" s="75" t="s">
        <v>10</v>
      </c>
      <c r="O100" s="75" t="s">
        <v>10</v>
      </c>
      <c r="P100" s="75" t="s">
        <v>1003</v>
      </c>
      <c r="Q100" s="197">
        <v>3582</v>
      </c>
      <c r="R100" s="197">
        <v>10</v>
      </c>
      <c r="S100" s="198"/>
    </row>
    <row r="101" spans="1:19" ht="15.75" customHeight="1" x14ac:dyDescent="0.3">
      <c r="A101" s="75" t="s">
        <v>93</v>
      </c>
      <c r="B101" s="75" t="s">
        <v>962</v>
      </c>
      <c r="C101" s="75" t="s">
        <v>638</v>
      </c>
      <c r="D101" s="75" t="s">
        <v>137</v>
      </c>
      <c r="E101" s="130" t="s">
        <v>993</v>
      </c>
      <c r="F101" s="75" t="s">
        <v>1028</v>
      </c>
      <c r="G101" s="75">
        <v>294</v>
      </c>
      <c r="H101" s="75" t="s">
        <v>375</v>
      </c>
      <c r="I101" s="75" t="s">
        <v>173</v>
      </c>
      <c r="J101" s="133">
        <v>0.11</v>
      </c>
      <c r="K101" s="134" t="s">
        <v>377</v>
      </c>
      <c r="L101" s="75" t="s">
        <v>423</v>
      </c>
      <c r="M101" s="75" t="s">
        <v>846</v>
      </c>
      <c r="N101" s="75" t="s">
        <v>10</v>
      </c>
      <c r="O101" s="75" t="s">
        <v>10</v>
      </c>
      <c r="P101" s="75"/>
      <c r="Q101" s="197">
        <v>19</v>
      </c>
      <c r="R101" s="197">
        <v>4</v>
      </c>
      <c r="S101" s="198" t="s">
        <v>1816</v>
      </c>
    </row>
    <row r="102" spans="1:19" ht="15.75" customHeight="1" x14ac:dyDescent="0.3">
      <c r="A102" s="75" t="s">
        <v>93</v>
      </c>
      <c r="B102" s="75" t="s">
        <v>962</v>
      </c>
      <c r="C102" s="75" t="s">
        <v>638</v>
      </c>
      <c r="D102" s="75" t="s">
        <v>137</v>
      </c>
      <c r="E102" s="130" t="s">
        <v>994</v>
      </c>
      <c r="F102" s="75" t="s">
        <v>1028</v>
      </c>
      <c r="G102" s="75">
        <v>97</v>
      </c>
      <c r="H102" s="75" t="s">
        <v>375</v>
      </c>
      <c r="I102" s="75" t="s">
        <v>423</v>
      </c>
      <c r="J102" s="133">
        <v>0.08</v>
      </c>
      <c r="K102" s="134" t="s">
        <v>377</v>
      </c>
      <c r="L102" s="75" t="s">
        <v>428</v>
      </c>
      <c r="M102" s="75" t="s">
        <v>846</v>
      </c>
      <c r="N102" s="75" t="s">
        <v>846</v>
      </c>
      <c r="O102" s="75" t="s">
        <v>846</v>
      </c>
      <c r="P102" s="122" t="s">
        <v>1000</v>
      </c>
      <c r="Q102" s="197">
        <v>11</v>
      </c>
      <c r="R102" s="197">
        <v>2</v>
      </c>
      <c r="S102" s="198"/>
    </row>
    <row r="103" spans="1:19" ht="15.75" customHeight="1" x14ac:dyDescent="0.3">
      <c r="A103" s="75" t="s">
        <v>93</v>
      </c>
      <c r="B103" s="75" t="s">
        <v>962</v>
      </c>
      <c r="C103" s="75" t="s">
        <v>638</v>
      </c>
      <c r="D103" s="75" t="s">
        <v>137</v>
      </c>
      <c r="E103" s="130" t="s">
        <v>1067</v>
      </c>
      <c r="F103" s="75" t="s">
        <v>1028</v>
      </c>
      <c r="G103" s="75">
        <v>0</v>
      </c>
      <c r="H103" s="75" t="s">
        <v>375</v>
      </c>
      <c r="I103" s="75" t="s">
        <v>423</v>
      </c>
      <c r="J103" s="75" t="s">
        <v>423</v>
      </c>
      <c r="K103" s="134" t="s">
        <v>377</v>
      </c>
      <c r="L103" s="75" t="s">
        <v>428</v>
      </c>
      <c r="M103" s="75" t="s">
        <v>846</v>
      </c>
      <c r="N103" s="75" t="s">
        <v>846</v>
      </c>
      <c r="O103" s="75" t="s">
        <v>846</v>
      </c>
      <c r="P103" s="122" t="s">
        <v>1000</v>
      </c>
      <c r="Q103" s="197">
        <v>34</v>
      </c>
      <c r="R103" s="197">
        <v>5</v>
      </c>
      <c r="S103" s="198"/>
    </row>
    <row r="104" spans="1:19" ht="15.75" customHeight="1" x14ac:dyDescent="0.3">
      <c r="A104" s="75" t="s">
        <v>93</v>
      </c>
      <c r="B104" s="75" t="s">
        <v>962</v>
      </c>
      <c r="C104" s="75" t="s">
        <v>638</v>
      </c>
      <c r="D104" s="75" t="s">
        <v>137</v>
      </c>
      <c r="E104" s="130" t="s">
        <v>995</v>
      </c>
      <c r="F104" s="75" t="s">
        <v>1068</v>
      </c>
      <c r="G104" s="75">
        <v>743</v>
      </c>
      <c r="H104" s="75" t="s">
        <v>375</v>
      </c>
      <c r="I104" s="133">
        <v>7.0000000000000007E-2</v>
      </c>
      <c r="J104" s="133">
        <v>0.09</v>
      </c>
      <c r="K104" s="134" t="s">
        <v>377</v>
      </c>
      <c r="L104" s="75" t="s">
        <v>425</v>
      </c>
      <c r="M104" s="75" t="s">
        <v>846</v>
      </c>
      <c r="N104" s="75" t="s">
        <v>10</v>
      </c>
      <c r="O104" s="75" t="s">
        <v>10</v>
      </c>
      <c r="P104" s="75" t="s">
        <v>1003</v>
      </c>
      <c r="Q104" s="197">
        <v>2964</v>
      </c>
      <c r="R104" s="197">
        <v>6</v>
      </c>
      <c r="S104" s="198"/>
    </row>
    <row r="105" spans="1:19" ht="15.75" customHeight="1" x14ac:dyDescent="0.3">
      <c r="A105" s="75" t="s">
        <v>93</v>
      </c>
      <c r="B105" s="75" t="s">
        <v>962</v>
      </c>
      <c r="C105" s="75" t="s">
        <v>638</v>
      </c>
      <c r="D105" s="75" t="s">
        <v>137</v>
      </c>
      <c r="E105" s="130" t="s">
        <v>995</v>
      </c>
      <c r="F105" s="75" t="s">
        <v>1069</v>
      </c>
      <c r="G105" s="75">
        <v>0</v>
      </c>
      <c r="H105" s="75" t="s">
        <v>375</v>
      </c>
      <c r="I105" s="75" t="s">
        <v>423</v>
      </c>
      <c r="J105" s="133">
        <v>0</v>
      </c>
      <c r="K105" s="134" t="s">
        <v>377</v>
      </c>
      <c r="L105" s="75" t="s">
        <v>428</v>
      </c>
      <c r="M105" s="75" t="s">
        <v>846</v>
      </c>
      <c r="N105" s="75" t="s">
        <v>846</v>
      </c>
      <c r="O105" s="75" t="s">
        <v>846</v>
      </c>
      <c r="P105" s="122" t="s">
        <v>1000</v>
      </c>
      <c r="Q105" s="197">
        <v>0</v>
      </c>
      <c r="R105" s="197">
        <v>0</v>
      </c>
      <c r="S105" s="198"/>
    </row>
    <row r="106" spans="1:19" ht="15.75" customHeight="1" x14ac:dyDescent="0.3">
      <c r="A106" s="75" t="s">
        <v>93</v>
      </c>
      <c r="B106" s="75" t="s">
        <v>962</v>
      </c>
      <c r="C106" s="75" t="s">
        <v>638</v>
      </c>
      <c r="D106" s="75" t="s">
        <v>137</v>
      </c>
      <c r="E106" s="130" t="s">
        <v>997</v>
      </c>
      <c r="F106" s="75" t="s">
        <v>1068</v>
      </c>
      <c r="G106" s="75">
        <v>5775</v>
      </c>
      <c r="H106" s="75" t="s">
        <v>375</v>
      </c>
      <c r="I106" s="133">
        <v>0.01</v>
      </c>
      <c r="J106" s="133">
        <v>0.04</v>
      </c>
      <c r="K106" s="134" t="s">
        <v>377</v>
      </c>
      <c r="L106" s="75" t="s">
        <v>425</v>
      </c>
      <c r="M106" s="75" t="s">
        <v>846</v>
      </c>
      <c r="N106" s="75" t="s">
        <v>846</v>
      </c>
      <c r="O106" s="75" t="s">
        <v>846</v>
      </c>
      <c r="P106" s="122" t="s">
        <v>1000</v>
      </c>
      <c r="Q106" s="197">
        <v>76</v>
      </c>
      <c r="R106" s="197">
        <v>4</v>
      </c>
      <c r="S106" s="198"/>
    </row>
    <row r="107" spans="1:19" ht="15.75" customHeight="1" x14ac:dyDescent="0.3">
      <c r="A107" s="75" t="s">
        <v>93</v>
      </c>
      <c r="B107" s="75" t="s">
        <v>962</v>
      </c>
      <c r="C107" s="75" t="s">
        <v>638</v>
      </c>
      <c r="D107" s="75" t="s">
        <v>137</v>
      </c>
      <c r="E107" s="130" t="s">
        <v>997</v>
      </c>
      <c r="F107" s="75" t="s">
        <v>1069</v>
      </c>
      <c r="G107" s="75">
        <v>0</v>
      </c>
      <c r="H107" s="75" t="s">
        <v>375</v>
      </c>
      <c r="I107" s="133">
        <v>0</v>
      </c>
      <c r="J107" s="75" t="s">
        <v>423</v>
      </c>
      <c r="K107" s="134" t="s">
        <v>377</v>
      </c>
      <c r="L107" s="75" t="s">
        <v>428</v>
      </c>
      <c r="M107" s="75" t="s">
        <v>846</v>
      </c>
      <c r="N107" s="75" t="s">
        <v>846</v>
      </c>
      <c r="O107" s="75" t="s">
        <v>846</v>
      </c>
      <c r="P107" s="122" t="s">
        <v>1000</v>
      </c>
      <c r="Q107" s="197">
        <v>0</v>
      </c>
      <c r="R107" s="197">
        <v>0</v>
      </c>
      <c r="S107" s="198"/>
    </row>
    <row r="108" spans="1:19" ht="15.75" customHeight="1" x14ac:dyDescent="0.3">
      <c r="A108" s="75" t="s">
        <v>93</v>
      </c>
      <c r="B108" s="75" t="s">
        <v>962</v>
      </c>
      <c r="C108" s="75" t="s">
        <v>638</v>
      </c>
      <c r="D108" s="75" t="s">
        <v>137</v>
      </c>
      <c r="E108" s="130" t="s">
        <v>1020</v>
      </c>
      <c r="F108" s="75" t="s">
        <v>1021</v>
      </c>
      <c r="G108" s="75">
        <v>0</v>
      </c>
      <c r="H108" s="75" t="s">
        <v>375</v>
      </c>
      <c r="I108" s="133">
        <v>0.01</v>
      </c>
      <c r="J108" s="133">
        <v>0</v>
      </c>
      <c r="K108" s="134" t="s">
        <v>377</v>
      </c>
      <c r="L108" s="75" t="s">
        <v>428</v>
      </c>
      <c r="M108" s="75" t="s">
        <v>846</v>
      </c>
      <c r="N108" s="75" t="s">
        <v>846</v>
      </c>
      <c r="O108" s="75" t="s">
        <v>846</v>
      </c>
      <c r="P108" s="122" t="s">
        <v>1000</v>
      </c>
      <c r="Q108" s="197">
        <v>17</v>
      </c>
      <c r="R108" s="197">
        <v>3</v>
      </c>
      <c r="S108" s="198"/>
    </row>
    <row r="109" spans="1:19" ht="15.75" customHeight="1" x14ac:dyDescent="0.3">
      <c r="A109" s="75" t="s">
        <v>93</v>
      </c>
      <c r="B109" s="75" t="s">
        <v>962</v>
      </c>
      <c r="C109" s="75" t="s">
        <v>638</v>
      </c>
      <c r="D109" s="75" t="s">
        <v>137</v>
      </c>
      <c r="E109" s="130" t="s">
        <v>1022</v>
      </c>
      <c r="F109" s="75" t="s">
        <v>1070</v>
      </c>
      <c r="G109" s="75">
        <v>1240</v>
      </c>
      <c r="H109" s="75" t="s">
        <v>375</v>
      </c>
      <c r="I109" s="133">
        <v>0.04</v>
      </c>
      <c r="J109" s="133">
        <v>0.28999999999999998</v>
      </c>
      <c r="K109" s="134" t="s">
        <v>377</v>
      </c>
      <c r="L109" s="75" t="s">
        <v>425</v>
      </c>
      <c r="M109" s="75" t="s">
        <v>846</v>
      </c>
      <c r="N109" s="75" t="s">
        <v>10</v>
      </c>
      <c r="O109" s="75" t="s">
        <v>10</v>
      </c>
      <c r="P109" s="75" t="s">
        <v>1003</v>
      </c>
      <c r="Q109" s="197">
        <v>364</v>
      </c>
      <c r="R109" s="197">
        <v>6</v>
      </c>
      <c r="S109" s="198"/>
    </row>
    <row r="110" spans="1:19" ht="15.75" customHeight="1" x14ac:dyDescent="0.3">
      <c r="A110" s="75" t="s">
        <v>93</v>
      </c>
      <c r="B110" s="75" t="s">
        <v>962</v>
      </c>
      <c r="C110" s="75" t="s">
        <v>638</v>
      </c>
      <c r="D110" s="75" t="s">
        <v>137</v>
      </c>
      <c r="E110" s="130" t="s">
        <v>1071</v>
      </c>
      <c r="F110" s="75" t="s">
        <v>1027</v>
      </c>
      <c r="G110" s="75">
        <v>0</v>
      </c>
      <c r="H110" s="75" t="s">
        <v>375</v>
      </c>
      <c r="I110" s="75" t="s">
        <v>173</v>
      </c>
      <c r="J110" s="133">
        <v>0.01</v>
      </c>
      <c r="K110" s="134" t="s">
        <v>377</v>
      </c>
      <c r="L110" s="75" t="s">
        <v>428</v>
      </c>
      <c r="M110" s="75" t="s">
        <v>846</v>
      </c>
      <c r="N110" s="75" t="s">
        <v>846</v>
      </c>
      <c r="O110" s="75" t="s">
        <v>846</v>
      </c>
      <c r="P110" s="122" t="s">
        <v>1000</v>
      </c>
      <c r="Q110" s="197">
        <v>124</v>
      </c>
      <c r="R110" s="197">
        <v>6</v>
      </c>
      <c r="S110" s="198"/>
    </row>
    <row r="111" spans="1:19" ht="15.75" customHeight="1" x14ac:dyDescent="0.3">
      <c r="A111" s="75" t="s">
        <v>93</v>
      </c>
      <c r="B111" s="75" t="s">
        <v>962</v>
      </c>
      <c r="C111" s="75" t="s">
        <v>638</v>
      </c>
      <c r="D111" s="75" t="s">
        <v>137</v>
      </c>
      <c r="E111" s="130" t="s">
        <v>1072</v>
      </c>
      <c r="F111" s="75" t="s">
        <v>1025</v>
      </c>
      <c r="G111" s="75">
        <v>0</v>
      </c>
      <c r="H111" s="75" t="s">
        <v>375</v>
      </c>
      <c r="I111" s="133">
        <v>0</v>
      </c>
      <c r="J111" s="133">
        <v>0</v>
      </c>
      <c r="K111" s="134" t="s">
        <v>377</v>
      </c>
      <c r="L111" s="75" t="s">
        <v>428</v>
      </c>
      <c r="M111" s="75" t="s">
        <v>846</v>
      </c>
      <c r="N111" s="75" t="s">
        <v>846</v>
      </c>
      <c r="O111" s="75" t="s">
        <v>846</v>
      </c>
      <c r="P111" s="122" t="s">
        <v>1000</v>
      </c>
      <c r="Q111" s="197">
        <v>27</v>
      </c>
      <c r="R111" s="197">
        <v>1</v>
      </c>
      <c r="S111" s="198"/>
    </row>
    <row r="112" spans="1:19" ht="15.75" customHeight="1" x14ac:dyDescent="0.3">
      <c r="A112" s="75" t="s">
        <v>93</v>
      </c>
      <c r="B112" s="75" t="s">
        <v>962</v>
      </c>
      <c r="C112" s="75" t="s">
        <v>638</v>
      </c>
      <c r="D112" s="75" t="s">
        <v>137</v>
      </c>
      <c r="E112" s="130" t="s">
        <v>1073</v>
      </c>
      <c r="F112" s="75" t="s">
        <v>1034</v>
      </c>
      <c r="G112" s="75">
        <v>0</v>
      </c>
      <c r="H112" s="75" t="s">
        <v>375</v>
      </c>
      <c r="I112" s="75" t="s">
        <v>173</v>
      </c>
      <c r="J112" s="133">
        <v>0</v>
      </c>
      <c r="K112" s="134" t="s">
        <v>377</v>
      </c>
      <c r="L112" s="75" t="s">
        <v>428</v>
      </c>
      <c r="M112" s="75" t="s">
        <v>846</v>
      </c>
      <c r="N112" s="75" t="s">
        <v>846</v>
      </c>
      <c r="O112" s="75" t="s">
        <v>846</v>
      </c>
      <c r="P112" s="122" t="s">
        <v>1000</v>
      </c>
      <c r="Q112" s="197">
        <v>5</v>
      </c>
      <c r="R112" s="197">
        <v>1</v>
      </c>
      <c r="S112" s="198"/>
    </row>
    <row r="113" spans="1:19" ht="15.75" customHeight="1" x14ac:dyDescent="0.3">
      <c r="A113" s="75" t="s">
        <v>93</v>
      </c>
      <c r="B113" s="75" t="s">
        <v>962</v>
      </c>
      <c r="C113" s="75" t="s">
        <v>639</v>
      </c>
      <c r="D113" s="75" t="s">
        <v>137</v>
      </c>
      <c r="E113" s="130" t="s">
        <v>1074</v>
      </c>
      <c r="F113" s="75" t="s">
        <v>1075</v>
      </c>
      <c r="G113" s="75">
        <v>0</v>
      </c>
      <c r="H113" s="75" t="s">
        <v>375</v>
      </c>
      <c r="I113" s="75" t="s">
        <v>173</v>
      </c>
      <c r="J113" s="75" t="s">
        <v>423</v>
      </c>
      <c r="K113" s="134" t="s">
        <v>377</v>
      </c>
      <c r="L113" s="75" t="s">
        <v>428</v>
      </c>
      <c r="M113" s="75" t="s">
        <v>846</v>
      </c>
      <c r="N113" s="75" t="s">
        <v>846</v>
      </c>
      <c r="O113" s="75" t="s">
        <v>846</v>
      </c>
      <c r="P113" s="122" t="s">
        <v>1000</v>
      </c>
      <c r="Q113" s="197">
        <v>0</v>
      </c>
      <c r="R113" s="197">
        <v>0</v>
      </c>
      <c r="S113" s="198"/>
    </row>
    <row r="114" spans="1:19" ht="15.75" customHeight="1" x14ac:dyDescent="0.3">
      <c r="A114" s="75" t="s">
        <v>93</v>
      </c>
      <c r="B114" s="75" t="s">
        <v>962</v>
      </c>
      <c r="C114" s="75" t="s">
        <v>639</v>
      </c>
      <c r="D114" s="75" t="s">
        <v>137</v>
      </c>
      <c r="E114" s="130" t="s">
        <v>1076</v>
      </c>
      <c r="F114" s="75" t="s">
        <v>1077</v>
      </c>
      <c r="G114" s="75">
        <v>0</v>
      </c>
      <c r="H114" s="75" t="s">
        <v>375</v>
      </c>
      <c r="I114" s="75" t="s">
        <v>173</v>
      </c>
      <c r="J114" s="75" t="s">
        <v>423</v>
      </c>
      <c r="K114" s="134" t="s">
        <v>377</v>
      </c>
      <c r="L114" s="75" t="s">
        <v>428</v>
      </c>
      <c r="M114" s="75" t="s">
        <v>846</v>
      </c>
      <c r="N114" s="75" t="s">
        <v>846</v>
      </c>
      <c r="O114" s="75" t="s">
        <v>846</v>
      </c>
      <c r="P114" s="122" t="s">
        <v>1000</v>
      </c>
      <c r="Q114" s="197">
        <v>0</v>
      </c>
      <c r="R114" s="197">
        <v>0</v>
      </c>
      <c r="S114" s="198"/>
    </row>
    <row r="115" spans="1:19" ht="15.75" customHeight="1" x14ac:dyDescent="0.3">
      <c r="A115" s="75" t="s">
        <v>93</v>
      </c>
      <c r="B115" s="75" t="s">
        <v>962</v>
      </c>
      <c r="C115" s="75" t="s">
        <v>639</v>
      </c>
      <c r="D115" s="75" t="s">
        <v>137</v>
      </c>
      <c r="E115" s="130" t="s">
        <v>1024</v>
      </c>
      <c r="F115" s="75" t="s">
        <v>1078</v>
      </c>
      <c r="G115" s="75">
        <v>0</v>
      </c>
      <c r="H115" s="75" t="s">
        <v>375</v>
      </c>
      <c r="I115" s="75" t="s">
        <v>173</v>
      </c>
      <c r="J115" s="75" t="s">
        <v>423</v>
      </c>
      <c r="K115" s="134" t="s">
        <v>377</v>
      </c>
      <c r="L115" s="75" t="s">
        <v>428</v>
      </c>
      <c r="M115" s="75" t="s">
        <v>846</v>
      </c>
      <c r="N115" s="75" t="s">
        <v>846</v>
      </c>
      <c r="O115" s="75" t="s">
        <v>846</v>
      </c>
      <c r="P115" s="122" t="s">
        <v>1000</v>
      </c>
      <c r="Q115" s="197">
        <v>0</v>
      </c>
      <c r="R115" s="197">
        <v>0</v>
      </c>
      <c r="S115" s="198"/>
    </row>
    <row r="116" spans="1:19" ht="15.75" customHeight="1" x14ac:dyDescent="0.3">
      <c r="A116" s="75" t="s">
        <v>93</v>
      </c>
      <c r="B116" s="75" t="s">
        <v>962</v>
      </c>
      <c r="C116" s="75" t="s">
        <v>639</v>
      </c>
      <c r="D116" s="75" t="s">
        <v>137</v>
      </c>
      <c r="E116" s="130" t="s">
        <v>963</v>
      </c>
      <c r="F116" s="75" t="s">
        <v>1021</v>
      </c>
      <c r="G116" s="75">
        <v>0</v>
      </c>
      <c r="H116" s="75" t="s">
        <v>375</v>
      </c>
      <c r="I116" s="75" t="s">
        <v>173</v>
      </c>
      <c r="J116" s="75" t="s">
        <v>423</v>
      </c>
      <c r="K116" s="134" t="s">
        <v>377</v>
      </c>
      <c r="L116" s="75" t="s">
        <v>423</v>
      </c>
      <c r="M116" s="75" t="s">
        <v>846</v>
      </c>
      <c r="N116" s="75" t="s">
        <v>846</v>
      </c>
      <c r="O116" s="75" t="s">
        <v>846</v>
      </c>
      <c r="P116" s="122" t="s">
        <v>1000</v>
      </c>
      <c r="Q116" s="197">
        <v>0</v>
      </c>
      <c r="R116" s="197">
        <v>0</v>
      </c>
      <c r="S116" s="198"/>
    </row>
    <row r="117" spans="1:19" ht="15.75" customHeight="1" x14ac:dyDescent="0.3">
      <c r="A117" s="75" t="s">
        <v>93</v>
      </c>
      <c r="B117" s="75" t="s">
        <v>962</v>
      </c>
      <c r="C117" s="75" t="s">
        <v>639</v>
      </c>
      <c r="D117" s="75" t="s">
        <v>137</v>
      </c>
      <c r="E117" s="130" t="s">
        <v>1079</v>
      </c>
      <c r="F117" s="75" t="s">
        <v>1080</v>
      </c>
      <c r="G117" s="75">
        <v>0</v>
      </c>
      <c r="H117" s="75" t="s">
        <v>375</v>
      </c>
      <c r="I117" s="75" t="s">
        <v>423</v>
      </c>
      <c r="J117" s="75" t="s">
        <v>423</v>
      </c>
      <c r="K117" s="134" t="s">
        <v>377</v>
      </c>
      <c r="L117" s="75" t="s">
        <v>428</v>
      </c>
      <c r="M117" s="75" t="s">
        <v>846</v>
      </c>
      <c r="N117" s="75" t="s">
        <v>846</v>
      </c>
      <c r="O117" s="75" t="s">
        <v>846</v>
      </c>
      <c r="P117" s="122" t="s">
        <v>1000</v>
      </c>
      <c r="Q117" s="197">
        <v>0</v>
      </c>
      <c r="R117" s="197">
        <v>0</v>
      </c>
      <c r="S117" s="198"/>
    </row>
    <row r="118" spans="1:19" ht="15.75" customHeight="1" x14ac:dyDescent="0.3">
      <c r="A118" s="75" t="s">
        <v>93</v>
      </c>
      <c r="B118" s="75" t="s">
        <v>962</v>
      </c>
      <c r="C118" s="75" t="s">
        <v>639</v>
      </c>
      <c r="D118" s="75" t="s">
        <v>137</v>
      </c>
      <c r="E118" s="130" t="s">
        <v>1079</v>
      </c>
      <c r="F118" s="75" t="s">
        <v>1081</v>
      </c>
      <c r="G118" s="75">
        <v>0</v>
      </c>
      <c r="H118" s="75" t="s">
        <v>375</v>
      </c>
      <c r="I118" s="75" t="s">
        <v>423</v>
      </c>
      <c r="J118" s="75" t="s">
        <v>423</v>
      </c>
      <c r="K118" s="134" t="s">
        <v>377</v>
      </c>
      <c r="L118" s="75" t="s">
        <v>428</v>
      </c>
      <c r="M118" s="75" t="s">
        <v>846</v>
      </c>
      <c r="N118" s="75" t="s">
        <v>846</v>
      </c>
      <c r="O118" s="75" t="s">
        <v>846</v>
      </c>
      <c r="P118" s="122" t="s">
        <v>1000</v>
      </c>
      <c r="Q118" s="197">
        <v>0</v>
      </c>
      <c r="R118" s="197">
        <v>0</v>
      </c>
      <c r="S118" s="198"/>
    </row>
    <row r="119" spans="1:19" ht="15.75" customHeight="1" x14ac:dyDescent="0.3">
      <c r="A119" s="75" t="s">
        <v>93</v>
      </c>
      <c r="B119" s="75" t="s">
        <v>962</v>
      </c>
      <c r="C119" s="75" t="s">
        <v>639</v>
      </c>
      <c r="D119" s="75" t="s">
        <v>137</v>
      </c>
      <c r="E119" s="130" t="s">
        <v>1082</v>
      </c>
      <c r="F119" s="75" t="s">
        <v>1083</v>
      </c>
      <c r="G119" s="75">
        <v>0</v>
      </c>
      <c r="H119" s="75" t="s">
        <v>375</v>
      </c>
      <c r="I119" s="75" t="s">
        <v>423</v>
      </c>
      <c r="J119" s="75" t="s">
        <v>423</v>
      </c>
      <c r="K119" s="134" t="s">
        <v>377</v>
      </c>
      <c r="L119" s="75" t="s">
        <v>428</v>
      </c>
      <c r="M119" s="75" t="s">
        <v>846</v>
      </c>
      <c r="N119" s="75" t="s">
        <v>846</v>
      </c>
      <c r="O119" s="75" t="s">
        <v>846</v>
      </c>
      <c r="P119" s="122" t="s">
        <v>1000</v>
      </c>
      <c r="Q119" s="197">
        <v>0</v>
      </c>
      <c r="R119" s="197">
        <v>0</v>
      </c>
      <c r="S119" s="198"/>
    </row>
    <row r="120" spans="1:19" ht="15.75" customHeight="1" x14ac:dyDescent="0.3">
      <c r="A120" s="75" t="s">
        <v>93</v>
      </c>
      <c r="B120" s="75" t="s">
        <v>962</v>
      </c>
      <c r="C120" s="75" t="s">
        <v>639</v>
      </c>
      <c r="D120" s="75" t="s">
        <v>137</v>
      </c>
      <c r="E120" s="130" t="s">
        <v>1001</v>
      </c>
      <c r="F120" s="75" t="s">
        <v>1084</v>
      </c>
      <c r="G120" s="75">
        <v>821</v>
      </c>
      <c r="H120" s="75" t="s">
        <v>375</v>
      </c>
      <c r="I120" s="75" t="s">
        <v>423</v>
      </c>
      <c r="J120" s="133">
        <v>0.35</v>
      </c>
      <c r="K120" s="134" t="s">
        <v>377</v>
      </c>
      <c r="L120" s="75" t="s">
        <v>425</v>
      </c>
      <c r="M120" s="75" t="s">
        <v>846</v>
      </c>
      <c r="N120" s="75" t="s">
        <v>846</v>
      </c>
      <c r="O120" s="75" t="s">
        <v>846</v>
      </c>
      <c r="P120" s="122" t="s">
        <v>1000</v>
      </c>
      <c r="Q120" s="197">
        <v>37</v>
      </c>
      <c r="R120" s="197">
        <v>1</v>
      </c>
      <c r="S120" s="198"/>
    </row>
    <row r="121" spans="1:19" ht="15.75" customHeight="1" x14ac:dyDescent="0.3">
      <c r="A121" s="75" t="s">
        <v>93</v>
      </c>
      <c r="B121" s="75" t="s">
        <v>962</v>
      </c>
      <c r="C121" s="75" t="s">
        <v>639</v>
      </c>
      <c r="D121" s="75" t="s">
        <v>137</v>
      </c>
      <c r="E121" s="130" t="s">
        <v>1001</v>
      </c>
      <c r="F121" s="75" t="s">
        <v>1085</v>
      </c>
      <c r="G121" s="75">
        <v>4</v>
      </c>
      <c r="H121" s="75" t="s">
        <v>375</v>
      </c>
      <c r="I121" s="75" t="s">
        <v>173</v>
      </c>
      <c r="J121" s="133">
        <v>1</v>
      </c>
      <c r="K121" s="134" t="s">
        <v>377</v>
      </c>
      <c r="L121" s="75" t="s">
        <v>425</v>
      </c>
      <c r="M121" s="75" t="s">
        <v>846</v>
      </c>
      <c r="N121" s="75" t="s">
        <v>846</v>
      </c>
      <c r="O121" s="75" t="s">
        <v>846</v>
      </c>
      <c r="P121" s="122" t="s">
        <v>1000</v>
      </c>
      <c r="Q121" s="197">
        <v>107</v>
      </c>
      <c r="R121" s="197">
        <v>1</v>
      </c>
      <c r="S121" s="198"/>
    </row>
    <row r="122" spans="1:19" ht="15.75" customHeight="1" x14ac:dyDescent="0.3">
      <c r="A122" s="75" t="s">
        <v>93</v>
      </c>
      <c r="B122" s="75" t="s">
        <v>962</v>
      </c>
      <c r="C122" s="75" t="s">
        <v>639</v>
      </c>
      <c r="D122" s="75" t="s">
        <v>137</v>
      </c>
      <c r="E122" s="130" t="s">
        <v>1086</v>
      </c>
      <c r="F122" s="75" t="s">
        <v>1021</v>
      </c>
      <c r="G122" s="75">
        <v>0</v>
      </c>
      <c r="H122" s="75" t="s">
        <v>375</v>
      </c>
      <c r="I122" s="75" t="s">
        <v>173</v>
      </c>
      <c r="J122" s="75" t="s">
        <v>423</v>
      </c>
      <c r="K122" s="134" t="s">
        <v>377</v>
      </c>
      <c r="L122" s="75" t="s">
        <v>428</v>
      </c>
      <c r="M122" s="75" t="s">
        <v>846</v>
      </c>
      <c r="N122" s="75" t="s">
        <v>846</v>
      </c>
      <c r="O122" s="75" t="s">
        <v>846</v>
      </c>
      <c r="P122" s="122" t="s">
        <v>1000</v>
      </c>
      <c r="Q122" s="197">
        <v>0</v>
      </c>
      <c r="R122" s="197">
        <v>0</v>
      </c>
      <c r="S122" s="198"/>
    </row>
    <row r="123" spans="1:19" ht="15.75" customHeight="1" x14ac:dyDescent="0.3">
      <c r="A123" s="75" t="s">
        <v>93</v>
      </c>
      <c r="B123" s="75" t="s">
        <v>962</v>
      </c>
      <c r="C123" s="75" t="s">
        <v>639</v>
      </c>
      <c r="D123" s="75" t="s">
        <v>137</v>
      </c>
      <c r="E123" s="130" t="s">
        <v>1030</v>
      </c>
      <c r="F123" s="75" t="s">
        <v>1021</v>
      </c>
      <c r="G123" s="75">
        <v>0</v>
      </c>
      <c r="H123" s="75" t="s">
        <v>375</v>
      </c>
      <c r="I123" s="75" t="s">
        <v>173</v>
      </c>
      <c r="J123" s="75" t="s">
        <v>423</v>
      </c>
      <c r="K123" s="134" t="s">
        <v>377</v>
      </c>
      <c r="L123" s="75" t="s">
        <v>428</v>
      </c>
      <c r="M123" s="75" t="s">
        <v>846</v>
      </c>
      <c r="N123" s="75" t="s">
        <v>846</v>
      </c>
      <c r="O123" s="75" t="s">
        <v>846</v>
      </c>
      <c r="P123" s="122" t="s">
        <v>1000</v>
      </c>
      <c r="Q123" s="197">
        <v>0</v>
      </c>
      <c r="R123" s="197">
        <v>0</v>
      </c>
      <c r="S123" s="198"/>
    </row>
    <row r="124" spans="1:19" ht="15.75" customHeight="1" x14ac:dyDescent="0.3">
      <c r="A124" s="75" t="s">
        <v>93</v>
      </c>
      <c r="B124" s="75" t="s">
        <v>962</v>
      </c>
      <c r="C124" s="75" t="s">
        <v>639</v>
      </c>
      <c r="D124" s="75" t="s">
        <v>137</v>
      </c>
      <c r="E124" s="130" t="s">
        <v>1087</v>
      </c>
      <c r="F124" s="75" t="s">
        <v>1088</v>
      </c>
      <c r="G124" s="75">
        <v>0</v>
      </c>
      <c r="H124" s="75" t="s">
        <v>375</v>
      </c>
      <c r="I124" s="75" t="s">
        <v>423</v>
      </c>
      <c r="J124" s="75" t="s">
        <v>423</v>
      </c>
      <c r="K124" s="134" t="s">
        <v>377</v>
      </c>
      <c r="L124" s="75" t="s">
        <v>428</v>
      </c>
      <c r="M124" s="75" t="s">
        <v>846</v>
      </c>
      <c r="N124" s="75" t="s">
        <v>846</v>
      </c>
      <c r="O124" s="75" t="s">
        <v>846</v>
      </c>
      <c r="P124" s="122" t="s">
        <v>1000</v>
      </c>
      <c r="Q124" s="197">
        <v>4</v>
      </c>
      <c r="R124" s="197">
        <v>1</v>
      </c>
      <c r="S124" s="198"/>
    </row>
    <row r="125" spans="1:19" ht="15.75" customHeight="1" x14ac:dyDescent="0.3">
      <c r="A125" s="75" t="s">
        <v>93</v>
      </c>
      <c r="B125" s="75" t="s">
        <v>962</v>
      </c>
      <c r="C125" s="75" t="s">
        <v>639</v>
      </c>
      <c r="D125" s="75" t="s">
        <v>137</v>
      </c>
      <c r="E125" s="130" t="s">
        <v>1002</v>
      </c>
      <c r="F125" s="75" t="s">
        <v>1084</v>
      </c>
      <c r="G125" s="75">
        <v>0</v>
      </c>
      <c r="H125" s="75" t="s">
        <v>375</v>
      </c>
      <c r="I125" s="133">
        <v>0.01</v>
      </c>
      <c r="J125" s="75" t="s">
        <v>423</v>
      </c>
      <c r="K125" s="134" t="s">
        <v>377</v>
      </c>
      <c r="L125" s="75" t="s">
        <v>428</v>
      </c>
      <c r="M125" s="75" t="s">
        <v>846</v>
      </c>
      <c r="N125" s="75" t="s">
        <v>846</v>
      </c>
      <c r="O125" s="75" t="s">
        <v>846</v>
      </c>
      <c r="P125" s="122" t="s">
        <v>1000</v>
      </c>
      <c r="Q125" s="197">
        <v>0</v>
      </c>
      <c r="R125" s="197">
        <v>0</v>
      </c>
      <c r="S125" s="198"/>
    </row>
    <row r="126" spans="1:19" ht="15.75" customHeight="1" x14ac:dyDescent="0.3">
      <c r="A126" s="75" t="s">
        <v>93</v>
      </c>
      <c r="B126" s="75" t="s">
        <v>962</v>
      </c>
      <c r="C126" s="75" t="s">
        <v>639</v>
      </c>
      <c r="D126" s="75" t="s">
        <v>137</v>
      </c>
      <c r="E126" s="130" t="s">
        <v>1089</v>
      </c>
      <c r="F126" s="75" t="s">
        <v>1021</v>
      </c>
      <c r="G126" s="75">
        <v>0</v>
      </c>
      <c r="H126" s="75" t="s">
        <v>375</v>
      </c>
      <c r="I126" s="75" t="s">
        <v>173</v>
      </c>
      <c r="J126" s="75" t="s">
        <v>423</v>
      </c>
      <c r="K126" s="134" t="s">
        <v>377</v>
      </c>
      <c r="L126" s="75" t="s">
        <v>428</v>
      </c>
      <c r="M126" s="75" t="s">
        <v>846</v>
      </c>
      <c r="N126" s="75" t="s">
        <v>846</v>
      </c>
      <c r="O126" s="75" t="s">
        <v>846</v>
      </c>
      <c r="P126" s="122" t="s">
        <v>1000</v>
      </c>
      <c r="Q126" s="197">
        <v>0</v>
      </c>
      <c r="R126" s="197">
        <v>0</v>
      </c>
      <c r="S126" s="198"/>
    </row>
    <row r="127" spans="1:19" ht="15.75" customHeight="1" x14ac:dyDescent="0.3">
      <c r="A127" s="75" t="s">
        <v>93</v>
      </c>
      <c r="B127" s="75" t="s">
        <v>962</v>
      </c>
      <c r="C127" s="75" t="s">
        <v>639</v>
      </c>
      <c r="D127" s="75" t="s">
        <v>137</v>
      </c>
      <c r="E127" s="130" t="s">
        <v>1090</v>
      </c>
      <c r="F127" s="75" t="s">
        <v>1091</v>
      </c>
      <c r="G127" s="75">
        <v>30</v>
      </c>
      <c r="H127" s="75" t="s">
        <v>375</v>
      </c>
      <c r="I127" s="75" t="s">
        <v>423</v>
      </c>
      <c r="J127" s="133">
        <v>0</v>
      </c>
      <c r="K127" s="134" t="s">
        <v>377</v>
      </c>
      <c r="L127" s="75" t="s">
        <v>428</v>
      </c>
      <c r="M127" s="75" t="s">
        <v>846</v>
      </c>
      <c r="N127" s="75" t="s">
        <v>846</v>
      </c>
      <c r="O127" s="75" t="s">
        <v>846</v>
      </c>
      <c r="P127" s="122" t="s">
        <v>1000</v>
      </c>
      <c r="Q127" s="197">
        <v>893</v>
      </c>
      <c r="R127" s="197">
        <v>1</v>
      </c>
      <c r="S127" s="198"/>
    </row>
    <row r="128" spans="1:19" ht="15.75" customHeight="1" x14ac:dyDescent="0.3">
      <c r="A128" s="75" t="s">
        <v>93</v>
      </c>
      <c r="B128" s="75" t="s">
        <v>962</v>
      </c>
      <c r="C128" s="75" t="s">
        <v>639</v>
      </c>
      <c r="D128" s="75" t="s">
        <v>137</v>
      </c>
      <c r="E128" s="130" t="s">
        <v>1092</v>
      </c>
      <c r="F128" s="75" t="s">
        <v>1083</v>
      </c>
      <c r="G128" s="75">
        <v>0</v>
      </c>
      <c r="H128" s="75" t="s">
        <v>375</v>
      </c>
      <c r="I128" s="75" t="s">
        <v>423</v>
      </c>
      <c r="J128" s="75" t="s">
        <v>423</v>
      </c>
      <c r="K128" s="134" t="s">
        <v>377</v>
      </c>
      <c r="L128" s="75" t="s">
        <v>428</v>
      </c>
      <c r="M128" s="75" t="s">
        <v>846</v>
      </c>
      <c r="N128" s="75" t="s">
        <v>846</v>
      </c>
      <c r="O128" s="75" t="s">
        <v>846</v>
      </c>
      <c r="P128" s="122" t="s">
        <v>1000</v>
      </c>
      <c r="Q128" s="197">
        <v>0</v>
      </c>
      <c r="R128" s="197">
        <v>0</v>
      </c>
      <c r="S128" s="198"/>
    </row>
    <row r="129" spans="1:19" ht="15.75" customHeight="1" x14ac:dyDescent="0.3">
      <c r="A129" s="75" t="s">
        <v>93</v>
      </c>
      <c r="B129" s="75" t="s">
        <v>962</v>
      </c>
      <c r="C129" s="75" t="s">
        <v>639</v>
      </c>
      <c r="D129" s="75" t="s">
        <v>137</v>
      </c>
      <c r="E129" s="130" t="s">
        <v>1093</v>
      </c>
      <c r="F129" s="75" t="s">
        <v>1083</v>
      </c>
      <c r="G129" s="75">
        <v>0</v>
      </c>
      <c r="H129" s="75" t="s">
        <v>375</v>
      </c>
      <c r="I129" s="75" t="s">
        <v>423</v>
      </c>
      <c r="J129" s="75" t="s">
        <v>423</v>
      </c>
      <c r="K129" s="134" t="s">
        <v>377</v>
      </c>
      <c r="L129" s="75" t="s">
        <v>428</v>
      </c>
      <c r="M129" s="75" t="s">
        <v>846</v>
      </c>
      <c r="N129" s="75" t="s">
        <v>846</v>
      </c>
      <c r="O129" s="75" t="s">
        <v>846</v>
      </c>
      <c r="P129" s="122" t="s">
        <v>1000</v>
      </c>
      <c r="Q129" s="197">
        <v>0</v>
      </c>
      <c r="R129" s="197">
        <v>0</v>
      </c>
      <c r="S129" s="198"/>
    </row>
    <row r="130" spans="1:19" ht="15.75" customHeight="1" x14ac:dyDescent="0.3">
      <c r="A130" s="75" t="s">
        <v>93</v>
      </c>
      <c r="B130" s="75" t="s">
        <v>962</v>
      </c>
      <c r="C130" s="75" t="s">
        <v>639</v>
      </c>
      <c r="D130" s="75" t="s">
        <v>137</v>
      </c>
      <c r="E130" s="130" t="s">
        <v>1094</v>
      </c>
      <c r="F130" s="75" t="s">
        <v>1083</v>
      </c>
      <c r="G130" s="75">
        <v>0</v>
      </c>
      <c r="H130" s="75" t="s">
        <v>375</v>
      </c>
      <c r="I130" s="75" t="s">
        <v>173</v>
      </c>
      <c r="J130" s="75" t="s">
        <v>423</v>
      </c>
      <c r="K130" s="134" t="s">
        <v>377</v>
      </c>
      <c r="L130" s="75" t="s">
        <v>428</v>
      </c>
      <c r="M130" s="75" t="s">
        <v>846</v>
      </c>
      <c r="N130" s="75" t="s">
        <v>846</v>
      </c>
      <c r="O130" s="75" t="s">
        <v>846</v>
      </c>
      <c r="P130" s="122" t="s">
        <v>1000</v>
      </c>
      <c r="Q130" s="197">
        <v>0</v>
      </c>
      <c r="R130" s="197">
        <v>0</v>
      </c>
      <c r="S130" s="198"/>
    </row>
    <row r="131" spans="1:19" ht="15.75" customHeight="1" x14ac:dyDescent="0.3">
      <c r="A131" s="75" t="s">
        <v>93</v>
      </c>
      <c r="B131" s="75" t="s">
        <v>962</v>
      </c>
      <c r="C131" s="75" t="s">
        <v>639</v>
      </c>
      <c r="D131" s="75" t="s">
        <v>137</v>
      </c>
      <c r="E131" s="130" t="s">
        <v>1095</v>
      </c>
      <c r="F131" s="75" t="s">
        <v>1083</v>
      </c>
      <c r="G131" s="75">
        <v>0</v>
      </c>
      <c r="H131" s="75" t="s">
        <v>375</v>
      </c>
      <c r="I131" s="75" t="s">
        <v>423</v>
      </c>
      <c r="J131" s="75" t="s">
        <v>423</v>
      </c>
      <c r="K131" s="134" t="s">
        <v>377</v>
      </c>
      <c r="L131" s="75" t="s">
        <v>428</v>
      </c>
      <c r="M131" s="75" t="s">
        <v>846</v>
      </c>
      <c r="N131" s="75" t="s">
        <v>846</v>
      </c>
      <c r="O131" s="75" t="s">
        <v>846</v>
      </c>
      <c r="P131" s="122" t="s">
        <v>1000</v>
      </c>
      <c r="Q131" s="197">
        <v>0</v>
      </c>
      <c r="R131" s="197">
        <v>0</v>
      </c>
      <c r="S131" s="198"/>
    </row>
    <row r="132" spans="1:19" ht="15.75" customHeight="1" x14ac:dyDescent="0.3">
      <c r="A132" s="75" t="s">
        <v>93</v>
      </c>
      <c r="B132" s="75" t="s">
        <v>962</v>
      </c>
      <c r="C132" s="75" t="s">
        <v>639</v>
      </c>
      <c r="D132" s="75" t="s">
        <v>137</v>
      </c>
      <c r="E132" s="130" t="s">
        <v>1096</v>
      </c>
      <c r="F132" s="75" t="s">
        <v>1083</v>
      </c>
      <c r="G132" s="75">
        <v>0</v>
      </c>
      <c r="H132" s="75" t="s">
        <v>375</v>
      </c>
      <c r="I132" s="75" t="s">
        <v>423</v>
      </c>
      <c r="J132" s="75" t="s">
        <v>423</v>
      </c>
      <c r="K132" s="134" t="s">
        <v>377</v>
      </c>
      <c r="L132" s="75" t="s">
        <v>428</v>
      </c>
      <c r="M132" s="75" t="s">
        <v>846</v>
      </c>
      <c r="N132" s="75" t="s">
        <v>846</v>
      </c>
      <c r="O132" s="75" t="s">
        <v>846</v>
      </c>
      <c r="P132" s="122" t="s">
        <v>1000</v>
      </c>
      <c r="Q132" s="197">
        <v>0</v>
      </c>
      <c r="R132" s="197">
        <v>0</v>
      </c>
      <c r="S132" s="198"/>
    </row>
    <row r="133" spans="1:19" ht="15.75" customHeight="1" x14ac:dyDescent="0.3">
      <c r="A133" s="75" t="s">
        <v>93</v>
      </c>
      <c r="B133" s="75" t="s">
        <v>962</v>
      </c>
      <c r="C133" s="75" t="s">
        <v>639</v>
      </c>
      <c r="D133" s="75" t="s">
        <v>137</v>
      </c>
      <c r="E133" s="130" t="s">
        <v>967</v>
      </c>
      <c r="F133" s="75" t="s">
        <v>1097</v>
      </c>
      <c r="G133" s="75">
        <v>0</v>
      </c>
      <c r="H133" s="75" t="s">
        <v>375</v>
      </c>
      <c r="I133" s="75" t="s">
        <v>423</v>
      </c>
      <c r="J133" s="75" t="s">
        <v>423</v>
      </c>
      <c r="K133" s="134" t="s">
        <v>377</v>
      </c>
      <c r="L133" s="75" t="s">
        <v>428</v>
      </c>
      <c r="M133" s="75" t="s">
        <v>846</v>
      </c>
      <c r="N133" s="75" t="s">
        <v>846</v>
      </c>
      <c r="O133" s="75" t="s">
        <v>846</v>
      </c>
      <c r="P133" s="122" t="s">
        <v>1000</v>
      </c>
      <c r="Q133" s="197">
        <v>0</v>
      </c>
      <c r="R133" s="197">
        <v>0</v>
      </c>
      <c r="S133" s="198"/>
    </row>
    <row r="134" spans="1:19" ht="15.75" customHeight="1" x14ac:dyDescent="0.3">
      <c r="A134" s="75" t="s">
        <v>93</v>
      </c>
      <c r="B134" s="75" t="s">
        <v>962</v>
      </c>
      <c r="C134" s="75" t="s">
        <v>639</v>
      </c>
      <c r="D134" s="75" t="s">
        <v>137</v>
      </c>
      <c r="E134" s="130" t="s">
        <v>967</v>
      </c>
      <c r="F134" s="75" t="s">
        <v>1098</v>
      </c>
      <c r="G134" s="75">
        <v>0</v>
      </c>
      <c r="H134" s="75" t="s">
        <v>375</v>
      </c>
      <c r="I134" s="133">
        <v>0.11</v>
      </c>
      <c r="J134" s="75" t="s">
        <v>423</v>
      </c>
      <c r="K134" s="134" t="s">
        <v>377</v>
      </c>
      <c r="L134" s="75" t="s">
        <v>428</v>
      </c>
      <c r="M134" s="75" t="s">
        <v>846</v>
      </c>
      <c r="N134" s="75" t="s">
        <v>846</v>
      </c>
      <c r="O134" s="75" t="s">
        <v>846</v>
      </c>
      <c r="P134" s="122" t="s">
        <v>1000</v>
      </c>
      <c r="Q134" s="197">
        <v>0</v>
      </c>
      <c r="R134" s="197">
        <v>0</v>
      </c>
      <c r="S134" s="198"/>
    </row>
    <row r="135" spans="1:19" ht="15.75" customHeight="1" x14ac:dyDescent="0.3">
      <c r="A135" s="75" t="s">
        <v>93</v>
      </c>
      <c r="B135" s="75" t="s">
        <v>962</v>
      </c>
      <c r="C135" s="75" t="s">
        <v>639</v>
      </c>
      <c r="D135" s="75" t="s">
        <v>137</v>
      </c>
      <c r="E135" s="130" t="s">
        <v>967</v>
      </c>
      <c r="F135" s="75" t="s">
        <v>1099</v>
      </c>
      <c r="G135" s="75">
        <v>0</v>
      </c>
      <c r="H135" s="75" t="s">
        <v>375</v>
      </c>
      <c r="I135" s="75" t="s">
        <v>423</v>
      </c>
      <c r="J135" s="75" t="s">
        <v>423</v>
      </c>
      <c r="K135" s="134" t="s">
        <v>377</v>
      </c>
      <c r="L135" s="75" t="s">
        <v>428</v>
      </c>
      <c r="M135" s="75" t="s">
        <v>846</v>
      </c>
      <c r="N135" s="75" t="s">
        <v>846</v>
      </c>
      <c r="O135" s="75" t="s">
        <v>846</v>
      </c>
      <c r="P135" s="122" t="s">
        <v>1000</v>
      </c>
      <c r="Q135" s="197">
        <v>0</v>
      </c>
      <c r="R135" s="197">
        <v>0</v>
      </c>
      <c r="S135" s="198"/>
    </row>
    <row r="136" spans="1:19" ht="15.75" customHeight="1" x14ac:dyDescent="0.3">
      <c r="A136" s="75" t="s">
        <v>93</v>
      </c>
      <c r="B136" s="75" t="s">
        <v>962</v>
      </c>
      <c r="C136" s="75" t="s">
        <v>639</v>
      </c>
      <c r="D136" s="75" t="s">
        <v>137</v>
      </c>
      <c r="E136" s="130" t="s">
        <v>967</v>
      </c>
      <c r="F136" s="75" t="s">
        <v>1100</v>
      </c>
      <c r="G136" s="75">
        <v>7</v>
      </c>
      <c r="H136" s="75" t="s">
        <v>375</v>
      </c>
      <c r="I136" s="75" t="s">
        <v>423</v>
      </c>
      <c r="J136" s="133">
        <v>0.01</v>
      </c>
      <c r="K136" s="134" t="s">
        <v>377</v>
      </c>
      <c r="L136" s="75" t="s">
        <v>428</v>
      </c>
      <c r="M136" s="75" t="s">
        <v>846</v>
      </c>
      <c r="N136" s="75" t="s">
        <v>846</v>
      </c>
      <c r="O136" s="75" t="s">
        <v>846</v>
      </c>
      <c r="P136" s="122" t="s">
        <v>1000</v>
      </c>
      <c r="Q136" s="197">
        <v>0</v>
      </c>
      <c r="R136" s="197">
        <v>0</v>
      </c>
      <c r="S136" s="198"/>
    </row>
    <row r="137" spans="1:19" ht="15.75" customHeight="1" x14ac:dyDescent="0.3">
      <c r="A137" s="75" t="s">
        <v>93</v>
      </c>
      <c r="B137" s="75" t="s">
        <v>962</v>
      </c>
      <c r="C137" s="75" t="s">
        <v>639</v>
      </c>
      <c r="D137" s="75" t="s">
        <v>137</v>
      </c>
      <c r="E137" s="130" t="s">
        <v>967</v>
      </c>
      <c r="F137" s="75" t="s">
        <v>1101</v>
      </c>
      <c r="G137" s="75">
        <v>0</v>
      </c>
      <c r="H137" s="75" t="s">
        <v>375</v>
      </c>
      <c r="I137" s="75" t="s">
        <v>423</v>
      </c>
      <c r="J137" s="75" t="s">
        <v>423</v>
      </c>
      <c r="K137" s="134" t="s">
        <v>377</v>
      </c>
      <c r="L137" s="75" t="s">
        <v>428</v>
      </c>
      <c r="M137" s="75" t="s">
        <v>846</v>
      </c>
      <c r="N137" s="75" t="s">
        <v>846</v>
      </c>
      <c r="O137" s="75" t="s">
        <v>846</v>
      </c>
      <c r="P137" s="122" t="s">
        <v>1000</v>
      </c>
      <c r="Q137" s="197">
        <v>0</v>
      </c>
      <c r="R137" s="197">
        <v>0</v>
      </c>
      <c r="S137" s="198"/>
    </row>
    <row r="138" spans="1:19" ht="15.75" customHeight="1" x14ac:dyDescent="0.3">
      <c r="A138" s="75" t="s">
        <v>93</v>
      </c>
      <c r="B138" s="75" t="s">
        <v>962</v>
      </c>
      <c r="C138" s="75" t="s">
        <v>639</v>
      </c>
      <c r="D138" s="75" t="s">
        <v>137</v>
      </c>
      <c r="E138" s="130" t="s">
        <v>1102</v>
      </c>
      <c r="F138" s="75" t="s">
        <v>1021</v>
      </c>
      <c r="G138" s="75">
        <v>0</v>
      </c>
      <c r="H138" s="75" t="s">
        <v>375</v>
      </c>
      <c r="I138" s="75" t="s">
        <v>423</v>
      </c>
      <c r="J138" s="75" t="s">
        <v>423</v>
      </c>
      <c r="K138" s="134" t="s">
        <v>377</v>
      </c>
      <c r="L138" s="75" t="s">
        <v>428</v>
      </c>
      <c r="M138" s="75" t="s">
        <v>846</v>
      </c>
      <c r="N138" s="75" t="s">
        <v>846</v>
      </c>
      <c r="O138" s="75" t="s">
        <v>846</v>
      </c>
      <c r="P138" s="122" t="s">
        <v>1000</v>
      </c>
      <c r="Q138" s="197">
        <v>0</v>
      </c>
      <c r="R138" s="197">
        <v>0</v>
      </c>
      <c r="S138" s="198"/>
    </row>
    <row r="139" spans="1:19" ht="15.75" customHeight="1" x14ac:dyDescent="0.3">
      <c r="A139" s="75" t="s">
        <v>93</v>
      </c>
      <c r="B139" s="75" t="s">
        <v>962</v>
      </c>
      <c r="C139" s="75" t="s">
        <v>639</v>
      </c>
      <c r="D139" s="75" t="s">
        <v>137</v>
      </c>
      <c r="E139" s="130" t="s">
        <v>1032</v>
      </c>
      <c r="F139" s="75" t="s">
        <v>1103</v>
      </c>
      <c r="G139" s="75">
        <v>0</v>
      </c>
      <c r="H139" s="75" t="s">
        <v>375</v>
      </c>
      <c r="I139" s="133">
        <v>0</v>
      </c>
      <c r="J139" s="75" t="s">
        <v>423</v>
      </c>
      <c r="K139" s="134" t="s">
        <v>377</v>
      </c>
      <c r="L139" s="75" t="s">
        <v>428</v>
      </c>
      <c r="M139" s="75" t="s">
        <v>846</v>
      </c>
      <c r="N139" s="75" t="s">
        <v>846</v>
      </c>
      <c r="O139" s="75" t="s">
        <v>846</v>
      </c>
      <c r="P139" s="122" t="s">
        <v>1000</v>
      </c>
      <c r="Q139" s="197">
        <v>0</v>
      </c>
      <c r="R139" s="197">
        <v>0</v>
      </c>
      <c r="S139" s="198"/>
    </row>
    <row r="140" spans="1:19" ht="15.75" customHeight="1" x14ac:dyDescent="0.3">
      <c r="A140" s="75" t="s">
        <v>93</v>
      </c>
      <c r="B140" s="75" t="s">
        <v>962</v>
      </c>
      <c r="C140" s="75" t="s">
        <v>639</v>
      </c>
      <c r="D140" s="75" t="s">
        <v>137</v>
      </c>
      <c r="E140" s="130" t="s">
        <v>1032</v>
      </c>
      <c r="F140" s="75" t="s">
        <v>1104</v>
      </c>
      <c r="G140" s="75">
        <v>39</v>
      </c>
      <c r="H140" s="75" t="s">
        <v>375</v>
      </c>
      <c r="I140" s="75" t="s">
        <v>423</v>
      </c>
      <c r="J140" s="133">
        <v>0.03</v>
      </c>
      <c r="K140" s="134" t="s">
        <v>377</v>
      </c>
      <c r="L140" s="75" t="s">
        <v>428</v>
      </c>
      <c r="M140" s="75" t="s">
        <v>846</v>
      </c>
      <c r="N140" s="75" t="s">
        <v>846</v>
      </c>
      <c r="O140" s="75" t="s">
        <v>846</v>
      </c>
      <c r="P140" s="122" t="s">
        <v>1000</v>
      </c>
      <c r="Q140" s="197">
        <v>197</v>
      </c>
      <c r="R140" s="197">
        <v>1</v>
      </c>
      <c r="S140" s="198"/>
    </row>
    <row r="141" spans="1:19" ht="15.75" customHeight="1" x14ac:dyDescent="0.3">
      <c r="A141" s="75" t="s">
        <v>93</v>
      </c>
      <c r="B141" s="75" t="s">
        <v>962</v>
      </c>
      <c r="C141" s="75" t="s">
        <v>639</v>
      </c>
      <c r="D141" s="75" t="s">
        <v>137</v>
      </c>
      <c r="E141" s="130" t="s">
        <v>1105</v>
      </c>
      <c r="F141" s="75" t="s">
        <v>1021</v>
      </c>
      <c r="G141" s="75">
        <v>0</v>
      </c>
      <c r="H141" s="75" t="s">
        <v>375</v>
      </c>
      <c r="I141" s="75" t="s">
        <v>423</v>
      </c>
      <c r="J141" s="75" t="s">
        <v>423</v>
      </c>
      <c r="K141" s="134" t="s">
        <v>377</v>
      </c>
      <c r="L141" s="75" t="s">
        <v>428</v>
      </c>
      <c r="M141" s="75" t="s">
        <v>846</v>
      </c>
      <c r="N141" s="75" t="s">
        <v>846</v>
      </c>
      <c r="O141" s="75" t="s">
        <v>846</v>
      </c>
      <c r="P141" s="122" t="s">
        <v>1000</v>
      </c>
      <c r="Q141" s="197">
        <v>0</v>
      </c>
      <c r="R141" s="197">
        <v>0</v>
      </c>
      <c r="S141" s="198"/>
    </row>
    <row r="142" spans="1:19" ht="15.75" customHeight="1" x14ac:dyDescent="0.3">
      <c r="A142" s="75" t="s">
        <v>93</v>
      </c>
      <c r="B142" s="75" t="s">
        <v>962</v>
      </c>
      <c r="C142" s="75" t="s">
        <v>639</v>
      </c>
      <c r="D142" s="75" t="s">
        <v>137</v>
      </c>
      <c r="E142" s="130" t="s">
        <v>1106</v>
      </c>
      <c r="F142" s="75" t="s">
        <v>1107</v>
      </c>
      <c r="G142" s="75">
        <v>0</v>
      </c>
      <c r="H142" s="75" t="s">
        <v>375</v>
      </c>
      <c r="I142" s="133">
        <v>0</v>
      </c>
      <c r="J142" s="75" t="s">
        <v>423</v>
      </c>
      <c r="K142" s="134" t="s">
        <v>377</v>
      </c>
      <c r="L142" s="75" t="s">
        <v>428</v>
      </c>
      <c r="M142" s="75" t="s">
        <v>846</v>
      </c>
      <c r="N142" s="75" t="s">
        <v>846</v>
      </c>
      <c r="O142" s="75" t="s">
        <v>846</v>
      </c>
      <c r="P142" s="122" t="s">
        <v>1000</v>
      </c>
      <c r="Q142" s="197">
        <v>0</v>
      </c>
      <c r="R142" s="197">
        <v>0</v>
      </c>
      <c r="S142" s="198"/>
    </row>
    <row r="143" spans="1:19" ht="15.75" customHeight="1" x14ac:dyDescent="0.3">
      <c r="A143" s="75" t="s">
        <v>93</v>
      </c>
      <c r="B143" s="75" t="s">
        <v>962</v>
      </c>
      <c r="C143" s="75" t="s">
        <v>639</v>
      </c>
      <c r="D143" s="75" t="s">
        <v>137</v>
      </c>
      <c r="E143" s="130" t="s">
        <v>1108</v>
      </c>
      <c r="F143" s="75" t="s">
        <v>1109</v>
      </c>
      <c r="G143" s="75">
        <v>0</v>
      </c>
      <c r="H143" s="75" t="s">
        <v>375</v>
      </c>
      <c r="I143" s="75" t="s">
        <v>423</v>
      </c>
      <c r="J143" s="75" t="s">
        <v>423</v>
      </c>
      <c r="K143" s="134" t="s">
        <v>377</v>
      </c>
      <c r="L143" s="75" t="s">
        <v>428</v>
      </c>
      <c r="M143" s="75" t="s">
        <v>846</v>
      </c>
      <c r="N143" s="75" t="s">
        <v>846</v>
      </c>
      <c r="O143" s="75" t="s">
        <v>846</v>
      </c>
      <c r="P143" s="122" t="s">
        <v>1000</v>
      </c>
      <c r="Q143" s="197">
        <v>0</v>
      </c>
      <c r="R143" s="197">
        <v>0</v>
      </c>
      <c r="S143" s="198"/>
    </row>
    <row r="144" spans="1:19" ht="15.75" customHeight="1" x14ac:dyDescent="0.3">
      <c r="A144" s="75" t="s">
        <v>93</v>
      </c>
      <c r="B144" s="75" t="s">
        <v>962</v>
      </c>
      <c r="C144" s="75" t="s">
        <v>639</v>
      </c>
      <c r="D144" s="75" t="s">
        <v>137</v>
      </c>
      <c r="E144" s="130" t="s">
        <v>1035</v>
      </c>
      <c r="F144" s="75" t="s">
        <v>1021</v>
      </c>
      <c r="G144" s="75">
        <v>0</v>
      </c>
      <c r="H144" s="75" t="s">
        <v>375</v>
      </c>
      <c r="I144" s="75" t="s">
        <v>173</v>
      </c>
      <c r="J144" s="75" t="s">
        <v>423</v>
      </c>
      <c r="K144" s="134" t="s">
        <v>377</v>
      </c>
      <c r="L144" s="75" t="s">
        <v>428</v>
      </c>
      <c r="M144" s="75" t="s">
        <v>846</v>
      </c>
      <c r="N144" s="75" t="s">
        <v>846</v>
      </c>
      <c r="O144" s="75" t="s">
        <v>846</v>
      </c>
      <c r="P144" s="122" t="s">
        <v>1000</v>
      </c>
      <c r="Q144" s="197">
        <v>0</v>
      </c>
      <c r="R144" s="197">
        <v>0</v>
      </c>
      <c r="S144" s="198"/>
    </row>
    <row r="145" spans="1:19" ht="15.75" customHeight="1" x14ac:dyDescent="0.3">
      <c r="A145" s="75" t="s">
        <v>93</v>
      </c>
      <c r="B145" s="75" t="s">
        <v>962</v>
      </c>
      <c r="C145" s="75" t="s">
        <v>639</v>
      </c>
      <c r="D145" s="75" t="s">
        <v>137</v>
      </c>
      <c r="E145" s="130" t="s">
        <v>1110</v>
      </c>
      <c r="F145" s="75" t="s">
        <v>1111</v>
      </c>
      <c r="G145" s="75">
        <v>0</v>
      </c>
      <c r="H145" s="75" t="s">
        <v>375</v>
      </c>
      <c r="I145" s="75" t="s">
        <v>173</v>
      </c>
      <c r="J145" s="75" t="s">
        <v>423</v>
      </c>
      <c r="K145" s="134" t="s">
        <v>377</v>
      </c>
      <c r="L145" s="75" t="s">
        <v>428</v>
      </c>
      <c r="M145" s="75" t="s">
        <v>846</v>
      </c>
      <c r="N145" s="75" t="s">
        <v>846</v>
      </c>
      <c r="O145" s="75" t="s">
        <v>846</v>
      </c>
      <c r="P145" s="122" t="s">
        <v>1000</v>
      </c>
      <c r="Q145" s="197">
        <v>0</v>
      </c>
      <c r="R145" s="197">
        <v>0</v>
      </c>
      <c r="S145" s="198"/>
    </row>
    <row r="146" spans="1:19" ht="15.75" customHeight="1" x14ac:dyDescent="0.3">
      <c r="A146" s="75" t="s">
        <v>93</v>
      </c>
      <c r="B146" s="75" t="s">
        <v>962</v>
      </c>
      <c r="C146" s="75" t="s">
        <v>639</v>
      </c>
      <c r="D146" s="75" t="s">
        <v>137</v>
      </c>
      <c r="E146" s="130" t="s">
        <v>1112</v>
      </c>
      <c r="F146" s="75" t="s">
        <v>1113</v>
      </c>
      <c r="G146" s="75">
        <v>0</v>
      </c>
      <c r="H146" s="75" t="s">
        <v>375</v>
      </c>
      <c r="I146" s="75" t="s">
        <v>423</v>
      </c>
      <c r="J146" s="75" t="s">
        <v>423</v>
      </c>
      <c r="K146" s="134" t="s">
        <v>377</v>
      </c>
      <c r="L146" s="75" t="s">
        <v>428</v>
      </c>
      <c r="M146" s="75" t="s">
        <v>846</v>
      </c>
      <c r="N146" s="75" t="s">
        <v>846</v>
      </c>
      <c r="O146" s="75" t="s">
        <v>846</v>
      </c>
      <c r="P146" s="122" t="s">
        <v>1000</v>
      </c>
      <c r="Q146" s="197">
        <v>0</v>
      </c>
      <c r="R146" s="197">
        <v>0</v>
      </c>
      <c r="S146" s="198"/>
    </row>
    <row r="147" spans="1:19" ht="15.75" customHeight="1" x14ac:dyDescent="0.3">
      <c r="A147" s="75" t="s">
        <v>93</v>
      </c>
      <c r="B147" s="75" t="s">
        <v>962</v>
      </c>
      <c r="C147" s="75" t="s">
        <v>639</v>
      </c>
      <c r="D147" s="75" t="s">
        <v>137</v>
      </c>
      <c r="E147" s="130" t="s">
        <v>1112</v>
      </c>
      <c r="F147" s="75" t="s">
        <v>1114</v>
      </c>
      <c r="G147" s="75">
        <v>0</v>
      </c>
      <c r="H147" s="75" t="s">
        <v>375</v>
      </c>
      <c r="I147" s="75" t="s">
        <v>423</v>
      </c>
      <c r="J147" s="75" t="s">
        <v>423</v>
      </c>
      <c r="K147" s="134" t="s">
        <v>377</v>
      </c>
      <c r="L147" s="75" t="s">
        <v>428</v>
      </c>
      <c r="M147" s="75" t="s">
        <v>846</v>
      </c>
      <c r="N147" s="75" t="s">
        <v>846</v>
      </c>
      <c r="O147" s="75" t="s">
        <v>846</v>
      </c>
      <c r="P147" s="122" t="s">
        <v>1000</v>
      </c>
      <c r="Q147" s="197">
        <v>0</v>
      </c>
      <c r="R147" s="197">
        <v>0</v>
      </c>
      <c r="S147" s="198"/>
    </row>
    <row r="148" spans="1:19" ht="15.75" customHeight="1" x14ac:dyDescent="0.3">
      <c r="A148" s="75" t="s">
        <v>93</v>
      </c>
      <c r="B148" s="75" t="s">
        <v>962</v>
      </c>
      <c r="C148" s="75" t="s">
        <v>639</v>
      </c>
      <c r="D148" s="75" t="s">
        <v>137</v>
      </c>
      <c r="E148" s="130" t="s">
        <v>1115</v>
      </c>
      <c r="F148" s="75">
        <v>8</v>
      </c>
      <c r="G148" s="75">
        <v>0</v>
      </c>
      <c r="H148" s="75" t="s">
        <v>375</v>
      </c>
      <c r="I148" s="75" t="s">
        <v>423</v>
      </c>
      <c r="J148" s="75" t="s">
        <v>423</v>
      </c>
      <c r="K148" s="134" t="s">
        <v>377</v>
      </c>
      <c r="L148" s="75" t="s">
        <v>428</v>
      </c>
      <c r="M148" s="75" t="s">
        <v>846</v>
      </c>
      <c r="N148" s="75" t="s">
        <v>846</v>
      </c>
      <c r="O148" s="75" t="s">
        <v>846</v>
      </c>
      <c r="P148" s="122" t="s">
        <v>1000</v>
      </c>
      <c r="Q148" s="197">
        <v>0</v>
      </c>
      <c r="R148" s="197">
        <v>0</v>
      </c>
      <c r="S148" s="198"/>
    </row>
    <row r="149" spans="1:19" ht="15.75" customHeight="1" x14ac:dyDescent="0.3">
      <c r="A149" s="75" t="s">
        <v>93</v>
      </c>
      <c r="B149" s="75" t="s">
        <v>962</v>
      </c>
      <c r="C149" s="75" t="s">
        <v>639</v>
      </c>
      <c r="D149" s="75" t="s">
        <v>137</v>
      </c>
      <c r="E149" s="130" t="s">
        <v>1115</v>
      </c>
      <c r="F149" s="75" t="s">
        <v>1116</v>
      </c>
      <c r="G149" s="75">
        <v>0</v>
      </c>
      <c r="H149" s="75" t="s">
        <v>375</v>
      </c>
      <c r="I149" s="75" t="s">
        <v>423</v>
      </c>
      <c r="J149" s="75" t="s">
        <v>423</v>
      </c>
      <c r="K149" s="134" t="s">
        <v>377</v>
      </c>
      <c r="L149" s="75" t="s">
        <v>428</v>
      </c>
      <c r="M149" s="75" t="s">
        <v>846</v>
      </c>
      <c r="N149" s="75" t="s">
        <v>846</v>
      </c>
      <c r="O149" s="75" t="s">
        <v>846</v>
      </c>
      <c r="P149" s="122" t="s">
        <v>1000</v>
      </c>
      <c r="Q149" s="197">
        <v>0</v>
      </c>
      <c r="R149" s="197">
        <v>0</v>
      </c>
      <c r="S149" s="198"/>
    </row>
    <row r="150" spans="1:19" ht="15.75" customHeight="1" x14ac:dyDescent="0.3">
      <c r="A150" s="75" t="s">
        <v>93</v>
      </c>
      <c r="B150" s="75" t="s">
        <v>962</v>
      </c>
      <c r="C150" s="75" t="s">
        <v>639</v>
      </c>
      <c r="D150" s="75" t="s">
        <v>137</v>
      </c>
      <c r="E150" s="130" t="s">
        <v>1117</v>
      </c>
      <c r="F150" s="75" t="s">
        <v>1083</v>
      </c>
      <c r="G150" s="75">
        <v>0</v>
      </c>
      <c r="H150" s="75" t="s">
        <v>375</v>
      </c>
      <c r="I150" s="75" t="s">
        <v>423</v>
      </c>
      <c r="J150" s="75" t="s">
        <v>423</v>
      </c>
      <c r="K150" s="134" t="s">
        <v>377</v>
      </c>
      <c r="L150" s="75" t="s">
        <v>428</v>
      </c>
      <c r="M150" s="75" t="s">
        <v>846</v>
      </c>
      <c r="N150" s="75" t="s">
        <v>846</v>
      </c>
      <c r="O150" s="75" t="s">
        <v>846</v>
      </c>
      <c r="P150" s="122" t="s">
        <v>1000</v>
      </c>
      <c r="Q150" s="197">
        <v>0</v>
      </c>
      <c r="R150" s="197">
        <v>0</v>
      </c>
      <c r="S150" s="198"/>
    </row>
    <row r="151" spans="1:19" ht="15.75" customHeight="1" x14ac:dyDescent="0.3">
      <c r="A151" s="75" t="s">
        <v>93</v>
      </c>
      <c r="B151" s="75" t="s">
        <v>962</v>
      </c>
      <c r="C151" s="75" t="s">
        <v>639</v>
      </c>
      <c r="D151" s="75" t="s">
        <v>137</v>
      </c>
      <c r="E151" s="130" t="s">
        <v>1118</v>
      </c>
      <c r="F151" s="75" t="s">
        <v>1119</v>
      </c>
      <c r="G151" s="75">
        <v>0</v>
      </c>
      <c r="H151" s="75" t="s">
        <v>375</v>
      </c>
      <c r="I151" s="75" t="s">
        <v>173</v>
      </c>
      <c r="J151" s="75" t="s">
        <v>423</v>
      </c>
      <c r="K151" s="134" t="s">
        <v>377</v>
      </c>
      <c r="L151" s="75" t="s">
        <v>428</v>
      </c>
      <c r="M151" s="75" t="s">
        <v>846</v>
      </c>
      <c r="N151" s="75" t="s">
        <v>846</v>
      </c>
      <c r="O151" s="75" t="s">
        <v>846</v>
      </c>
      <c r="P151" s="122" t="s">
        <v>1000</v>
      </c>
      <c r="Q151" s="197">
        <v>0</v>
      </c>
      <c r="R151" s="197">
        <v>0</v>
      </c>
      <c r="S151" s="198"/>
    </row>
    <row r="152" spans="1:19" ht="15.75" customHeight="1" x14ac:dyDescent="0.3">
      <c r="A152" s="75" t="s">
        <v>93</v>
      </c>
      <c r="B152" s="75" t="s">
        <v>962</v>
      </c>
      <c r="C152" s="75" t="s">
        <v>639</v>
      </c>
      <c r="D152" s="75" t="s">
        <v>137</v>
      </c>
      <c r="E152" s="130" t="s">
        <v>1036</v>
      </c>
      <c r="F152" s="75" t="s">
        <v>1063</v>
      </c>
      <c r="G152" s="75">
        <v>0</v>
      </c>
      <c r="H152" s="75" t="s">
        <v>375</v>
      </c>
      <c r="I152" s="75" t="s">
        <v>173</v>
      </c>
      <c r="J152" s="75" t="s">
        <v>423</v>
      </c>
      <c r="K152" s="134" t="s">
        <v>377</v>
      </c>
      <c r="L152" s="75" t="s">
        <v>428</v>
      </c>
      <c r="M152" s="75" t="s">
        <v>846</v>
      </c>
      <c r="N152" s="75" t="s">
        <v>846</v>
      </c>
      <c r="O152" s="75" t="s">
        <v>846</v>
      </c>
      <c r="P152" s="122" t="s">
        <v>1000</v>
      </c>
      <c r="Q152" s="197">
        <v>0</v>
      </c>
      <c r="R152" s="197">
        <v>0</v>
      </c>
      <c r="S152" s="198"/>
    </row>
    <row r="153" spans="1:19" ht="15.75" customHeight="1" x14ac:dyDescent="0.3">
      <c r="A153" s="75" t="s">
        <v>93</v>
      </c>
      <c r="B153" s="75" t="s">
        <v>962</v>
      </c>
      <c r="C153" s="75" t="s">
        <v>639</v>
      </c>
      <c r="D153" s="75" t="s">
        <v>137</v>
      </c>
      <c r="E153" s="130" t="s">
        <v>977</v>
      </c>
      <c r="F153" s="75" t="s">
        <v>1120</v>
      </c>
      <c r="G153" s="75">
        <v>0</v>
      </c>
      <c r="H153" s="75" t="s">
        <v>375</v>
      </c>
      <c r="I153" s="75" t="s">
        <v>423</v>
      </c>
      <c r="J153" s="75" t="s">
        <v>423</v>
      </c>
      <c r="K153" s="134" t="s">
        <v>377</v>
      </c>
      <c r="L153" s="75" t="s">
        <v>428</v>
      </c>
      <c r="M153" s="75" t="s">
        <v>846</v>
      </c>
      <c r="N153" s="75" t="s">
        <v>846</v>
      </c>
      <c r="O153" s="75" t="s">
        <v>846</v>
      </c>
      <c r="P153" s="122" t="s">
        <v>1000</v>
      </c>
      <c r="Q153" s="197">
        <v>0</v>
      </c>
      <c r="R153" s="197">
        <v>0</v>
      </c>
      <c r="S153" s="198"/>
    </row>
    <row r="154" spans="1:19" ht="15.75" customHeight="1" x14ac:dyDescent="0.3">
      <c r="A154" s="75" t="s">
        <v>93</v>
      </c>
      <c r="B154" s="75" t="s">
        <v>962</v>
      </c>
      <c r="C154" s="75" t="s">
        <v>639</v>
      </c>
      <c r="D154" s="75" t="s">
        <v>137</v>
      </c>
      <c r="E154" s="130" t="s">
        <v>977</v>
      </c>
      <c r="F154" s="75" t="s">
        <v>1078</v>
      </c>
      <c r="G154" s="75">
        <v>0</v>
      </c>
      <c r="H154" s="75" t="s">
        <v>375</v>
      </c>
      <c r="I154" s="133">
        <v>0.01</v>
      </c>
      <c r="J154" s="133">
        <v>0</v>
      </c>
      <c r="K154" s="134" t="s">
        <v>377</v>
      </c>
      <c r="L154" s="75" t="s">
        <v>428</v>
      </c>
      <c r="M154" s="75" t="s">
        <v>846</v>
      </c>
      <c r="N154" s="75" t="s">
        <v>846</v>
      </c>
      <c r="O154" s="75" t="s">
        <v>846</v>
      </c>
      <c r="P154" s="122" t="s">
        <v>1000</v>
      </c>
      <c r="Q154" s="197">
        <v>0</v>
      </c>
      <c r="R154" s="197">
        <v>0</v>
      </c>
      <c r="S154" s="198"/>
    </row>
    <row r="155" spans="1:19" ht="15.75" customHeight="1" x14ac:dyDescent="0.3">
      <c r="A155" s="75" t="s">
        <v>93</v>
      </c>
      <c r="B155" s="75" t="s">
        <v>962</v>
      </c>
      <c r="C155" s="75" t="s">
        <v>639</v>
      </c>
      <c r="D155" s="75" t="s">
        <v>137</v>
      </c>
      <c r="E155" s="130" t="s">
        <v>977</v>
      </c>
      <c r="F155" s="75" t="s">
        <v>1121</v>
      </c>
      <c r="G155" s="75">
        <v>0</v>
      </c>
      <c r="H155" s="75" t="s">
        <v>375</v>
      </c>
      <c r="I155" s="133">
        <v>0.01</v>
      </c>
      <c r="J155" s="75" t="s">
        <v>423</v>
      </c>
      <c r="K155" s="134" t="s">
        <v>377</v>
      </c>
      <c r="L155" s="75" t="s">
        <v>428</v>
      </c>
      <c r="M155" s="75" t="s">
        <v>846</v>
      </c>
      <c r="N155" s="75" t="s">
        <v>846</v>
      </c>
      <c r="O155" s="75" t="s">
        <v>846</v>
      </c>
      <c r="P155" s="122" t="s">
        <v>1000</v>
      </c>
      <c r="Q155" s="197">
        <v>0</v>
      </c>
      <c r="R155" s="197">
        <v>0</v>
      </c>
      <c r="S155" s="198"/>
    </row>
    <row r="156" spans="1:19" ht="15.75" customHeight="1" x14ac:dyDescent="0.3">
      <c r="A156" s="75" t="s">
        <v>93</v>
      </c>
      <c r="B156" s="75" t="s">
        <v>962</v>
      </c>
      <c r="C156" s="75" t="s">
        <v>639</v>
      </c>
      <c r="D156" s="75" t="s">
        <v>137</v>
      </c>
      <c r="E156" s="130" t="s">
        <v>977</v>
      </c>
      <c r="F156" s="75" t="s">
        <v>1122</v>
      </c>
      <c r="G156" s="75">
        <v>0</v>
      </c>
      <c r="H156" s="75" t="s">
        <v>375</v>
      </c>
      <c r="I156" s="75" t="s">
        <v>423</v>
      </c>
      <c r="J156" s="75" t="s">
        <v>423</v>
      </c>
      <c r="K156" s="134" t="s">
        <v>377</v>
      </c>
      <c r="L156" s="75" t="s">
        <v>428</v>
      </c>
      <c r="M156" s="75" t="s">
        <v>846</v>
      </c>
      <c r="N156" s="75" t="s">
        <v>846</v>
      </c>
      <c r="O156" s="75" t="s">
        <v>846</v>
      </c>
      <c r="P156" s="122" t="s">
        <v>1000</v>
      </c>
      <c r="Q156" s="197">
        <v>0</v>
      </c>
      <c r="R156" s="197">
        <v>0</v>
      </c>
      <c r="S156" s="198"/>
    </row>
    <row r="157" spans="1:19" ht="15.75" customHeight="1" x14ac:dyDescent="0.3">
      <c r="A157" s="75" t="s">
        <v>93</v>
      </c>
      <c r="B157" s="75" t="s">
        <v>962</v>
      </c>
      <c r="C157" s="75" t="s">
        <v>639</v>
      </c>
      <c r="D157" s="75" t="s">
        <v>137</v>
      </c>
      <c r="E157" s="130" t="s">
        <v>977</v>
      </c>
      <c r="F157" s="75" t="s">
        <v>1123</v>
      </c>
      <c r="G157" s="75">
        <v>0</v>
      </c>
      <c r="H157" s="75" t="s">
        <v>375</v>
      </c>
      <c r="I157" s="75" t="s">
        <v>423</v>
      </c>
      <c r="J157" s="75" t="s">
        <v>423</v>
      </c>
      <c r="K157" s="134" t="s">
        <v>377</v>
      </c>
      <c r="L157" s="75" t="s">
        <v>428</v>
      </c>
      <c r="M157" s="75" t="s">
        <v>846</v>
      </c>
      <c r="N157" s="75" t="s">
        <v>846</v>
      </c>
      <c r="O157" s="75" t="s">
        <v>846</v>
      </c>
      <c r="P157" s="122" t="s">
        <v>1000</v>
      </c>
      <c r="Q157" s="197">
        <v>0</v>
      </c>
      <c r="R157" s="197">
        <v>0</v>
      </c>
      <c r="S157" s="198"/>
    </row>
    <row r="158" spans="1:19" ht="15.75" customHeight="1" x14ac:dyDescent="0.3">
      <c r="A158" s="75" t="s">
        <v>93</v>
      </c>
      <c r="B158" s="75" t="s">
        <v>962</v>
      </c>
      <c r="C158" s="75" t="s">
        <v>639</v>
      </c>
      <c r="D158" s="75" t="s">
        <v>137</v>
      </c>
      <c r="E158" s="130" t="s">
        <v>977</v>
      </c>
      <c r="F158" s="75" t="s">
        <v>1124</v>
      </c>
      <c r="G158" s="75">
        <v>1143</v>
      </c>
      <c r="H158" s="75" t="s">
        <v>375</v>
      </c>
      <c r="I158" s="133">
        <v>0.01</v>
      </c>
      <c r="J158" s="133">
        <v>1</v>
      </c>
      <c r="K158" s="134" t="s">
        <v>377</v>
      </c>
      <c r="L158" s="75" t="s">
        <v>423</v>
      </c>
      <c r="M158" s="75" t="s">
        <v>846</v>
      </c>
      <c r="N158" s="75" t="s">
        <v>10</v>
      </c>
      <c r="O158" s="75" t="s">
        <v>10</v>
      </c>
      <c r="P158" s="75" t="s">
        <v>1003</v>
      </c>
      <c r="Q158" s="197">
        <v>4923</v>
      </c>
      <c r="R158" s="197">
        <v>4</v>
      </c>
      <c r="S158" s="198"/>
    </row>
    <row r="159" spans="1:19" ht="15.75" customHeight="1" x14ac:dyDescent="0.3">
      <c r="A159" s="75" t="s">
        <v>93</v>
      </c>
      <c r="B159" s="75" t="s">
        <v>962</v>
      </c>
      <c r="C159" s="75" t="s">
        <v>639</v>
      </c>
      <c r="D159" s="75" t="s">
        <v>137</v>
      </c>
      <c r="E159" s="130" t="s">
        <v>1004</v>
      </c>
      <c r="F159" s="75" t="s">
        <v>1125</v>
      </c>
      <c r="G159" s="75">
        <v>0</v>
      </c>
      <c r="H159" s="75" t="s">
        <v>375</v>
      </c>
      <c r="I159" s="75" t="s">
        <v>173</v>
      </c>
      <c r="J159" s="75" t="s">
        <v>423</v>
      </c>
      <c r="K159" s="134" t="s">
        <v>377</v>
      </c>
      <c r="L159" s="75" t="s">
        <v>428</v>
      </c>
      <c r="M159" s="75" t="s">
        <v>846</v>
      </c>
      <c r="N159" s="75" t="s">
        <v>846</v>
      </c>
      <c r="O159" s="75" t="s">
        <v>846</v>
      </c>
      <c r="P159" s="122" t="s">
        <v>1000</v>
      </c>
      <c r="Q159" s="197">
        <v>0</v>
      </c>
      <c r="R159" s="197">
        <v>0</v>
      </c>
      <c r="S159" s="198"/>
    </row>
    <row r="160" spans="1:19" ht="15.75" customHeight="1" x14ac:dyDescent="0.3">
      <c r="A160" s="75" t="s">
        <v>93</v>
      </c>
      <c r="B160" s="75" t="s">
        <v>962</v>
      </c>
      <c r="C160" s="75" t="s">
        <v>639</v>
      </c>
      <c r="D160" s="75" t="s">
        <v>137</v>
      </c>
      <c r="E160" s="130" t="s">
        <v>1126</v>
      </c>
      <c r="F160" s="75" t="s">
        <v>1127</v>
      </c>
      <c r="G160" s="75">
        <v>0</v>
      </c>
      <c r="H160" s="75" t="s">
        <v>375</v>
      </c>
      <c r="I160" s="75" t="s">
        <v>423</v>
      </c>
      <c r="J160" s="75" t="s">
        <v>423</v>
      </c>
      <c r="K160" s="134" t="s">
        <v>377</v>
      </c>
      <c r="L160" s="75" t="s">
        <v>428</v>
      </c>
      <c r="M160" s="75" t="s">
        <v>846</v>
      </c>
      <c r="N160" s="75" t="s">
        <v>846</v>
      </c>
      <c r="O160" s="75" t="s">
        <v>846</v>
      </c>
      <c r="P160" s="122" t="s">
        <v>1000</v>
      </c>
      <c r="Q160" s="197">
        <v>0</v>
      </c>
      <c r="R160" s="197">
        <v>0</v>
      </c>
      <c r="S160" s="198"/>
    </row>
    <row r="161" spans="1:19" ht="15.75" customHeight="1" x14ac:dyDescent="0.3">
      <c r="A161" s="75" t="s">
        <v>93</v>
      </c>
      <c r="B161" s="75" t="s">
        <v>962</v>
      </c>
      <c r="C161" s="75" t="s">
        <v>639</v>
      </c>
      <c r="D161" s="75" t="s">
        <v>137</v>
      </c>
      <c r="E161" s="130" t="s">
        <v>1126</v>
      </c>
      <c r="F161" s="75" t="s">
        <v>1114</v>
      </c>
      <c r="G161" s="75">
        <v>0</v>
      </c>
      <c r="H161" s="75" t="s">
        <v>375</v>
      </c>
      <c r="I161" s="75" t="s">
        <v>423</v>
      </c>
      <c r="J161" s="75" t="s">
        <v>423</v>
      </c>
      <c r="K161" s="134" t="s">
        <v>377</v>
      </c>
      <c r="L161" s="75" t="s">
        <v>428</v>
      </c>
      <c r="M161" s="75" t="s">
        <v>846</v>
      </c>
      <c r="N161" s="75" t="s">
        <v>846</v>
      </c>
      <c r="O161" s="75" t="s">
        <v>846</v>
      </c>
      <c r="P161" s="122" t="s">
        <v>1000</v>
      </c>
      <c r="Q161" s="197">
        <v>0</v>
      </c>
      <c r="R161" s="197">
        <v>0</v>
      </c>
      <c r="S161" s="198"/>
    </row>
    <row r="162" spans="1:19" ht="15.75" customHeight="1" x14ac:dyDescent="0.3">
      <c r="A162" s="75" t="s">
        <v>93</v>
      </c>
      <c r="B162" s="75" t="s">
        <v>962</v>
      </c>
      <c r="C162" s="75" t="s">
        <v>639</v>
      </c>
      <c r="D162" s="75" t="s">
        <v>137</v>
      </c>
      <c r="E162" s="130" t="s">
        <v>1128</v>
      </c>
      <c r="F162" s="75" t="s">
        <v>1083</v>
      </c>
      <c r="G162" s="75">
        <v>0</v>
      </c>
      <c r="H162" s="75" t="s">
        <v>375</v>
      </c>
      <c r="I162" s="75" t="s">
        <v>423</v>
      </c>
      <c r="J162" s="75" t="s">
        <v>423</v>
      </c>
      <c r="K162" s="134" t="s">
        <v>377</v>
      </c>
      <c r="L162" s="75" t="s">
        <v>428</v>
      </c>
      <c r="M162" s="75" t="s">
        <v>846</v>
      </c>
      <c r="N162" s="75" t="s">
        <v>846</v>
      </c>
      <c r="O162" s="75" t="s">
        <v>846</v>
      </c>
      <c r="P162" s="122" t="s">
        <v>1000</v>
      </c>
      <c r="Q162" s="197">
        <v>0</v>
      </c>
      <c r="R162" s="197">
        <v>0</v>
      </c>
      <c r="S162" s="198"/>
    </row>
    <row r="163" spans="1:19" ht="15.75" customHeight="1" x14ac:dyDescent="0.3">
      <c r="A163" s="75" t="s">
        <v>93</v>
      </c>
      <c r="B163" s="75" t="s">
        <v>962</v>
      </c>
      <c r="C163" s="75" t="s">
        <v>639</v>
      </c>
      <c r="D163" s="75" t="s">
        <v>137</v>
      </c>
      <c r="E163" s="130" t="s">
        <v>1039</v>
      </c>
      <c r="F163" s="75" t="s">
        <v>1127</v>
      </c>
      <c r="G163" s="75">
        <v>0</v>
      </c>
      <c r="H163" s="75" t="s">
        <v>375</v>
      </c>
      <c r="I163" s="75" t="s">
        <v>173</v>
      </c>
      <c r="J163" s="133">
        <v>0</v>
      </c>
      <c r="K163" s="134" t="s">
        <v>377</v>
      </c>
      <c r="L163" s="75" t="s">
        <v>428</v>
      </c>
      <c r="M163" s="75" t="s">
        <v>846</v>
      </c>
      <c r="N163" s="75" t="s">
        <v>846</v>
      </c>
      <c r="O163" s="75" t="s">
        <v>846</v>
      </c>
      <c r="P163" s="122" t="s">
        <v>1000</v>
      </c>
      <c r="Q163" s="197">
        <v>0</v>
      </c>
      <c r="R163" s="197">
        <v>0</v>
      </c>
      <c r="S163" s="198"/>
    </row>
    <row r="164" spans="1:19" ht="15.75" customHeight="1" x14ac:dyDescent="0.3">
      <c r="A164" s="75" t="s">
        <v>93</v>
      </c>
      <c r="B164" s="75" t="s">
        <v>962</v>
      </c>
      <c r="C164" s="75" t="s">
        <v>639</v>
      </c>
      <c r="D164" s="75" t="s">
        <v>137</v>
      </c>
      <c r="E164" s="130" t="s">
        <v>1040</v>
      </c>
      <c r="F164" s="75" t="s">
        <v>1021</v>
      </c>
      <c r="G164" s="75">
        <v>0</v>
      </c>
      <c r="H164" s="75" t="s">
        <v>375</v>
      </c>
      <c r="I164" s="75" t="s">
        <v>173</v>
      </c>
      <c r="J164" s="75" t="s">
        <v>423</v>
      </c>
      <c r="K164" s="134" t="s">
        <v>377</v>
      </c>
      <c r="L164" s="75" t="s">
        <v>428</v>
      </c>
      <c r="M164" s="75" t="s">
        <v>846</v>
      </c>
      <c r="N164" s="75" t="s">
        <v>846</v>
      </c>
      <c r="O164" s="75" t="s">
        <v>846</v>
      </c>
      <c r="P164" s="122" t="s">
        <v>1000</v>
      </c>
      <c r="Q164" s="197">
        <v>0</v>
      </c>
      <c r="R164" s="197">
        <v>0</v>
      </c>
      <c r="S164" s="198"/>
    </row>
    <row r="165" spans="1:19" ht="15.75" customHeight="1" x14ac:dyDescent="0.3">
      <c r="A165" s="75" t="s">
        <v>93</v>
      </c>
      <c r="B165" s="75" t="s">
        <v>962</v>
      </c>
      <c r="C165" s="75" t="s">
        <v>639</v>
      </c>
      <c r="D165" s="75" t="s">
        <v>137</v>
      </c>
      <c r="E165" s="130" t="s">
        <v>1129</v>
      </c>
      <c r="F165" s="75" t="s">
        <v>1083</v>
      </c>
      <c r="G165" s="75">
        <v>0</v>
      </c>
      <c r="H165" s="75" t="s">
        <v>375</v>
      </c>
      <c r="I165" s="75" t="s">
        <v>173</v>
      </c>
      <c r="J165" s="75" t="s">
        <v>423</v>
      </c>
      <c r="K165" s="134" t="s">
        <v>377</v>
      </c>
      <c r="L165" s="75" t="s">
        <v>428</v>
      </c>
      <c r="M165" s="75" t="s">
        <v>846</v>
      </c>
      <c r="N165" s="75" t="s">
        <v>846</v>
      </c>
      <c r="O165" s="75" t="s">
        <v>846</v>
      </c>
      <c r="P165" s="122" t="s">
        <v>1000</v>
      </c>
      <c r="Q165" s="197">
        <v>0</v>
      </c>
      <c r="R165" s="197">
        <v>0</v>
      </c>
      <c r="S165" s="198"/>
    </row>
    <row r="166" spans="1:19" ht="15.75" customHeight="1" x14ac:dyDescent="0.3">
      <c r="A166" s="75" t="s">
        <v>93</v>
      </c>
      <c r="B166" s="75" t="s">
        <v>962</v>
      </c>
      <c r="C166" s="75" t="s">
        <v>639</v>
      </c>
      <c r="D166" s="75" t="s">
        <v>137</v>
      </c>
      <c r="E166" s="130" t="s">
        <v>1130</v>
      </c>
      <c r="F166" s="75" t="s">
        <v>1124</v>
      </c>
      <c r="G166" s="75">
        <v>2</v>
      </c>
      <c r="H166" s="75" t="s">
        <v>375</v>
      </c>
      <c r="I166" s="75" t="s">
        <v>423</v>
      </c>
      <c r="J166" s="133">
        <v>0.82</v>
      </c>
      <c r="K166" s="134" t="s">
        <v>377</v>
      </c>
      <c r="L166" s="75" t="s">
        <v>428</v>
      </c>
      <c r="M166" s="75" t="s">
        <v>846</v>
      </c>
      <c r="N166" s="75" t="s">
        <v>846</v>
      </c>
      <c r="O166" s="75" t="s">
        <v>846</v>
      </c>
      <c r="P166" s="122" t="s">
        <v>1000</v>
      </c>
      <c r="Q166" s="197">
        <v>17</v>
      </c>
      <c r="R166" s="197">
        <v>3</v>
      </c>
      <c r="S166" s="198"/>
    </row>
    <row r="167" spans="1:19" ht="15.75" customHeight="1" x14ac:dyDescent="0.3">
      <c r="A167" s="75" t="s">
        <v>93</v>
      </c>
      <c r="B167" s="75" t="s">
        <v>962</v>
      </c>
      <c r="C167" s="75" t="s">
        <v>639</v>
      </c>
      <c r="D167" s="75" t="s">
        <v>137</v>
      </c>
      <c r="E167" s="130" t="s">
        <v>1131</v>
      </c>
      <c r="F167" s="75" t="s">
        <v>1021</v>
      </c>
      <c r="G167" s="75">
        <v>0</v>
      </c>
      <c r="H167" s="75" t="s">
        <v>375</v>
      </c>
      <c r="I167" s="75" t="s">
        <v>173</v>
      </c>
      <c r="J167" s="75" t="s">
        <v>423</v>
      </c>
      <c r="K167" s="134" t="s">
        <v>377</v>
      </c>
      <c r="L167" s="75" t="s">
        <v>428</v>
      </c>
      <c r="M167" s="75" t="s">
        <v>846</v>
      </c>
      <c r="N167" s="75" t="s">
        <v>846</v>
      </c>
      <c r="O167" s="75" t="s">
        <v>846</v>
      </c>
      <c r="P167" s="122" t="s">
        <v>1000</v>
      </c>
      <c r="Q167" s="197">
        <v>0</v>
      </c>
      <c r="R167" s="197">
        <v>0</v>
      </c>
      <c r="S167" s="198"/>
    </row>
    <row r="168" spans="1:19" ht="15.75" customHeight="1" x14ac:dyDescent="0.3">
      <c r="A168" s="75" t="s">
        <v>93</v>
      </c>
      <c r="B168" s="75" t="s">
        <v>962</v>
      </c>
      <c r="C168" s="75" t="s">
        <v>639</v>
      </c>
      <c r="D168" s="75" t="s">
        <v>137</v>
      </c>
      <c r="E168" s="130" t="s">
        <v>1132</v>
      </c>
      <c r="F168" s="75" t="s">
        <v>1021</v>
      </c>
      <c r="G168" s="75">
        <v>0</v>
      </c>
      <c r="H168" s="75" t="s">
        <v>375</v>
      </c>
      <c r="I168" s="75" t="s">
        <v>173</v>
      </c>
      <c r="J168" s="75" t="s">
        <v>423</v>
      </c>
      <c r="K168" s="134" t="s">
        <v>377</v>
      </c>
      <c r="L168" s="75" t="s">
        <v>428</v>
      </c>
      <c r="M168" s="75" t="s">
        <v>846</v>
      </c>
      <c r="N168" s="75" t="s">
        <v>846</v>
      </c>
      <c r="O168" s="75" t="s">
        <v>846</v>
      </c>
      <c r="P168" s="122" t="s">
        <v>1000</v>
      </c>
      <c r="Q168" s="197">
        <v>0</v>
      </c>
      <c r="R168" s="197">
        <v>0</v>
      </c>
      <c r="S168" s="198"/>
    </row>
    <row r="169" spans="1:19" ht="15.75" customHeight="1" x14ac:dyDescent="0.3">
      <c r="A169" s="75" t="s">
        <v>93</v>
      </c>
      <c r="B169" s="75" t="s">
        <v>962</v>
      </c>
      <c r="C169" s="75" t="s">
        <v>639</v>
      </c>
      <c r="D169" s="75" t="s">
        <v>137</v>
      </c>
      <c r="E169" s="130" t="s">
        <v>1133</v>
      </c>
      <c r="F169" s="75" t="s">
        <v>1134</v>
      </c>
      <c r="G169" s="75">
        <v>0</v>
      </c>
      <c r="H169" s="75" t="s">
        <v>375</v>
      </c>
      <c r="I169" s="75" t="s">
        <v>423</v>
      </c>
      <c r="J169" s="75" t="s">
        <v>423</v>
      </c>
      <c r="K169" s="134" t="s">
        <v>377</v>
      </c>
      <c r="L169" s="75" t="s">
        <v>428</v>
      </c>
      <c r="M169" s="75" t="s">
        <v>846</v>
      </c>
      <c r="N169" s="75" t="s">
        <v>846</v>
      </c>
      <c r="O169" s="75" t="s">
        <v>846</v>
      </c>
      <c r="P169" s="122" t="s">
        <v>1000</v>
      </c>
      <c r="Q169" s="197">
        <v>0</v>
      </c>
      <c r="R169" s="197">
        <v>0</v>
      </c>
      <c r="S169" s="198"/>
    </row>
    <row r="170" spans="1:19" ht="15.75" customHeight="1" x14ac:dyDescent="0.3">
      <c r="A170" s="75" t="s">
        <v>93</v>
      </c>
      <c r="B170" s="75" t="s">
        <v>962</v>
      </c>
      <c r="C170" s="75" t="s">
        <v>639</v>
      </c>
      <c r="D170" s="75" t="s">
        <v>137</v>
      </c>
      <c r="E170" s="130" t="s">
        <v>1041</v>
      </c>
      <c r="F170" s="75" t="s">
        <v>1135</v>
      </c>
      <c r="G170" s="75">
        <v>0</v>
      </c>
      <c r="H170" s="75" t="s">
        <v>375</v>
      </c>
      <c r="I170" s="75" t="s">
        <v>423</v>
      </c>
      <c r="J170" s="75" t="s">
        <v>423</v>
      </c>
      <c r="K170" s="134" t="s">
        <v>377</v>
      </c>
      <c r="L170" s="75" t="s">
        <v>428</v>
      </c>
      <c r="M170" s="75" t="s">
        <v>846</v>
      </c>
      <c r="N170" s="75" t="s">
        <v>846</v>
      </c>
      <c r="O170" s="75" t="s">
        <v>846</v>
      </c>
      <c r="P170" s="122" t="s">
        <v>1000</v>
      </c>
      <c r="Q170" s="197">
        <v>0</v>
      </c>
      <c r="R170" s="197">
        <v>0</v>
      </c>
      <c r="S170" s="198"/>
    </row>
    <row r="171" spans="1:19" ht="15.75" customHeight="1" x14ac:dyDescent="0.3">
      <c r="A171" s="75" t="s">
        <v>93</v>
      </c>
      <c r="B171" s="75" t="s">
        <v>962</v>
      </c>
      <c r="C171" s="75" t="s">
        <v>639</v>
      </c>
      <c r="D171" s="75" t="s">
        <v>137</v>
      </c>
      <c r="E171" s="130" t="s">
        <v>1042</v>
      </c>
      <c r="F171" s="75">
        <v>6</v>
      </c>
      <c r="G171" s="75">
        <v>0</v>
      </c>
      <c r="H171" s="75" t="s">
        <v>375</v>
      </c>
      <c r="I171" s="75" t="s">
        <v>423</v>
      </c>
      <c r="J171" s="75" t="s">
        <v>423</v>
      </c>
      <c r="K171" s="134" t="s">
        <v>377</v>
      </c>
      <c r="L171" s="75" t="s">
        <v>428</v>
      </c>
      <c r="M171" s="75" t="s">
        <v>846</v>
      </c>
      <c r="N171" s="75" t="s">
        <v>846</v>
      </c>
      <c r="O171" s="75" t="s">
        <v>846</v>
      </c>
      <c r="P171" s="122" t="s">
        <v>1000</v>
      </c>
      <c r="Q171" s="197">
        <v>0</v>
      </c>
      <c r="R171" s="197">
        <v>0</v>
      </c>
      <c r="S171" s="198"/>
    </row>
    <row r="172" spans="1:19" ht="15.75" customHeight="1" x14ac:dyDescent="0.3">
      <c r="A172" s="75" t="s">
        <v>93</v>
      </c>
      <c r="B172" s="75" t="s">
        <v>962</v>
      </c>
      <c r="C172" s="75" t="s">
        <v>639</v>
      </c>
      <c r="D172" s="75" t="s">
        <v>137</v>
      </c>
      <c r="E172" s="130" t="s">
        <v>1042</v>
      </c>
      <c r="F172" s="75" t="s">
        <v>1136</v>
      </c>
      <c r="G172" s="75">
        <v>0</v>
      </c>
      <c r="H172" s="75" t="s">
        <v>375</v>
      </c>
      <c r="I172" s="75" t="s">
        <v>423</v>
      </c>
      <c r="J172" s="75" t="s">
        <v>423</v>
      </c>
      <c r="K172" s="134" t="s">
        <v>377</v>
      </c>
      <c r="L172" s="75" t="s">
        <v>428</v>
      </c>
      <c r="M172" s="75" t="s">
        <v>846</v>
      </c>
      <c r="N172" s="75" t="s">
        <v>846</v>
      </c>
      <c r="O172" s="75" t="s">
        <v>846</v>
      </c>
      <c r="P172" s="122" t="s">
        <v>1000</v>
      </c>
      <c r="Q172" s="197">
        <v>0</v>
      </c>
      <c r="R172" s="197">
        <v>0</v>
      </c>
      <c r="S172" s="198"/>
    </row>
    <row r="173" spans="1:19" ht="15.75" customHeight="1" x14ac:dyDescent="0.3">
      <c r="A173" s="75" t="s">
        <v>93</v>
      </c>
      <c r="B173" s="75" t="s">
        <v>962</v>
      </c>
      <c r="C173" s="75" t="s">
        <v>639</v>
      </c>
      <c r="D173" s="75" t="s">
        <v>137</v>
      </c>
      <c r="E173" s="130" t="s">
        <v>1042</v>
      </c>
      <c r="F173" s="75" t="s">
        <v>1135</v>
      </c>
      <c r="G173" s="75">
        <v>0</v>
      </c>
      <c r="H173" s="75" t="s">
        <v>375</v>
      </c>
      <c r="I173" s="75" t="s">
        <v>423</v>
      </c>
      <c r="J173" s="75" t="s">
        <v>423</v>
      </c>
      <c r="K173" s="134" t="s">
        <v>377</v>
      </c>
      <c r="L173" s="75" t="s">
        <v>428</v>
      </c>
      <c r="M173" s="75" t="s">
        <v>846</v>
      </c>
      <c r="N173" s="75" t="s">
        <v>846</v>
      </c>
      <c r="O173" s="75" t="s">
        <v>846</v>
      </c>
      <c r="P173" s="122" t="s">
        <v>1000</v>
      </c>
      <c r="Q173" s="197">
        <v>0</v>
      </c>
      <c r="R173" s="197">
        <v>0</v>
      </c>
      <c r="S173" s="198"/>
    </row>
    <row r="174" spans="1:19" ht="15.75" customHeight="1" x14ac:dyDescent="0.3">
      <c r="A174" s="75" t="s">
        <v>93</v>
      </c>
      <c r="B174" s="75" t="s">
        <v>962</v>
      </c>
      <c r="C174" s="75" t="s">
        <v>639</v>
      </c>
      <c r="D174" s="75" t="s">
        <v>137</v>
      </c>
      <c r="E174" s="130" t="s">
        <v>1137</v>
      </c>
      <c r="F174" s="75" t="s">
        <v>1127</v>
      </c>
      <c r="G174" s="75">
        <v>0</v>
      </c>
      <c r="H174" s="75" t="s">
        <v>375</v>
      </c>
      <c r="I174" s="75" t="s">
        <v>423</v>
      </c>
      <c r="J174" s="75" t="s">
        <v>423</v>
      </c>
      <c r="K174" s="134" t="s">
        <v>377</v>
      </c>
      <c r="L174" s="75" t="s">
        <v>428</v>
      </c>
      <c r="M174" s="75" t="s">
        <v>846</v>
      </c>
      <c r="N174" s="75" t="s">
        <v>846</v>
      </c>
      <c r="O174" s="75" t="s">
        <v>846</v>
      </c>
      <c r="P174" s="122" t="s">
        <v>1000</v>
      </c>
      <c r="Q174" s="197">
        <v>0</v>
      </c>
      <c r="R174" s="197">
        <v>0</v>
      </c>
      <c r="S174" s="198"/>
    </row>
    <row r="175" spans="1:19" ht="15.75" customHeight="1" x14ac:dyDescent="0.3">
      <c r="A175" s="75" t="s">
        <v>93</v>
      </c>
      <c r="B175" s="75" t="s">
        <v>962</v>
      </c>
      <c r="C175" s="75" t="s">
        <v>639</v>
      </c>
      <c r="D175" s="75" t="s">
        <v>137</v>
      </c>
      <c r="E175" s="130" t="s">
        <v>1138</v>
      </c>
      <c r="F175" s="75" t="s">
        <v>1127</v>
      </c>
      <c r="G175" s="75">
        <v>0</v>
      </c>
      <c r="H175" s="75" t="s">
        <v>375</v>
      </c>
      <c r="I175" s="75" t="s">
        <v>423</v>
      </c>
      <c r="J175" s="133">
        <v>0.09</v>
      </c>
      <c r="K175" s="134" t="s">
        <v>377</v>
      </c>
      <c r="L175" s="75" t="s">
        <v>428</v>
      </c>
      <c r="M175" s="75" t="s">
        <v>846</v>
      </c>
      <c r="N175" s="75" t="s">
        <v>846</v>
      </c>
      <c r="O175" s="75" t="s">
        <v>846</v>
      </c>
      <c r="P175" s="122" t="s">
        <v>1000</v>
      </c>
      <c r="Q175" s="197">
        <v>0</v>
      </c>
      <c r="R175" s="197">
        <v>0</v>
      </c>
      <c r="S175" s="198"/>
    </row>
    <row r="176" spans="1:19" ht="15.75" customHeight="1" x14ac:dyDescent="0.3">
      <c r="A176" s="75" t="s">
        <v>93</v>
      </c>
      <c r="B176" s="75" t="s">
        <v>962</v>
      </c>
      <c r="C176" s="75" t="s">
        <v>639</v>
      </c>
      <c r="D176" s="75" t="s">
        <v>137</v>
      </c>
      <c r="E176" s="130" t="s">
        <v>1043</v>
      </c>
      <c r="F176" s="75" t="s">
        <v>1139</v>
      </c>
      <c r="G176" s="75">
        <v>0</v>
      </c>
      <c r="H176" s="75" t="s">
        <v>375</v>
      </c>
      <c r="I176" s="75" t="s">
        <v>423</v>
      </c>
      <c r="J176" s="75" t="s">
        <v>423</v>
      </c>
      <c r="K176" s="134" t="s">
        <v>377</v>
      </c>
      <c r="L176" s="75" t="s">
        <v>428</v>
      </c>
      <c r="M176" s="75" t="s">
        <v>846</v>
      </c>
      <c r="N176" s="75" t="s">
        <v>846</v>
      </c>
      <c r="O176" s="75" t="s">
        <v>846</v>
      </c>
      <c r="P176" s="122" t="s">
        <v>1000</v>
      </c>
      <c r="Q176" s="197">
        <v>0</v>
      </c>
      <c r="R176" s="197">
        <v>0</v>
      </c>
      <c r="S176" s="198"/>
    </row>
    <row r="177" spans="1:19" ht="15.75" customHeight="1" x14ac:dyDescent="0.3">
      <c r="A177" s="75" t="s">
        <v>93</v>
      </c>
      <c r="B177" s="75" t="s">
        <v>962</v>
      </c>
      <c r="C177" s="75" t="s">
        <v>639</v>
      </c>
      <c r="D177" s="75" t="s">
        <v>137</v>
      </c>
      <c r="E177" s="130" t="s">
        <v>1043</v>
      </c>
      <c r="F177" s="75" t="s">
        <v>1140</v>
      </c>
      <c r="G177" s="75">
        <v>0</v>
      </c>
      <c r="H177" s="75" t="s">
        <v>375</v>
      </c>
      <c r="I177" s="75" t="s">
        <v>423</v>
      </c>
      <c r="J177" s="75" t="s">
        <v>423</v>
      </c>
      <c r="K177" s="134" t="s">
        <v>377</v>
      </c>
      <c r="L177" s="75" t="s">
        <v>428</v>
      </c>
      <c r="M177" s="75" t="s">
        <v>846</v>
      </c>
      <c r="N177" s="75" t="s">
        <v>846</v>
      </c>
      <c r="O177" s="75" t="s">
        <v>846</v>
      </c>
      <c r="P177" s="122" t="s">
        <v>1000</v>
      </c>
      <c r="Q177" s="197">
        <v>0</v>
      </c>
      <c r="R177" s="197">
        <v>0</v>
      </c>
      <c r="S177" s="198"/>
    </row>
    <row r="178" spans="1:19" ht="15.75" customHeight="1" x14ac:dyDescent="0.3">
      <c r="A178" s="75" t="s">
        <v>93</v>
      </c>
      <c r="B178" s="75" t="s">
        <v>962</v>
      </c>
      <c r="C178" s="75" t="s">
        <v>639</v>
      </c>
      <c r="D178" s="75" t="s">
        <v>137</v>
      </c>
      <c r="E178" s="130" t="s">
        <v>1043</v>
      </c>
      <c r="F178" s="75" t="s">
        <v>1134</v>
      </c>
      <c r="G178" s="75">
        <v>0</v>
      </c>
      <c r="H178" s="75" t="s">
        <v>375</v>
      </c>
      <c r="I178" s="75" t="s">
        <v>423</v>
      </c>
      <c r="J178" s="75" t="s">
        <v>423</v>
      </c>
      <c r="K178" s="134" t="s">
        <v>377</v>
      </c>
      <c r="L178" s="75" t="s">
        <v>428</v>
      </c>
      <c r="M178" s="75" t="s">
        <v>846</v>
      </c>
      <c r="N178" s="75" t="s">
        <v>846</v>
      </c>
      <c r="O178" s="75" t="s">
        <v>846</v>
      </c>
      <c r="P178" s="122" t="s">
        <v>1000</v>
      </c>
      <c r="Q178" s="197">
        <v>0</v>
      </c>
      <c r="R178" s="197">
        <v>0</v>
      </c>
      <c r="S178" s="198"/>
    </row>
    <row r="179" spans="1:19" ht="15.75" customHeight="1" x14ac:dyDescent="0.3">
      <c r="A179" s="75" t="s">
        <v>93</v>
      </c>
      <c r="B179" s="75" t="s">
        <v>962</v>
      </c>
      <c r="C179" s="75" t="s">
        <v>639</v>
      </c>
      <c r="D179" s="75" t="s">
        <v>137</v>
      </c>
      <c r="E179" s="130" t="s">
        <v>981</v>
      </c>
      <c r="F179" s="75" t="s">
        <v>1141</v>
      </c>
      <c r="G179" s="75">
        <v>0</v>
      </c>
      <c r="H179" s="75" t="s">
        <v>375</v>
      </c>
      <c r="I179" s="75" t="s">
        <v>173</v>
      </c>
      <c r="J179" s="75" t="s">
        <v>423</v>
      </c>
      <c r="K179" s="134" t="s">
        <v>377</v>
      </c>
      <c r="L179" s="75" t="s">
        <v>428</v>
      </c>
      <c r="M179" s="75" t="s">
        <v>846</v>
      </c>
      <c r="N179" s="75" t="s">
        <v>846</v>
      </c>
      <c r="O179" s="75" t="s">
        <v>846</v>
      </c>
      <c r="P179" s="122" t="s">
        <v>1000</v>
      </c>
      <c r="Q179" s="197">
        <v>0</v>
      </c>
      <c r="R179" s="197">
        <v>0</v>
      </c>
      <c r="S179" s="198"/>
    </row>
    <row r="180" spans="1:19" ht="15.75" customHeight="1" x14ac:dyDescent="0.3">
      <c r="A180" s="75" t="s">
        <v>93</v>
      </c>
      <c r="B180" s="75" t="s">
        <v>962</v>
      </c>
      <c r="C180" s="75" t="s">
        <v>639</v>
      </c>
      <c r="D180" s="75" t="s">
        <v>137</v>
      </c>
      <c r="E180" s="130" t="s">
        <v>981</v>
      </c>
      <c r="F180" s="75" t="s">
        <v>1142</v>
      </c>
      <c r="G180" s="75">
        <v>0</v>
      </c>
      <c r="H180" s="75" t="s">
        <v>375</v>
      </c>
      <c r="I180" s="75" t="s">
        <v>173</v>
      </c>
      <c r="J180" s="75" t="s">
        <v>423</v>
      </c>
      <c r="K180" s="134" t="s">
        <v>377</v>
      </c>
      <c r="L180" s="75" t="s">
        <v>428</v>
      </c>
      <c r="M180" s="75" t="s">
        <v>846</v>
      </c>
      <c r="N180" s="75" t="s">
        <v>846</v>
      </c>
      <c r="O180" s="75" t="s">
        <v>846</v>
      </c>
      <c r="P180" s="122" t="s">
        <v>1000</v>
      </c>
      <c r="Q180" s="197">
        <v>0</v>
      </c>
      <c r="R180" s="197">
        <v>0</v>
      </c>
      <c r="S180" s="198"/>
    </row>
    <row r="181" spans="1:19" ht="15.75" customHeight="1" x14ac:dyDescent="0.3">
      <c r="A181" s="75" t="s">
        <v>93</v>
      </c>
      <c r="B181" s="75" t="s">
        <v>962</v>
      </c>
      <c r="C181" s="75" t="s">
        <v>639</v>
      </c>
      <c r="D181" s="75" t="s">
        <v>137</v>
      </c>
      <c r="E181" s="130" t="s">
        <v>1143</v>
      </c>
      <c r="F181" s="75" t="s">
        <v>1021</v>
      </c>
      <c r="G181" s="75">
        <v>2</v>
      </c>
      <c r="H181" s="75" t="s">
        <v>375</v>
      </c>
      <c r="I181" s="75" t="s">
        <v>173</v>
      </c>
      <c r="J181" s="133">
        <v>0.01</v>
      </c>
      <c r="K181" s="134" t="s">
        <v>377</v>
      </c>
      <c r="L181" s="75" t="s">
        <v>428</v>
      </c>
      <c r="M181" s="75" t="s">
        <v>846</v>
      </c>
      <c r="N181" s="75" t="s">
        <v>846</v>
      </c>
      <c r="O181" s="75" t="s">
        <v>846</v>
      </c>
      <c r="P181" s="122" t="s">
        <v>1000</v>
      </c>
      <c r="Q181" s="197">
        <v>0</v>
      </c>
      <c r="R181" s="197">
        <v>0</v>
      </c>
      <c r="S181" s="198"/>
    </row>
    <row r="182" spans="1:19" ht="15.75" customHeight="1" x14ac:dyDescent="0.3">
      <c r="A182" s="75" t="s">
        <v>93</v>
      </c>
      <c r="B182" s="75" t="s">
        <v>962</v>
      </c>
      <c r="C182" s="75" t="s">
        <v>639</v>
      </c>
      <c r="D182" s="75" t="s">
        <v>137</v>
      </c>
      <c r="E182" s="130" t="s">
        <v>1044</v>
      </c>
      <c r="F182" s="75">
        <v>6</v>
      </c>
      <c r="G182" s="75">
        <v>0</v>
      </c>
      <c r="H182" s="75" t="s">
        <v>375</v>
      </c>
      <c r="I182" s="133">
        <v>0.04</v>
      </c>
      <c r="J182" s="75" t="s">
        <v>423</v>
      </c>
      <c r="K182" s="134" t="s">
        <v>377</v>
      </c>
      <c r="L182" s="75" t="s">
        <v>428</v>
      </c>
      <c r="M182" s="75" t="s">
        <v>846</v>
      </c>
      <c r="N182" s="75" t="s">
        <v>846</v>
      </c>
      <c r="O182" s="75" t="s">
        <v>846</v>
      </c>
      <c r="P182" s="122" t="s">
        <v>1000</v>
      </c>
      <c r="Q182" s="197">
        <v>0</v>
      </c>
      <c r="R182" s="197">
        <v>0</v>
      </c>
      <c r="S182" s="198"/>
    </row>
    <row r="183" spans="1:19" ht="15.75" customHeight="1" x14ac:dyDescent="0.3">
      <c r="A183" s="75" t="s">
        <v>93</v>
      </c>
      <c r="B183" s="75" t="s">
        <v>962</v>
      </c>
      <c r="C183" s="75" t="s">
        <v>639</v>
      </c>
      <c r="D183" s="75" t="s">
        <v>137</v>
      </c>
      <c r="E183" s="130" t="s">
        <v>1044</v>
      </c>
      <c r="F183" s="75" t="s">
        <v>1144</v>
      </c>
      <c r="G183" s="75">
        <v>0</v>
      </c>
      <c r="H183" s="75" t="s">
        <v>375</v>
      </c>
      <c r="I183" s="75" t="s">
        <v>423</v>
      </c>
      <c r="J183" s="75" t="s">
        <v>423</v>
      </c>
      <c r="K183" s="134" t="s">
        <v>377</v>
      </c>
      <c r="L183" s="75" t="s">
        <v>428</v>
      </c>
      <c r="M183" s="75" t="s">
        <v>846</v>
      </c>
      <c r="N183" s="75" t="s">
        <v>846</v>
      </c>
      <c r="O183" s="75" t="s">
        <v>846</v>
      </c>
      <c r="P183" s="122" t="s">
        <v>1000</v>
      </c>
      <c r="Q183" s="197">
        <v>0</v>
      </c>
      <c r="R183" s="197">
        <v>0</v>
      </c>
      <c r="S183" s="198"/>
    </row>
    <row r="184" spans="1:19" ht="15.75" customHeight="1" x14ac:dyDescent="0.3">
      <c r="A184" s="75" t="s">
        <v>93</v>
      </c>
      <c r="B184" s="75" t="s">
        <v>962</v>
      </c>
      <c r="C184" s="75" t="s">
        <v>639</v>
      </c>
      <c r="D184" s="75" t="s">
        <v>137</v>
      </c>
      <c r="E184" s="130" t="s">
        <v>1044</v>
      </c>
      <c r="F184" s="75" t="s">
        <v>1135</v>
      </c>
      <c r="G184" s="75">
        <v>0</v>
      </c>
      <c r="H184" s="75" t="s">
        <v>375</v>
      </c>
      <c r="I184" s="75" t="s">
        <v>423</v>
      </c>
      <c r="J184" s="75" t="s">
        <v>423</v>
      </c>
      <c r="K184" s="134" t="s">
        <v>377</v>
      </c>
      <c r="L184" s="75" t="s">
        <v>428</v>
      </c>
      <c r="M184" s="75" t="s">
        <v>846</v>
      </c>
      <c r="N184" s="75" t="s">
        <v>846</v>
      </c>
      <c r="O184" s="75" t="s">
        <v>846</v>
      </c>
      <c r="P184" s="122" t="s">
        <v>1000</v>
      </c>
      <c r="Q184" s="197">
        <v>0</v>
      </c>
      <c r="R184" s="197">
        <v>0</v>
      </c>
      <c r="S184" s="198"/>
    </row>
    <row r="185" spans="1:19" ht="15.75" customHeight="1" x14ac:dyDescent="0.3">
      <c r="A185" s="75" t="s">
        <v>93</v>
      </c>
      <c r="B185" s="75" t="s">
        <v>962</v>
      </c>
      <c r="C185" s="75" t="s">
        <v>639</v>
      </c>
      <c r="D185" s="75" t="s">
        <v>137</v>
      </c>
      <c r="E185" s="130" t="s">
        <v>1145</v>
      </c>
      <c r="F185" s="75">
        <v>6</v>
      </c>
      <c r="G185" s="75">
        <v>0</v>
      </c>
      <c r="H185" s="75" t="s">
        <v>375</v>
      </c>
      <c r="I185" s="75" t="s">
        <v>423</v>
      </c>
      <c r="J185" s="75" t="s">
        <v>423</v>
      </c>
      <c r="K185" s="134" t="s">
        <v>377</v>
      </c>
      <c r="L185" s="75" t="s">
        <v>428</v>
      </c>
      <c r="M185" s="75" t="s">
        <v>846</v>
      </c>
      <c r="N185" s="75" t="s">
        <v>846</v>
      </c>
      <c r="O185" s="75" t="s">
        <v>846</v>
      </c>
      <c r="P185" s="122" t="s">
        <v>1000</v>
      </c>
      <c r="Q185" s="197">
        <v>0</v>
      </c>
      <c r="R185" s="197">
        <v>0</v>
      </c>
      <c r="S185" s="198"/>
    </row>
    <row r="186" spans="1:19" ht="15.75" customHeight="1" x14ac:dyDescent="0.3">
      <c r="A186" s="75" t="s">
        <v>93</v>
      </c>
      <c r="B186" s="75" t="s">
        <v>962</v>
      </c>
      <c r="C186" s="75" t="s">
        <v>639</v>
      </c>
      <c r="D186" s="75" t="s">
        <v>137</v>
      </c>
      <c r="E186" s="130" t="s">
        <v>1145</v>
      </c>
      <c r="F186" s="75" t="s">
        <v>1146</v>
      </c>
      <c r="G186" s="75">
        <v>0</v>
      </c>
      <c r="H186" s="75" t="s">
        <v>375</v>
      </c>
      <c r="I186" s="75" t="s">
        <v>423</v>
      </c>
      <c r="J186" s="75" t="s">
        <v>423</v>
      </c>
      <c r="K186" s="134" t="s">
        <v>377</v>
      </c>
      <c r="L186" s="75" t="s">
        <v>428</v>
      </c>
      <c r="M186" s="75" t="s">
        <v>846</v>
      </c>
      <c r="N186" s="75" t="s">
        <v>846</v>
      </c>
      <c r="O186" s="75" t="s">
        <v>846</v>
      </c>
      <c r="P186" s="122" t="s">
        <v>1000</v>
      </c>
      <c r="Q186" s="197">
        <v>0</v>
      </c>
      <c r="R186" s="197">
        <v>0</v>
      </c>
      <c r="S186" s="198"/>
    </row>
    <row r="187" spans="1:19" ht="15.75" customHeight="1" x14ac:dyDescent="0.3">
      <c r="A187" s="75" t="s">
        <v>93</v>
      </c>
      <c r="B187" s="75" t="s">
        <v>962</v>
      </c>
      <c r="C187" s="75" t="s">
        <v>639</v>
      </c>
      <c r="D187" s="75" t="s">
        <v>137</v>
      </c>
      <c r="E187" s="130" t="s">
        <v>1145</v>
      </c>
      <c r="F187" s="75" t="s">
        <v>1144</v>
      </c>
      <c r="G187" s="75">
        <v>0</v>
      </c>
      <c r="H187" s="75" t="s">
        <v>375</v>
      </c>
      <c r="I187" s="75" t="s">
        <v>423</v>
      </c>
      <c r="J187" s="75" t="s">
        <v>423</v>
      </c>
      <c r="K187" s="134" t="s">
        <v>377</v>
      </c>
      <c r="L187" s="75" t="s">
        <v>428</v>
      </c>
      <c r="M187" s="75" t="s">
        <v>846</v>
      </c>
      <c r="N187" s="75" t="s">
        <v>846</v>
      </c>
      <c r="O187" s="75" t="s">
        <v>846</v>
      </c>
      <c r="P187" s="122" t="s">
        <v>1000</v>
      </c>
      <c r="Q187" s="197">
        <v>0</v>
      </c>
      <c r="R187" s="197">
        <v>0</v>
      </c>
      <c r="S187" s="198"/>
    </row>
    <row r="188" spans="1:19" ht="15.75" customHeight="1" x14ac:dyDescent="0.3">
      <c r="A188" s="75" t="s">
        <v>93</v>
      </c>
      <c r="B188" s="75" t="s">
        <v>962</v>
      </c>
      <c r="C188" s="75" t="s">
        <v>639</v>
      </c>
      <c r="D188" s="75" t="s">
        <v>137</v>
      </c>
      <c r="E188" s="130" t="s">
        <v>1145</v>
      </c>
      <c r="F188" s="75" t="s">
        <v>1135</v>
      </c>
      <c r="G188" s="75">
        <v>0</v>
      </c>
      <c r="H188" s="75" t="s">
        <v>375</v>
      </c>
      <c r="I188" s="75" t="s">
        <v>423</v>
      </c>
      <c r="J188" s="75" t="s">
        <v>423</v>
      </c>
      <c r="K188" s="134" t="s">
        <v>377</v>
      </c>
      <c r="L188" s="75" t="s">
        <v>428</v>
      </c>
      <c r="M188" s="75" t="s">
        <v>846</v>
      </c>
      <c r="N188" s="75" t="s">
        <v>846</v>
      </c>
      <c r="O188" s="75" t="s">
        <v>846</v>
      </c>
      <c r="P188" s="122" t="s">
        <v>1000</v>
      </c>
      <c r="Q188" s="197">
        <v>0</v>
      </c>
      <c r="R188" s="197">
        <v>0</v>
      </c>
      <c r="S188" s="198"/>
    </row>
    <row r="189" spans="1:19" ht="15.75" customHeight="1" x14ac:dyDescent="0.3">
      <c r="A189" s="75" t="s">
        <v>93</v>
      </c>
      <c r="B189" s="75" t="s">
        <v>962</v>
      </c>
      <c r="C189" s="75" t="s">
        <v>639</v>
      </c>
      <c r="D189" s="75" t="s">
        <v>137</v>
      </c>
      <c r="E189" s="130" t="s">
        <v>1046</v>
      </c>
      <c r="F189" s="75" t="s">
        <v>1104</v>
      </c>
      <c r="G189" s="75">
        <v>3</v>
      </c>
      <c r="H189" s="75" t="s">
        <v>375</v>
      </c>
      <c r="I189" s="75" t="s">
        <v>423</v>
      </c>
      <c r="J189" s="133">
        <v>0.97</v>
      </c>
      <c r="K189" s="134" t="s">
        <v>377</v>
      </c>
      <c r="L189" s="75" t="s">
        <v>428</v>
      </c>
      <c r="M189" s="75" t="s">
        <v>846</v>
      </c>
      <c r="N189" s="75" t="s">
        <v>846</v>
      </c>
      <c r="O189" s="75" t="s">
        <v>846</v>
      </c>
      <c r="P189" s="122" t="s">
        <v>1000</v>
      </c>
      <c r="Q189" s="197">
        <v>522</v>
      </c>
      <c r="R189" s="197">
        <v>3</v>
      </c>
      <c r="S189" s="198"/>
    </row>
    <row r="190" spans="1:19" ht="15.75" customHeight="1" x14ac:dyDescent="0.3">
      <c r="A190" s="75" t="s">
        <v>93</v>
      </c>
      <c r="B190" s="75" t="s">
        <v>962</v>
      </c>
      <c r="C190" s="75" t="s">
        <v>639</v>
      </c>
      <c r="D190" s="75" t="s">
        <v>137</v>
      </c>
      <c r="E190" s="130" t="s">
        <v>1147</v>
      </c>
      <c r="F190" s="75" t="s">
        <v>1084</v>
      </c>
      <c r="G190" s="75">
        <v>0</v>
      </c>
      <c r="H190" s="75" t="s">
        <v>375</v>
      </c>
      <c r="I190" s="75" t="s">
        <v>173</v>
      </c>
      <c r="J190" s="75" t="s">
        <v>423</v>
      </c>
      <c r="K190" s="134" t="s">
        <v>377</v>
      </c>
      <c r="L190" s="75" t="s">
        <v>428</v>
      </c>
      <c r="M190" s="75" t="s">
        <v>846</v>
      </c>
      <c r="N190" s="75" t="s">
        <v>846</v>
      </c>
      <c r="O190" s="75" t="s">
        <v>846</v>
      </c>
      <c r="P190" s="122" t="s">
        <v>1000</v>
      </c>
      <c r="Q190" s="197">
        <v>0</v>
      </c>
      <c r="R190" s="197">
        <v>0</v>
      </c>
      <c r="S190" s="198"/>
    </row>
    <row r="191" spans="1:19" ht="15.75" customHeight="1" x14ac:dyDescent="0.3">
      <c r="A191" s="75" t="s">
        <v>93</v>
      </c>
      <c r="B191" s="75" t="s">
        <v>962</v>
      </c>
      <c r="C191" s="75" t="s">
        <v>639</v>
      </c>
      <c r="D191" s="75" t="s">
        <v>137</v>
      </c>
      <c r="E191" s="130" t="s">
        <v>1006</v>
      </c>
      <c r="F191" s="75" t="s">
        <v>1148</v>
      </c>
      <c r="G191" s="75">
        <v>0</v>
      </c>
      <c r="H191" s="75" t="s">
        <v>375</v>
      </c>
      <c r="I191" s="133">
        <v>0.04</v>
      </c>
      <c r="J191" s="75" t="s">
        <v>423</v>
      </c>
      <c r="K191" s="134" t="s">
        <v>377</v>
      </c>
      <c r="L191" s="75" t="s">
        <v>428</v>
      </c>
      <c r="M191" s="75" t="s">
        <v>846</v>
      </c>
      <c r="N191" s="75" t="s">
        <v>846</v>
      </c>
      <c r="O191" s="75" t="s">
        <v>846</v>
      </c>
      <c r="P191" s="122" t="s">
        <v>1000</v>
      </c>
      <c r="Q191" s="197">
        <v>0</v>
      </c>
      <c r="R191" s="197">
        <v>0</v>
      </c>
      <c r="S191" s="198"/>
    </row>
    <row r="192" spans="1:19" ht="15.75" customHeight="1" x14ac:dyDescent="0.3">
      <c r="A192" s="75" t="s">
        <v>93</v>
      </c>
      <c r="B192" s="75" t="s">
        <v>962</v>
      </c>
      <c r="C192" s="75" t="s">
        <v>639</v>
      </c>
      <c r="D192" s="75" t="s">
        <v>137</v>
      </c>
      <c r="E192" s="130" t="s">
        <v>1007</v>
      </c>
      <c r="F192" s="75" t="s">
        <v>1149</v>
      </c>
      <c r="G192" s="75">
        <v>0</v>
      </c>
      <c r="H192" s="75" t="s">
        <v>375</v>
      </c>
      <c r="I192" s="133">
        <v>0</v>
      </c>
      <c r="J192" s="133">
        <v>0</v>
      </c>
      <c r="K192" s="134" t="s">
        <v>377</v>
      </c>
      <c r="L192" s="75" t="s">
        <v>428</v>
      </c>
      <c r="M192" s="75" t="s">
        <v>846</v>
      </c>
      <c r="N192" s="75" t="s">
        <v>846</v>
      </c>
      <c r="O192" s="75" t="s">
        <v>846</v>
      </c>
      <c r="P192" s="122" t="s">
        <v>1000</v>
      </c>
      <c r="Q192" s="197">
        <v>0</v>
      </c>
      <c r="R192" s="197">
        <v>0</v>
      </c>
      <c r="S192" s="198"/>
    </row>
    <row r="193" spans="1:19" ht="15.75" customHeight="1" x14ac:dyDescent="0.3">
      <c r="A193" s="75" t="s">
        <v>93</v>
      </c>
      <c r="B193" s="75" t="s">
        <v>962</v>
      </c>
      <c r="C193" s="75" t="s">
        <v>639</v>
      </c>
      <c r="D193" s="75" t="s">
        <v>137</v>
      </c>
      <c r="E193" s="130" t="s">
        <v>1007</v>
      </c>
      <c r="F193" s="75" t="s">
        <v>1150</v>
      </c>
      <c r="G193" s="75">
        <v>0</v>
      </c>
      <c r="H193" s="75" t="s">
        <v>375</v>
      </c>
      <c r="I193" s="133">
        <v>0</v>
      </c>
      <c r="J193" s="75" t="s">
        <v>423</v>
      </c>
      <c r="K193" s="134" t="s">
        <v>377</v>
      </c>
      <c r="L193" s="75" t="s">
        <v>428</v>
      </c>
      <c r="M193" s="75" t="s">
        <v>846</v>
      </c>
      <c r="N193" s="75" t="s">
        <v>846</v>
      </c>
      <c r="O193" s="75" t="s">
        <v>846</v>
      </c>
      <c r="P193" s="122" t="s">
        <v>1000</v>
      </c>
      <c r="Q193" s="197">
        <v>19</v>
      </c>
      <c r="R193" s="197">
        <v>3</v>
      </c>
      <c r="S193" s="198"/>
    </row>
    <row r="194" spans="1:19" ht="15.75" customHeight="1" x14ac:dyDescent="0.3">
      <c r="A194" s="75" t="s">
        <v>93</v>
      </c>
      <c r="B194" s="75" t="s">
        <v>962</v>
      </c>
      <c r="C194" s="75" t="s">
        <v>639</v>
      </c>
      <c r="D194" s="75" t="s">
        <v>137</v>
      </c>
      <c r="E194" s="130" t="s">
        <v>1007</v>
      </c>
      <c r="F194" s="75" t="s">
        <v>1122</v>
      </c>
      <c r="G194" s="75">
        <v>0</v>
      </c>
      <c r="H194" s="75" t="s">
        <v>375</v>
      </c>
      <c r="I194" s="75" t="s">
        <v>423</v>
      </c>
      <c r="J194" s="75" t="s">
        <v>423</v>
      </c>
      <c r="K194" s="134" t="s">
        <v>377</v>
      </c>
      <c r="L194" s="75" t="s">
        <v>428</v>
      </c>
      <c r="M194" s="75" t="s">
        <v>846</v>
      </c>
      <c r="N194" s="75" t="s">
        <v>846</v>
      </c>
      <c r="O194" s="75" t="s">
        <v>846</v>
      </c>
      <c r="P194" s="122" t="s">
        <v>1000</v>
      </c>
      <c r="Q194" s="197">
        <v>0</v>
      </c>
      <c r="R194" s="197">
        <v>0</v>
      </c>
      <c r="S194" s="198"/>
    </row>
    <row r="195" spans="1:19" ht="15.75" customHeight="1" x14ac:dyDescent="0.3">
      <c r="A195" s="75" t="s">
        <v>93</v>
      </c>
      <c r="B195" s="75" t="s">
        <v>962</v>
      </c>
      <c r="C195" s="75" t="s">
        <v>639</v>
      </c>
      <c r="D195" s="75" t="s">
        <v>137</v>
      </c>
      <c r="E195" s="130" t="s">
        <v>1007</v>
      </c>
      <c r="F195" s="75" t="s">
        <v>1151</v>
      </c>
      <c r="G195" s="75">
        <v>0</v>
      </c>
      <c r="H195" s="75" t="s">
        <v>375</v>
      </c>
      <c r="I195" s="75" t="s">
        <v>423</v>
      </c>
      <c r="J195" s="133">
        <v>0</v>
      </c>
      <c r="K195" s="134" t="s">
        <v>377</v>
      </c>
      <c r="L195" s="75" t="s">
        <v>428</v>
      </c>
      <c r="M195" s="75" t="s">
        <v>846</v>
      </c>
      <c r="N195" s="75" t="s">
        <v>846</v>
      </c>
      <c r="O195" s="75" t="s">
        <v>846</v>
      </c>
      <c r="P195" s="122" t="s">
        <v>1000</v>
      </c>
      <c r="Q195" s="197">
        <v>23</v>
      </c>
      <c r="R195" s="197">
        <v>2</v>
      </c>
      <c r="S195" s="198"/>
    </row>
    <row r="196" spans="1:19" ht="15.75" customHeight="1" x14ac:dyDescent="0.3">
      <c r="A196" s="75" t="s">
        <v>93</v>
      </c>
      <c r="B196" s="75" t="s">
        <v>962</v>
      </c>
      <c r="C196" s="75" t="s">
        <v>639</v>
      </c>
      <c r="D196" s="75" t="s">
        <v>137</v>
      </c>
      <c r="E196" s="130" t="s">
        <v>1047</v>
      </c>
      <c r="F196" s="75" t="s">
        <v>1152</v>
      </c>
      <c r="G196" s="75">
        <v>0</v>
      </c>
      <c r="H196" s="75" t="s">
        <v>375</v>
      </c>
      <c r="I196" s="75" t="s">
        <v>423</v>
      </c>
      <c r="J196" s="75" t="s">
        <v>423</v>
      </c>
      <c r="K196" s="134" t="s">
        <v>377</v>
      </c>
      <c r="L196" s="75" t="s">
        <v>428</v>
      </c>
      <c r="M196" s="75" t="s">
        <v>846</v>
      </c>
      <c r="N196" s="75" t="s">
        <v>846</v>
      </c>
      <c r="O196" s="75" t="s">
        <v>846</v>
      </c>
      <c r="P196" s="122" t="s">
        <v>1000</v>
      </c>
      <c r="Q196" s="197">
        <v>0</v>
      </c>
      <c r="R196" s="197">
        <v>0</v>
      </c>
      <c r="S196" s="198"/>
    </row>
    <row r="197" spans="1:19" ht="15.75" customHeight="1" x14ac:dyDescent="0.3">
      <c r="A197" s="75" t="s">
        <v>93</v>
      </c>
      <c r="B197" s="75" t="s">
        <v>962</v>
      </c>
      <c r="C197" s="75" t="s">
        <v>639</v>
      </c>
      <c r="D197" s="75" t="s">
        <v>137</v>
      </c>
      <c r="E197" s="130" t="s">
        <v>1047</v>
      </c>
      <c r="F197" s="75" t="s">
        <v>1153</v>
      </c>
      <c r="G197" s="75">
        <v>0</v>
      </c>
      <c r="H197" s="75" t="s">
        <v>375</v>
      </c>
      <c r="I197" s="133">
        <v>0</v>
      </c>
      <c r="J197" s="75" t="s">
        <v>423</v>
      </c>
      <c r="K197" s="134" t="s">
        <v>377</v>
      </c>
      <c r="L197" s="75" t="s">
        <v>428</v>
      </c>
      <c r="M197" s="75" t="s">
        <v>846</v>
      </c>
      <c r="N197" s="75" t="s">
        <v>846</v>
      </c>
      <c r="O197" s="75" t="s">
        <v>846</v>
      </c>
      <c r="P197" s="122" t="s">
        <v>1000</v>
      </c>
      <c r="Q197" s="197">
        <v>0</v>
      </c>
      <c r="R197" s="197">
        <v>0</v>
      </c>
      <c r="S197" s="198"/>
    </row>
    <row r="198" spans="1:19" ht="15.75" customHeight="1" x14ac:dyDescent="0.3">
      <c r="A198" s="75" t="s">
        <v>93</v>
      </c>
      <c r="B198" s="75" t="s">
        <v>962</v>
      </c>
      <c r="C198" s="75" t="s">
        <v>639</v>
      </c>
      <c r="D198" s="75" t="s">
        <v>137</v>
      </c>
      <c r="E198" s="130" t="s">
        <v>1047</v>
      </c>
      <c r="F198" s="75" t="s">
        <v>1122</v>
      </c>
      <c r="G198" s="75">
        <v>0</v>
      </c>
      <c r="H198" s="75" t="s">
        <v>375</v>
      </c>
      <c r="I198" s="75" t="s">
        <v>423</v>
      </c>
      <c r="J198" s="75" t="s">
        <v>423</v>
      </c>
      <c r="K198" s="134" t="s">
        <v>377</v>
      </c>
      <c r="L198" s="75" t="s">
        <v>428</v>
      </c>
      <c r="M198" s="75" t="s">
        <v>846</v>
      </c>
      <c r="N198" s="75" t="s">
        <v>846</v>
      </c>
      <c r="O198" s="75" t="s">
        <v>846</v>
      </c>
      <c r="P198" s="122" t="s">
        <v>1000</v>
      </c>
      <c r="Q198" s="197">
        <v>0</v>
      </c>
      <c r="R198" s="197">
        <v>0</v>
      </c>
      <c r="S198" s="198"/>
    </row>
    <row r="199" spans="1:19" ht="15.75" customHeight="1" x14ac:dyDescent="0.3">
      <c r="A199" s="75" t="s">
        <v>93</v>
      </c>
      <c r="B199" s="75" t="s">
        <v>962</v>
      </c>
      <c r="C199" s="75" t="s">
        <v>639</v>
      </c>
      <c r="D199" s="75" t="s">
        <v>137</v>
      </c>
      <c r="E199" s="130" t="s">
        <v>1047</v>
      </c>
      <c r="F199" s="75" t="s">
        <v>1154</v>
      </c>
      <c r="G199" s="75">
        <v>0</v>
      </c>
      <c r="H199" s="75" t="s">
        <v>375</v>
      </c>
      <c r="I199" s="133">
        <v>0</v>
      </c>
      <c r="J199" s="133">
        <v>0</v>
      </c>
      <c r="K199" s="134" t="s">
        <v>377</v>
      </c>
      <c r="L199" s="75" t="s">
        <v>428</v>
      </c>
      <c r="M199" s="75" t="s">
        <v>846</v>
      </c>
      <c r="N199" s="75" t="s">
        <v>846</v>
      </c>
      <c r="O199" s="75" t="s">
        <v>846</v>
      </c>
      <c r="P199" s="122" t="s">
        <v>1000</v>
      </c>
      <c r="Q199" s="197">
        <v>0</v>
      </c>
      <c r="R199" s="197">
        <v>0</v>
      </c>
      <c r="S199" s="198"/>
    </row>
    <row r="200" spans="1:19" ht="15.75" customHeight="1" x14ac:dyDescent="0.3">
      <c r="A200" s="75" t="s">
        <v>93</v>
      </c>
      <c r="B200" s="75" t="s">
        <v>962</v>
      </c>
      <c r="C200" s="75" t="s">
        <v>639</v>
      </c>
      <c r="D200" s="75" t="s">
        <v>137</v>
      </c>
      <c r="E200" s="130" t="s">
        <v>1048</v>
      </c>
      <c r="F200" s="75" t="s">
        <v>1155</v>
      </c>
      <c r="G200" s="75">
        <v>25</v>
      </c>
      <c r="H200" s="75" t="s">
        <v>375</v>
      </c>
      <c r="I200" s="133">
        <v>0</v>
      </c>
      <c r="J200" s="133">
        <v>0</v>
      </c>
      <c r="K200" s="134" t="s">
        <v>377</v>
      </c>
      <c r="L200" s="75" t="s">
        <v>428</v>
      </c>
      <c r="M200" s="75" t="s">
        <v>846</v>
      </c>
      <c r="N200" s="75" t="s">
        <v>846</v>
      </c>
      <c r="O200" s="75" t="s">
        <v>846</v>
      </c>
      <c r="P200" s="122" t="s">
        <v>1000</v>
      </c>
      <c r="Q200" s="197">
        <v>86</v>
      </c>
      <c r="R200" s="197">
        <v>1</v>
      </c>
      <c r="S200" s="198"/>
    </row>
    <row r="201" spans="1:19" ht="15.75" customHeight="1" x14ac:dyDescent="0.3">
      <c r="A201" s="75" t="s">
        <v>93</v>
      </c>
      <c r="B201" s="75" t="s">
        <v>962</v>
      </c>
      <c r="C201" s="75" t="s">
        <v>639</v>
      </c>
      <c r="D201" s="75" t="s">
        <v>137</v>
      </c>
      <c r="E201" s="130" t="s">
        <v>1048</v>
      </c>
      <c r="F201" s="75" t="s">
        <v>1156</v>
      </c>
      <c r="G201" s="75">
        <v>0</v>
      </c>
      <c r="H201" s="75" t="s">
        <v>375</v>
      </c>
      <c r="I201" s="75" t="s">
        <v>423</v>
      </c>
      <c r="J201" s="75" t="s">
        <v>423</v>
      </c>
      <c r="K201" s="134" t="s">
        <v>377</v>
      </c>
      <c r="L201" s="75" t="s">
        <v>428</v>
      </c>
      <c r="M201" s="75" t="s">
        <v>846</v>
      </c>
      <c r="N201" s="75" t="s">
        <v>846</v>
      </c>
      <c r="O201" s="75" t="s">
        <v>846</v>
      </c>
      <c r="P201" s="122" t="s">
        <v>1000</v>
      </c>
      <c r="Q201" s="197">
        <v>0</v>
      </c>
      <c r="R201" s="197">
        <v>0</v>
      </c>
      <c r="S201" s="198"/>
    </row>
    <row r="202" spans="1:19" ht="15.75" customHeight="1" x14ac:dyDescent="0.3">
      <c r="A202" s="75" t="s">
        <v>93</v>
      </c>
      <c r="B202" s="75" t="s">
        <v>962</v>
      </c>
      <c r="C202" s="75" t="s">
        <v>639</v>
      </c>
      <c r="D202" s="75" t="s">
        <v>137</v>
      </c>
      <c r="E202" s="130" t="s">
        <v>1048</v>
      </c>
      <c r="F202" s="75" t="s">
        <v>1157</v>
      </c>
      <c r="G202" s="75">
        <v>0</v>
      </c>
      <c r="H202" s="75" t="s">
        <v>375</v>
      </c>
      <c r="I202" s="75" t="s">
        <v>423</v>
      </c>
      <c r="J202" s="75" t="s">
        <v>423</v>
      </c>
      <c r="K202" s="134" t="s">
        <v>377</v>
      </c>
      <c r="L202" s="75" t="s">
        <v>428</v>
      </c>
      <c r="M202" s="75" t="s">
        <v>846</v>
      </c>
      <c r="N202" s="75" t="s">
        <v>846</v>
      </c>
      <c r="O202" s="75" t="s">
        <v>846</v>
      </c>
      <c r="P202" s="122" t="s">
        <v>1000</v>
      </c>
      <c r="Q202" s="197">
        <v>0</v>
      </c>
      <c r="R202" s="197">
        <v>0</v>
      </c>
      <c r="S202" s="198"/>
    </row>
    <row r="203" spans="1:19" ht="15.75" customHeight="1" x14ac:dyDescent="0.3">
      <c r="A203" s="75" t="s">
        <v>93</v>
      </c>
      <c r="B203" s="75" t="s">
        <v>962</v>
      </c>
      <c r="C203" s="75" t="s">
        <v>639</v>
      </c>
      <c r="D203" s="75" t="s">
        <v>137</v>
      </c>
      <c r="E203" s="130" t="s">
        <v>1158</v>
      </c>
      <c r="F203" s="75" t="s">
        <v>1021</v>
      </c>
      <c r="G203" s="75">
        <v>0</v>
      </c>
      <c r="H203" s="75" t="s">
        <v>375</v>
      </c>
      <c r="I203" s="75" t="s">
        <v>173</v>
      </c>
      <c r="J203" s="75" t="s">
        <v>423</v>
      </c>
      <c r="K203" s="134" t="s">
        <v>377</v>
      </c>
      <c r="L203" s="75" t="s">
        <v>428</v>
      </c>
      <c r="M203" s="75" t="s">
        <v>846</v>
      </c>
      <c r="N203" s="75" t="s">
        <v>846</v>
      </c>
      <c r="O203" s="75" t="s">
        <v>846</v>
      </c>
      <c r="P203" s="122" t="s">
        <v>1000</v>
      </c>
      <c r="Q203" s="197">
        <v>0</v>
      </c>
      <c r="R203" s="197">
        <v>0</v>
      </c>
      <c r="S203" s="198"/>
    </row>
    <row r="204" spans="1:19" ht="15.75" customHeight="1" x14ac:dyDescent="0.3">
      <c r="A204" s="75" t="s">
        <v>93</v>
      </c>
      <c r="B204" s="75" t="s">
        <v>962</v>
      </c>
      <c r="C204" s="75" t="s">
        <v>639</v>
      </c>
      <c r="D204" s="75" t="s">
        <v>137</v>
      </c>
      <c r="E204" s="130" t="s">
        <v>1008</v>
      </c>
      <c r="F204" s="75" t="s">
        <v>1159</v>
      </c>
      <c r="G204" s="75">
        <v>36110</v>
      </c>
      <c r="H204" s="75" t="s">
        <v>375</v>
      </c>
      <c r="I204" s="133">
        <v>0.06</v>
      </c>
      <c r="J204" s="133">
        <v>0.14000000000000001</v>
      </c>
      <c r="K204" s="134" t="s">
        <v>377</v>
      </c>
      <c r="L204" s="75" t="s">
        <v>425</v>
      </c>
      <c r="M204" s="75" t="s">
        <v>846</v>
      </c>
      <c r="N204" s="75" t="s">
        <v>10</v>
      </c>
      <c r="O204" s="75" t="s">
        <v>10</v>
      </c>
      <c r="P204" s="75" t="s">
        <v>1003</v>
      </c>
      <c r="Q204" s="197">
        <v>281</v>
      </c>
      <c r="R204" s="197">
        <v>7</v>
      </c>
      <c r="S204" s="198"/>
    </row>
    <row r="205" spans="1:19" ht="15.75" customHeight="1" x14ac:dyDescent="0.3">
      <c r="A205" s="75" t="s">
        <v>93</v>
      </c>
      <c r="B205" s="75" t="s">
        <v>962</v>
      </c>
      <c r="C205" s="75" t="s">
        <v>639</v>
      </c>
      <c r="D205" s="75" t="s">
        <v>137</v>
      </c>
      <c r="E205" s="130" t="s">
        <v>1050</v>
      </c>
      <c r="F205" s="75" t="s">
        <v>1021</v>
      </c>
      <c r="G205" s="75">
        <v>0</v>
      </c>
      <c r="H205" s="75" t="s">
        <v>375</v>
      </c>
      <c r="I205" s="75" t="s">
        <v>173</v>
      </c>
      <c r="J205" s="75" t="s">
        <v>423</v>
      </c>
      <c r="K205" s="134" t="s">
        <v>377</v>
      </c>
      <c r="L205" s="75" t="s">
        <v>428</v>
      </c>
      <c r="M205" s="75" t="s">
        <v>846</v>
      </c>
      <c r="N205" s="75" t="s">
        <v>846</v>
      </c>
      <c r="O205" s="75" t="s">
        <v>846</v>
      </c>
      <c r="P205" s="122" t="s">
        <v>1000</v>
      </c>
      <c r="Q205" s="197">
        <v>0</v>
      </c>
      <c r="R205" s="197">
        <v>0</v>
      </c>
      <c r="S205" s="198"/>
    </row>
    <row r="206" spans="1:19" ht="15.75" customHeight="1" x14ac:dyDescent="0.3">
      <c r="A206" s="75" t="s">
        <v>93</v>
      </c>
      <c r="B206" s="75" t="s">
        <v>962</v>
      </c>
      <c r="C206" s="75" t="s">
        <v>639</v>
      </c>
      <c r="D206" s="75" t="s">
        <v>137</v>
      </c>
      <c r="E206" s="130" t="s">
        <v>1010</v>
      </c>
      <c r="F206" s="75" t="s">
        <v>1103</v>
      </c>
      <c r="G206" s="75">
        <v>6</v>
      </c>
      <c r="H206" s="75" t="s">
        <v>375</v>
      </c>
      <c r="I206" s="133">
        <v>0.01</v>
      </c>
      <c r="J206" s="75" t="s">
        <v>423</v>
      </c>
      <c r="K206" s="134" t="s">
        <v>377</v>
      </c>
      <c r="L206" s="75" t="s">
        <v>428</v>
      </c>
      <c r="M206" s="75" t="s">
        <v>846</v>
      </c>
      <c r="N206" s="75" t="s">
        <v>846</v>
      </c>
      <c r="O206" s="75" t="s">
        <v>846</v>
      </c>
      <c r="P206" s="122" t="s">
        <v>1000</v>
      </c>
      <c r="Q206" s="197">
        <v>0</v>
      </c>
      <c r="R206" s="197">
        <v>0</v>
      </c>
      <c r="S206" s="198"/>
    </row>
    <row r="207" spans="1:19" ht="15.75" customHeight="1" x14ac:dyDescent="0.3">
      <c r="A207" s="75" t="s">
        <v>93</v>
      </c>
      <c r="B207" s="75" t="s">
        <v>962</v>
      </c>
      <c r="C207" s="75" t="s">
        <v>639</v>
      </c>
      <c r="D207" s="75" t="s">
        <v>137</v>
      </c>
      <c r="E207" s="130" t="s">
        <v>1010</v>
      </c>
      <c r="F207" s="75" t="s">
        <v>1160</v>
      </c>
      <c r="G207" s="75">
        <v>0</v>
      </c>
      <c r="H207" s="75" t="s">
        <v>375</v>
      </c>
      <c r="I207" s="75" t="s">
        <v>423</v>
      </c>
      <c r="J207" s="75" t="s">
        <v>423</v>
      </c>
      <c r="K207" s="134" t="s">
        <v>377</v>
      </c>
      <c r="L207" s="75" t="s">
        <v>428</v>
      </c>
      <c r="M207" s="75" t="s">
        <v>846</v>
      </c>
      <c r="N207" s="75" t="s">
        <v>846</v>
      </c>
      <c r="O207" s="75" t="s">
        <v>846</v>
      </c>
      <c r="P207" s="122" t="s">
        <v>1000</v>
      </c>
      <c r="Q207" s="197">
        <v>0</v>
      </c>
      <c r="R207" s="197">
        <v>0</v>
      </c>
      <c r="S207" s="198"/>
    </row>
    <row r="208" spans="1:19" ht="15.75" customHeight="1" x14ac:dyDescent="0.3">
      <c r="A208" s="75" t="s">
        <v>93</v>
      </c>
      <c r="B208" s="75" t="s">
        <v>962</v>
      </c>
      <c r="C208" s="75" t="s">
        <v>639</v>
      </c>
      <c r="D208" s="75" t="s">
        <v>137</v>
      </c>
      <c r="E208" s="130" t="s">
        <v>1161</v>
      </c>
      <c r="F208" s="75" t="s">
        <v>1162</v>
      </c>
      <c r="G208" s="75">
        <v>0</v>
      </c>
      <c r="H208" s="75" t="s">
        <v>375</v>
      </c>
      <c r="I208" s="75" t="s">
        <v>173</v>
      </c>
      <c r="J208" s="75" t="s">
        <v>423</v>
      </c>
      <c r="K208" s="134" t="s">
        <v>377</v>
      </c>
      <c r="L208" s="75" t="s">
        <v>428</v>
      </c>
      <c r="M208" s="75" t="s">
        <v>846</v>
      </c>
      <c r="N208" s="75" t="s">
        <v>846</v>
      </c>
      <c r="O208" s="75" t="s">
        <v>846</v>
      </c>
      <c r="P208" s="122" t="s">
        <v>1000</v>
      </c>
      <c r="Q208" s="197">
        <v>0</v>
      </c>
      <c r="R208" s="197">
        <v>0</v>
      </c>
      <c r="S208" s="198"/>
    </row>
    <row r="209" spans="1:19" ht="15.75" customHeight="1" x14ac:dyDescent="0.3">
      <c r="A209" s="75" t="s">
        <v>93</v>
      </c>
      <c r="B209" s="75" t="s">
        <v>962</v>
      </c>
      <c r="C209" s="75" t="s">
        <v>639</v>
      </c>
      <c r="D209" s="75" t="s">
        <v>137</v>
      </c>
      <c r="E209" s="130" t="s">
        <v>1011</v>
      </c>
      <c r="F209" s="75" t="s">
        <v>1163</v>
      </c>
      <c r="G209" s="75">
        <v>1</v>
      </c>
      <c r="H209" s="75" t="s">
        <v>375</v>
      </c>
      <c r="I209" s="133">
        <v>0.18</v>
      </c>
      <c r="J209" s="75" t="s">
        <v>423</v>
      </c>
      <c r="K209" s="134" t="s">
        <v>377</v>
      </c>
      <c r="L209" s="75" t="s">
        <v>428</v>
      </c>
      <c r="M209" s="75" t="s">
        <v>846</v>
      </c>
      <c r="N209" s="75" t="s">
        <v>846</v>
      </c>
      <c r="O209" s="75" t="s">
        <v>846</v>
      </c>
      <c r="P209" s="122" t="s">
        <v>1000</v>
      </c>
      <c r="Q209" s="197">
        <v>0</v>
      </c>
      <c r="R209" s="197">
        <v>0</v>
      </c>
      <c r="S209" s="198"/>
    </row>
    <row r="210" spans="1:19" ht="15.75" customHeight="1" x14ac:dyDescent="0.3">
      <c r="A210" s="75" t="s">
        <v>93</v>
      </c>
      <c r="B210" s="75" t="s">
        <v>962</v>
      </c>
      <c r="C210" s="75" t="s">
        <v>639</v>
      </c>
      <c r="D210" s="75" t="s">
        <v>137</v>
      </c>
      <c r="E210" s="130" t="s">
        <v>1011</v>
      </c>
      <c r="F210" s="75" t="s">
        <v>1163</v>
      </c>
      <c r="G210" s="75">
        <v>1</v>
      </c>
      <c r="H210" s="75" t="s">
        <v>375</v>
      </c>
      <c r="I210" s="133">
        <v>0.01</v>
      </c>
      <c r="J210" s="133">
        <v>0</v>
      </c>
      <c r="K210" s="134" t="s">
        <v>377</v>
      </c>
      <c r="L210" s="75" t="s">
        <v>428</v>
      </c>
      <c r="M210" s="75" t="s">
        <v>846</v>
      </c>
      <c r="N210" s="75" t="s">
        <v>846</v>
      </c>
      <c r="O210" s="75" t="s">
        <v>846</v>
      </c>
      <c r="P210" s="122" t="s">
        <v>1000</v>
      </c>
      <c r="Q210" s="197">
        <v>0</v>
      </c>
      <c r="R210" s="197">
        <v>0</v>
      </c>
      <c r="S210" s="198"/>
    </row>
    <row r="211" spans="1:19" ht="15.75" customHeight="1" x14ac:dyDescent="0.3">
      <c r="A211" s="75" t="s">
        <v>93</v>
      </c>
      <c r="B211" s="75" t="s">
        <v>962</v>
      </c>
      <c r="C211" s="75" t="s">
        <v>639</v>
      </c>
      <c r="D211" s="75" t="s">
        <v>137</v>
      </c>
      <c r="E211" s="130" t="s">
        <v>1052</v>
      </c>
      <c r="F211" s="75" t="s">
        <v>1021</v>
      </c>
      <c r="G211" s="75">
        <v>0</v>
      </c>
      <c r="H211" s="75" t="s">
        <v>375</v>
      </c>
      <c r="I211" s="75" t="s">
        <v>173</v>
      </c>
      <c r="J211" s="75" t="s">
        <v>423</v>
      </c>
      <c r="K211" s="134" t="s">
        <v>377</v>
      </c>
      <c r="L211" s="75" t="s">
        <v>428</v>
      </c>
      <c r="M211" s="75" t="s">
        <v>846</v>
      </c>
      <c r="N211" s="75" t="s">
        <v>846</v>
      </c>
      <c r="O211" s="75" t="s">
        <v>846</v>
      </c>
      <c r="P211" s="122" t="s">
        <v>1000</v>
      </c>
      <c r="Q211" s="197">
        <v>0</v>
      </c>
      <c r="R211" s="197">
        <v>0</v>
      </c>
      <c r="S211" s="198"/>
    </row>
    <row r="212" spans="1:19" ht="15.75" customHeight="1" x14ac:dyDescent="0.3">
      <c r="A212" s="75" t="s">
        <v>93</v>
      </c>
      <c r="B212" s="75" t="s">
        <v>962</v>
      </c>
      <c r="C212" s="75" t="s">
        <v>639</v>
      </c>
      <c r="D212" s="75" t="s">
        <v>137</v>
      </c>
      <c r="E212" s="130" t="s">
        <v>1164</v>
      </c>
      <c r="F212" s="75" t="s">
        <v>1165</v>
      </c>
      <c r="G212" s="75">
        <v>0</v>
      </c>
      <c r="H212" s="75" t="s">
        <v>375</v>
      </c>
      <c r="I212" s="75" t="s">
        <v>173</v>
      </c>
      <c r="J212" s="75" t="s">
        <v>423</v>
      </c>
      <c r="K212" s="134" t="s">
        <v>377</v>
      </c>
      <c r="L212" s="75" t="s">
        <v>428</v>
      </c>
      <c r="M212" s="75" t="s">
        <v>846</v>
      </c>
      <c r="N212" s="75" t="s">
        <v>846</v>
      </c>
      <c r="O212" s="75" t="s">
        <v>846</v>
      </c>
      <c r="P212" s="122" t="s">
        <v>1000</v>
      </c>
      <c r="Q212" s="197">
        <v>0</v>
      </c>
      <c r="R212" s="197">
        <v>0</v>
      </c>
      <c r="S212" s="198"/>
    </row>
    <row r="213" spans="1:19" ht="15.75" customHeight="1" x14ac:dyDescent="0.3">
      <c r="A213" s="75" t="s">
        <v>93</v>
      </c>
      <c r="B213" s="75" t="s">
        <v>962</v>
      </c>
      <c r="C213" s="75" t="s">
        <v>639</v>
      </c>
      <c r="D213" s="75" t="s">
        <v>137</v>
      </c>
      <c r="E213" s="130" t="s">
        <v>1166</v>
      </c>
      <c r="F213" s="75" t="s">
        <v>1165</v>
      </c>
      <c r="G213" s="75">
        <v>0</v>
      </c>
      <c r="H213" s="75" t="s">
        <v>375</v>
      </c>
      <c r="I213" s="75" t="s">
        <v>173</v>
      </c>
      <c r="J213" s="75" t="s">
        <v>423</v>
      </c>
      <c r="K213" s="134" t="s">
        <v>377</v>
      </c>
      <c r="L213" s="75" t="s">
        <v>428</v>
      </c>
      <c r="M213" s="75" t="s">
        <v>846</v>
      </c>
      <c r="N213" s="75" t="s">
        <v>846</v>
      </c>
      <c r="O213" s="75" t="s">
        <v>846</v>
      </c>
      <c r="P213" s="122" t="s">
        <v>1000</v>
      </c>
      <c r="Q213" s="197">
        <v>0</v>
      </c>
      <c r="R213" s="197">
        <v>0</v>
      </c>
      <c r="S213" s="198"/>
    </row>
    <row r="214" spans="1:19" ht="15.75" customHeight="1" x14ac:dyDescent="0.3">
      <c r="A214" s="75" t="s">
        <v>93</v>
      </c>
      <c r="B214" s="75" t="s">
        <v>962</v>
      </c>
      <c r="C214" s="75" t="s">
        <v>639</v>
      </c>
      <c r="D214" s="75" t="s">
        <v>137</v>
      </c>
      <c r="E214" s="130" t="s">
        <v>1167</v>
      </c>
      <c r="F214" s="75" t="s">
        <v>1165</v>
      </c>
      <c r="G214" s="75">
        <v>0</v>
      </c>
      <c r="H214" s="75" t="s">
        <v>375</v>
      </c>
      <c r="I214" s="75" t="s">
        <v>173</v>
      </c>
      <c r="J214" s="75" t="s">
        <v>423</v>
      </c>
      <c r="K214" s="134" t="s">
        <v>377</v>
      </c>
      <c r="L214" s="75" t="s">
        <v>428</v>
      </c>
      <c r="M214" s="75" t="s">
        <v>846</v>
      </c>
      <c r="N214" s="75" t="s">
        <v>846</v>
      </c>
      <c r="O214" s="75" t="s">
        <v>846</v>
      </c>
      <c r="P214" s="122" t="s">
        <v>1000</v>
      </c>
      <c r="Q214" s="197">
        <v>0</v>
      </c>
      <c r="R214" s="197">
        <v>0</v>
      </c>
      <c r="S214" s="198"/>
    </row>
    <row r="215" spans="1:19" ht="15.75" customHeight="1" x14ac:dyDescent="0.3">
      <c r="A215" s="75" t="s">
        <v>93</v>
      </c>
      <c r="B215" s="75" t="s">
        <v>962</v>
      </c>
      <c r="C215" s="75" t="s">
        <v>639</v>
      </c>
      <c r="D215" s="75" t="s">
        <v>137</v>
      </c>
      <c r="E215" s="130" t="s">
        <v>1012</v>
      </c>
      <c r="F215" s="75" t="s">
        <v>1168</v>
      </c>
      <c r="G215" s="75">
        <v>0</v>
      </c>
      <c r="H215" s="75" t="s">
        <v>375</v>
      </c>
      <c r="I215" s="75" t="s">
        <v>173</v>
      </c>
      <c r="J215" s="75" t="s">
        <v>423</v>
      </c>
      <c r="K215" s="134" t="s">
        <v>377</v>
      </c>
      <c r="L215" s="75" t="s">
        <v>428</v>
      </c>
      <c r="M215" s="75" t="s">
        <v>846</v>
      </c>
      <c r="N215" s="75" t="s">
        <v>846</v>
      </c>
      <c r="O215" s="75" t="s">
        <v>846</v>
      </c>
      <c r="P215" s="122" t="s">
        <v>1000</v>
      </c>
      <c r="Q215" s="197">
        <v>0</v>
      </c>
      <c r="R215" s="197">
        <v>0</v>
      </c>
      <c r="S215" s="198"/>
    </row>
    <row r="216" spans="1:19" ht="15.75" customHeight="1" x14ac:dyDescent="0.3">
      <c r="A216" s="75" t="s">
        <v>93</v>
      </c>
      <c r="B216" s="75" t="s">
        <v>962</v>
      </c>
      <c r="C216" s="75" t="s">
        <v>639</v>
      </c>
      <c r="D216" s="75" t="s">
        <v>137</v>
      </c>
      <c r="E216" s="130" t="s">
        <v>1053</v>
      </c>
      <c r="F216" s="75" t="s">
        <v>1169</v>
      </c>
      <c r="G216" s="75">
        <v>0</v>
      </c>
      <c r="H216" s="75" t="s">
        <v>375</v>
      </c>
      <c r="I216" s="75" t="s">
        <v>423</v>
      </c>
      <c r="J216" s="75" t="s">
        <v>423</v>
      </c>
      <c r="K216" s="134" t="s">
        <v>377</v>
      </c>
      <c r="L216" s="75" t="s">
        <v>428</v>
      </c>
      <c r="M216" s="75" t="s">
        <v>846</v>
      </c>
      <c r="N216" s="75" t="s">
        <v>846</v>
      </c>
      <c r="O216" s="75" t="s">
        <v>846</v>
      </c>
      <c r="P216" s="122" t="s">
        <v>1000</v>
      </c>
      <c r="Q216" s="197">
        <v>0</v>
      </c>
      <c r="R216" s="197">
        <v>0</v>
      </c>
      <c r="S216" s="198"/>
    </row>
    <row r="217" spans="1:19" ht="15.75" customHeight="1" x14ac:dyDescent="0.3">
      <c r="A217" s="75" t="s">
        <v>93</v>
      </c>
      <c r="B217" s="75" t="s">
        <v>962</v>
      </c>
      <c r="C217" s="75" t="s">
        <v>639</v>
      </c>
      <c r="D217" s="75" t="s">
        <v>137</v>
      </c>
      <c r="E217" s="130" t="s">
        <v>1053</v>
      </c>
      <c r="F217" s="75">
        <v>7</v>
      </c>
      <c r="G217" s="75">
        <v>0</v>
      </c>
      <c r="H217" s="75" t="s">
        <v>375</v>
      </c>
      <c r="I217" s="75" t="s">
        <v>423</v>
      </c>
      <c r="J217" s="75" t="s">
        <v>423</v>
      </c>
      <c r="K217" s="134" t="s">
        <v>377</v>
      </c>
      <c r="L217" s="75" t="s">
        <v>428</v>
      </c>
      <c r="M217" s="75" t="s">
        <v>846</v>
      </c>
      <c r="N217" s="75" t="s">
        <v>846</v>
      </c>
      <c r="O217" s="75" t="s">
        <v>846</v>
      </c>
      <c r="P217" s="122" t="s">
        <v>1000</v>
      </c>
      <c r="Q217" s="197">
        <v>0</v>
      </c>
      <c r="R217" s="197">
        <v>0</v>
      </c>
      <c r="S217" s="198"/>
    </row>
    <row r="218" spans="1:19" ht="15.75" customHeight="1" x14ac:dyDescent="0.3">
      <c r="A218" s="75" t="s">
        <v>93</v>
      </c>
      <c r="B218" s="75" t="s">
        <v>962</v>
      </c>
      <c r="C218" s="75" t="s">
        <v>639</v>
      </c>
      <c r="D218" s="75" t="s">
        <v>137</v>
      </c>
      <c r="E218" s="130" t="s">
        <v>1053</v>
      </c>
      <c r="F218" s="75" t="s">
        <v>1156</v>
      </c>
      <c r="G218" s="75">
        <v>0</v>
      </c>
      <c r="H218" s="75" t="s">
        <v>375</v>
      </c>
      <c r="I218" s="75" t="s">
        <v>423</v>
      </c>
      <c r="J218" s="75" t="s">
        <v>423</v>
      </c>
      <c r="K218" s="134" t="s">
        <v>377</v>
      </c>
      <c r="L218" s="75" t="s">
        <v>428</v>
      </c>
      <c r="M218" s="75" t="s">
        <v>846</v>
      </c>
      <c r="N218" s="75" t="s">
        <v>846</v>
      </c>
      <c r="O218" s="75" t="s">
        <v>846</v>
      </c>
      <c r="P218" s="122" t="s">
        <v>1000</v>
      </c>
      <c r="Q218" s="197">
        <v>0</v>
      </c>
      <c r="R218" s="197">
        <v>0</v>
      </c>
      <c r="S218" s="198"/>
    </row>
    <row r="219" spans="1:19" ht="15.75" customHeight="1" x14ac:dyDescent="0.3">
      <c r="A219" s="75" t="s">
        <v>93</v>
      </c>
      <c r="B219" s="75" t="s">
        <v>962</v>
      </c>
      <c r="C219" s="75" t="s">
        <v>639</v>
      </c>
      <c r="D219" s="75" t="s">
        <v>137</v>
      </c>
      <c r="E219" s="130" t="s">
        <v>1053</v>
      </c>
      <c r="F219" s="75" t="s">
        <v>1140</v>
      </c>
      <c r="G219" s="75">
        <v>0</v>
      </c>
      <c r="H219" s="75" t="s">
        <v>375</v>
      </c>
      <c r="I219" s="75" t="s">
        <v>423</v>
      </c>
      <c r="J219" s="75" t="s">
        <v>423</v>
      </c>
      <c r="K219" s="134" t="s">
        <v>377</v>
      </c>
      <c r="L219" s="75" t="s">
        <v>428</v>
      </c>
      <c r="M219" s="75" t="s">
        <v>846</v>
      </c>
      <c r="N219" s="75" t="s">
        <v>846</v>
      </c>
      <c r="O219" s="75" t="s">
        <v>846</v>
      </c>
      <c r="P219" s="122" t="s">
        <v>1000</v>
      </c>
      <c r="Q219" s="197">
        <v>0</v>
      </c>
      <c r="R219" s="197">
        <v>0</v>
      </c>
      <c r="S219" s="198"/>
    </row>
    <row r="220" spans="1:19" ht="15.75" customHeight="1" x14ac:dyDescent="0.3">
      <c r="A220" s="75" t="s">
        <v>93</v>
      </c>
      <c r="B220" s="75" t="s">
        <v>962</v>
      </c>
      <c r="C220" s="75" t="s">
        <v>639</v>
      </c>
      <c r="D220" s="75" t="s">
        <v>137</v>
      </c>
      <c r="E220" s="130" t="s">
        <v>1053</v>
      </c>
      <c r="F220" s="75">
        <v>9</v>
      </c>
      <c r="G220" s="75">
        <v>0</v>
      </c>
      <c r="H220" s="75" t="s">
        <v>375</v>
      </c>
      <c r="I220" s="75" t="s">
        <v>423</v>
      </c>
      <c r="J220" s="75" t="s">
        <v>423</v>
      </c>
      <c r="K220" s="134" t="s">
        <v>377</v>
      </c>
      <c r="L220" s="75" t="s">
        <v>428</v>
      </c>
      <c r="M220" s="75" t="s">
        <v>846</v>
      </c>
      <c r="N220" s="75" t="s">
        <v>846</v>
      </c>
      <c r="O220" s="75" t="s">
        <v>846</v>
      </c>
      <c r="P220" s="122" t="s">
        <v>1000</v>
      </c>
      <c r="Q220" s="197">
        <v>0</v>
      </c>
      <c r="R220" s="197">
        <v>0</v>
      </c>
      <c r="S220" s="198"/>
    </row>
    <row r="221" spans="1:19" ht="15.75" customHeight="1" x14ac:dyDescent="0.3">
      <c r="A221" s="75" t="s">
        <v>93</v>
      </c>
      <c r="B221" s="75" t="s">
        <v>962</v>
      </c>
      <c r="C221" s="75" t="s">
        <v>639</v>
      </c>
      <c r="D221" s="75" t="s">
        <v>137</v>
      </c>
      <c r="E221" s="130" t="s">
        <v>1170</v>
      </c>
      <c r="F221" s="75" t="s">
        <v>1021</v>
      </c>
      <c r="G221" s="75">
        <v>0</v>
      </c>
      <c r="H221" s="75" t="s">
        <v>375</v>
      </c>
      <c r="I221" s="75" t="s">
        <v>173</v>
      </c>
      <c r="J221" s="75" t="s">
        <v>423</v>
      </c>
      <c r="K221" s="134" t="s">
        <v>377</v>
      </c>
      <c r="L221" s="75" t="s">
        <v>428</v>
      </c>
      <c r="M221" s="75" t="s">
        <v>846</v>
      </c>
      <c r="N221" s="75" t="s">
        <v>846</v>
      </c>
      <c r="O221" s="75" t="s">
        <v>846</v>
      </c>
      <c r="P221" s="122" t="s">
        <v>1000</v>
      </c>
      <c r="Q221" s="197">
        <v>0</v>
      </c>
      <c r="R221" s="197">
        <v>0</v>
      </c>
      <c r="S221" s="198"/>
    </row>
    <row r="222" spans="1:19" ht="15.75" customHeight="1" x14ac:dyDescent="0.3">
      <c r="A222" s="75" t="s">
        <v>93</v>
      </c>
      <c r="B222" s="75" t="s">
        <v>962</v>
      </c>
      <c r="C222" s="75" t="s">
        <v>639</v>
      </c>
      <c r="D222" s="75" t="s">
        <v>137</v>
      </c>
      <c r="E222" s="130" t="s">
        <v>1171</v>
      </c>
      <c r="F222" s="75" t="s">
        <v>1083</v>
      </c>
      <c r="G222" s="75">
        <v>0</v>
      </c>
      <c r="H222" s="75" t="s">
        <v>375</v>
      </c>
      <c r="I222" s="75" t="s">
        <v>423</v>
      </c>
      <c r="J222" s="75" t="s">
        <v>423</v>
      </c>
      <c r="K222" s="134" t="s">
        <v>377</v>
      </c>
      <c r="L222" s="75" t="s">
        <v>428</v>
      </c>
      <c r="M222" s="75" t="s">
        <v>846</v>
      </c>
      <c r="N222" s="75" t="s">
        <v>846</v>
      </c>
      <c r="O222" s="75" t="s">
        <v>846</v>
      </c>
      <c r="P222" s="122" t="s">
        <v>1000</v>
      </c>
      <c r="Q222" s="197">
        <v>0</v>
      </c>
      <c r="R222" s="197">
        <v>0</v>
      </c>
      <c r="S222" s="198"/>
    </row>
    <row r="223" spans="1:19" ht="15.75" customHeight="1" x14ac:dyDescent="0.3">
      <c r="A223" s="75" t="s">
        <v>93</v>
      </c>
      <c r="B223" s="75" t="s">
        <v>962</v>
      </c>
      <c r="C223" s="75" t="s">
        <v>639</v>
      </c>
      <c r="D223" s="75" t="s">
        <v>137</v>
      </c>
      <c r="E223" s="130" t="s">
        <v>1172</v>
      </c>
      <c r="F223" s="75" t="s">
        <v>1091</v>
      </c>
      <c r="G223" s="75">
        <v>0</v>
      </c>
      <c r="H223" s="75" t="s">
        <v>375</v>
      </c>
      <c r="I223" s="75" t="s">
        <v>423</v>
      </c>
      <c r="J223" s="75" t="s">
        <v>423</v>
      </c>
      <c r="K223" s="134" t="s">
        <v>377</v>
      </c>
      <c r="L223" s="75" t="s">
        <v>428</v>
      </c>
      <c r="M223" s="75" t="s">
        <v>846</v>
      </c>
      <c r="N223" s="75" t="s">
        <v>846</v>
      </c>
      <c r="O223" s="75" t="s">
        <v>846</v>
      </c>
      <c r="P223" s="122" t="s">
        <v>1000</v>
      </c>
      <c r="Q223" s="197">
        <v>0</v>
      </c>
      <c r="R223" s="197">
        <v>0</v>
      </c>
      <c r="S223" s="198"/>
    </row>
    <row r="224" spans="1:19" ht="15.75" customHeight="1" x14ac:dyDescent="0.3">
      <c r="A224" s="75" t="s">
        <v>93</v>
      </c>
      <c r="B224" s="75" t="s">
        <v>962</v>
      </c>
      <c r="C224" s="75" t="s">
        <v>639</v>
      </c>
      <c r="D224" s="75" t="s">
        <v>137</v>
      </c>
      <c r="E224" s="130" t="s">
        <v>1172</v>
      </c>
      <c r="F224" s="75">
        <v>9</v>
      </c>
      <c r="G224" s="75">
        <v>0</v>
      </c>
      <c r="H224" s="75" t="s">
        <v>375</v>
      </c>
      <c r="I224" s="75" t="s">
        <v>423</v>
      </c>
      <c r="J224" s="75" t="s">
        <v>423</v>
      </c>
      <c r="K224" s="134" t="s">
        <v>377</v>
      </c>
      <c r="L224" s="75" t="s">
        <v>428</v>
      </c>
      <c r="M224" s="75" t="s">
        <v>846</v>
      </c>
      <c r="N224" s="75" t="s">
        <v>846</v>
      </c>
      <c r="O224" s="75" t="s">
        <v>846</v>
      </c>
      <c r="P224" s="122" t="s">
        <v>1000</v>
      </c>
      <c r="Q224" s="197">
        <v>0</v>
      </c>
      <c r="R224" s="197">
        <v>0</v>
      </c>
      <c r="S224" s="198"/>
    </row>
    <row r="225" spans="1:19" ht="15.75" customHeight="1" x14ac:dyDescent="0.3">
      <c r="A225" s="75" t="s">
        <v>93</v>
      </c>
      <c r="B225" s="75" t="s">
        <v>962</v>
      </c>
      <c r="C225" s="75" t="s">
        <v>639</v>
      </c>
      <c r="D225" s="75" t="s">
        <v>137</v>
      </c>
      <c r="E225" s="130" t="s">
        <v>1172</v>
      </c>
      <c r="F225" s="75">
        <v>10</v>
      </c>
      <c r="G225" s="75">
        <v>0</v>
      </c>
      <c r="H225" s="75" t="s">
        <v>375</v>
      </c>
      <c r="I225" s="75" t="s">
        <v>423</v>
      </c>
      <c r="J225" s="75" t="s">
        <v>423</v>
      </c>
      <c r="K225" s="134" t="s">
        <v>377</v>
      </c>
      <c r="L225" s="75" t="s">
        <v>428</v>
      </c>
      <c r="M225" s="75" t="s">
        <v>846</v>
      </c>
      <c r="N225" s="75" t="s">
        <v>846</v>
      </c>
      <c r="O225" s="75" t="s">
        <v>846</v>
      </c>
      <c r="P225" s="122" t="s">
        <v>1000</v>
      </c>
      <c r="Q225" s="197">
        <v>0</v>
      </c>
      <c r="R225" s="197">
        <v>0</v>
      </c>
      <c r="S225" s="198"/>
    </row>
    <row r="226" spans="1:19" ht="15.75" customHeight="1" x14ac:dyDescent="0.3">
      <c r="A226" s="75" t="s">
        <v>93</v>
      </c>
      <c r="B226" s="75" t="s">
        <v>962</v>
      </c>
      <c r="C226" s="75" t="s">
        <v>639</v>
      </c>
      <c r="D226" s="75" t="s">
        <v>137</v>
      </c>
      <c r="E226" s="130" t="s">
        <v>1014</v>
      </c>
      <c r="F226" s="75" t="s">
        <v>1124</v>
      </c>
      <c r="G226" s="75">
        <v>0</v>
      </c>
      <c r="H226" s="75" t="s">
        <v>375</v>
      </c>
      <c r="I226" s="75" t="s">
        <v>423</v>
      </c>
      <c r="J226" s="75" t="s">
        <v>423</v>
      </c>
      <c r="K226" s="134" t="s">
        <v>377</v>
      </c>
      <c r="L226" s="75" t="s">
        <v>428</v>
      </c>
      <c r="M226" s="75" t="s">
        <v>846</v>
      </c>
      <c r="N226" s="75" t="s">
        <v>846</v>
      </c>
      <c r="O226" s="75" t="s">
        <v>846</v>
      </c>
      <c r="P226" s="122" t="s">
        <v>1000</v>
      </c>
      <c r="Q226" s="197">
        <v>0</v>
      </c>
      <c r="R226" s="197">
        <v>0</v>
      </c>
      <c r="S226" s="198"/>
    </row>
    <row r="227" spans="1:19" ht="15.75" customHeight="1" x14ac:dyDescent="0.3">
      <c r="A227" s="75" t="s">
        <v>93</v>
      </c>
      <c r="B227" s="75" t="s">
        <v>962</v>
      </c>
      <c r="C227" s="75" t="s">
        <v>639</v>
      </c>
      <c r="D227" s="75" t="s">
        <v>137</v>
      </c>
      <c r="E227" s="130" t="s">
        <v>1173</v>
      </c>
      <c r="F227" s="75" t="s">
        <v>1124</v>
      </c>
      <c r="G227" s="75">
        <v>0</v>
      </c>
      <c r="H227" s="75" t="s">
        <v>375</v>
      </c>
      <c r="I227" s="75" t="s">
        <v>173</v>
      </c>
      <c r="J227" s="75" t="s">
        <v>423</v>
      </c>
      <c r="K227" s="134" t="s">
        <v>377</v>
      </c>
      <c r="L227" s="75" t="s">
        <v>428</v>
      </c>
      <c r="M227" s="75" t="s">
        <v>846</v>
      </c>
      <c r="N227" s="75" t="s">
        <v>846</v>
      </c>
      <c r="O227" s="75" t="s">
        <v>846</v>
      </c>
      <c r="P227" s="122" t="s">
        <v>1000</v>
      </c>
      <c r="Q227" s="197">
        <v>0</v>
      </c>
      <c r="R227" s="197">
        <v>0</v>
      </c>
      <c r="S227" s="198"/>
    </row>
    <row r="228" spans="1:19" ht="15.75" customHeight="1" x14ac:dyDescent="0.3">
      <c r="A228" s="75" t="s">
        <v>93</v>
      </c>
      <c r="B228" s="75" t="s">
        <v>962</v>
      </c>
      <c r="C228" s="75" t="s">
        <v>639</v>
      </c>
      <c r="D228" s="75" t="s">
        <v>137</v>
      </c>
      <c r="E228" s="130" t="s">
        <v>1174</v>
      </c>
      <c r="F228" s="75" t="s">
        <v>1134</v>
      </c>
      <c r="G228" s="75">
        <v>0</v>
      </c>
      <c r="H228" s="75" t="s">
        <v>375</v>
      </c>
      <c r="I228" s="75" t="s">
        <v>173</v>
      </c>
      <c r="J228" s="75" t="s">
        <v>423</v>
      </c>
      <c r="K228" s="134" t="s">
        <v>377</v>
      </c>
      <c r="L228" s="75" t="s">
        <v>428</v>
      </c>
      <c r="M228" s="75" t="s">
        <v>846</v>
      </c>
      <c r="N228" s="75" t="s">
        <v>846</v>
      </c>
      <c r="O228" s="75" t="s">
        <v>846</v>
      </c>
      <c r="P228" s="122" t="s">
        <v>1000</v>
      </c>
      <c r="Q228" s="197">
        <v>0</v>
      </c>
      <c r="R228" s="197">
        <v>0</v>
      </c>
      <c r="S228" s="198"/>
    </row>
    <row r="229" spans="1:19" ht="15.75" customHeight="1" x14ac:dyDescent="0.3">
      <c r="A229" s="75" t="s">
        <v>93</v>
      </c>
      <c r="B229" s="75" t="s">
        <v>962</v>
      </c>
      <c r="C229" s="75" t="s">
        <v>639</v>
      </c>
      <c r="D229" s="75" t="s">
        <v>137</v>
      </c>
      <c r="E229" s="130" t="s">
        <v>1056</v>
      </c>
      <c r="F229" s="75" t="s">
        <v>1127</v>
      </c>
      <c r="G229" s="75">
        <v>0</v>
      </c>
      <c r="H229" s="75" t="s">
        <v>375</v>
      </c>
      <c r="I229" s="75" t="s">
        <v>173</v>
      </c>
      <c r="J229" s="75" t="s">
        <v>423</v>
      </c>
      <c r="K229" s="134" t="s">
        <v>377</v>
      </c>
      <c r="L229" s="75" t="s">
        <v>428</v>
      </c>
      <c r="M229" s="75" t="s">
        <v>846</v>
      </c>
      <c r="N229" s="75" t="s">
        <v>846</v>
      </c>
      <c r="O229" s="75" t="s">
        <v>846</v>
      </c>
      <c r="P229" s="122" t="s">
        <v>1000</v>
      </c>
      <c r="Q229" s="197">
        <v>0</v>
      </c>
      <c r="R229" s="197">
        <v>0</v>
      </c>
      <c r="S229" s="198"/>
    </row>
    <row r="230" spans="1:19" ht="15.75" customHeight="1" x14ac:dyDescent="0.3">
      <c r="A230" s="75" t="s">
        <v>93</v>
      </c>
      <c r="B230" s="75" t="s">
        <v>962</v>
      </c>
      <c r="C230" s="75" t="s">
        <v>639</v>
      </c>
      <c r="D230" s="75" t="s">
        <v>137</v>
      </c>
      <c r="E230" s="130" t="s">
        <v>1057</v>
      </c>
      <c r="F230" s="75" t="s">
        <v>1021</v>
      </c>
      <c r="G230" s="75">
        <v>0</v>
      </c>
      <c r="H230" s="75" t="s">
        <v>375</v>
      </c>
      <c r="I230" s="75" t="s">
        <v>423</v>
      </c>
      <c r="J230" s="75" t="s">
        <v>423</v>
      </c>
      <c r="K230" s="134" t="s">
        <v>377</v>
      </c>
      <c r="L230" s="75" t="s">
        <v>428</v>
      </c>
      <c r="M230" s="75" t="s">
        <v>846</v>
      </c>
      <c r="N230" s="75" t="s">
        <v>846</v>
      </c>
      <c r="O230" s="75" t="s">
        <v>846</v>
      </c>
      <c r="P230" s="122" t="s">
        <v>1000</v>
      </c>
      <c r="Q230" s="197">
        <v>0</v>
      </c>
      <c r="R230" s="197">
        <v>0</v>
      </c>
      <c r="S230" s="198"/>
    </row>
    <row r="231" spans="1:19" ht="15.75" customHeight="1" x14ac:dyDescent="0.3">
      <c r="A231" s="75" t="s">
        <v>93</v>
      </c>
      <c r="B231" s="75" t="s">
        <v>962</v>
      </c>
      <c r="C231" s="75" t="s">
        <v>639</v>
      </c>
      <c r="D231" s="75" t="s">
        <v>137</v>
      </c>
      <c r="E231" s="130" t="s">
        <v>1058</v>
      </c>
      <c r="F231" s="75" t="s">
        <v>1021</v>
      </c>
      <c r="G231" s="75">
        <v>0</v>
      </c>
      <c r="H231" s="75" t="s">
        <v>375</v>
      </c>
      <c r="I231" s="75" t="s">
        <v>173</v>
      </c>
      <c r="J231" s="75" t="s">
        <v>423</v>
      </c>
      <c r="K231" s="134" t="s">
        <v>377</v>
      </c>
      <c r="L231" s="75" t="s">
        <v>428</v>
      </c>
      <c r="M231" s="75" t="s">
        <v>846</v>
      </c>
      <c r="N231" s="75" t="s">
        <v>846</v>
      </c>
      <c r="O231" s="75" t="s">
        <v>846</v>
      </c>
      <c r="P231" s="122" t="s">
        <v>1000</v>
      </c>
      <c r="Q231" s="197">
        <v>0</v>
      </c>
      <c r="R231" s="197">
        <v>0</v>
      </c>
      <c r="S231" s="198"/>
    </row>
    <row r="232" spans="1:19" ht="15.75" customHeight="1" x14ac:dyDescent="0.3">
      <c r="A232" s="75" t="s">
        <v>93</v>
      </c>
      <c r="B232" s="75" t="s">
        <v>962</v>
      </c>
      <c r="C232" s="75" t="s">
        <v>639</v>
      </c>
      <c r="D232" s="75" t="s">
        <v>137</v>
      </c>
      <c r="E232" s="130" t="s">
        <v>984</v>
      </c>
      <c r="F232" s="75" t="s">
        <v>1153</v>
      </c>
      <c r="G232" s="75">
        <v>0</v>
      </c>
      <c r="H232" s="75" t="s">
        <v>375</v>
      </c>
      <c r="I232" s="75" t="s">
        <v>423</v>
      </c>
      <c r="J232" s="133">
        <v>0</v>
      </c>
      <c r="K232" s="134" t="s">
        <v>377</v>
      </c>
      <c r="L232" s="75" t="s">
        <v>428</v>
      </c>
      <c r="M232" s="75" t="s">
        <v>846</v>
      </c>
      <c r="N232" s="75" t="s">
        <v>846</v>
      </c>
      <c r="O232" s="75" t="s">
        <v>846</v>
      </c>
      <c r="P232" s="122" t="s">
        <v>1000</v>
      </c>
      <c r="Q232" s="197">
        <v>1</v>
      </c>
      <c r="R232" s="197">
        <v>1</v>
      </c>
      <c r="S232" s="198"/>
    </row>
    <row r="233" spans="1:19" ht="15.75" customHeight="1" x14ac:dyDescent="0.3">
      <c r="A233" s="75" t="s">
        <v>93</v>
      </c>
      <c r="B233" s="75" t="s">
        <v>962</v>
      </c>
      <c r="C233" s="75" t="s">
        <v>639</v>
      </c>
      <c r="D233" s="75" t="s">
        <v>137</v>
      </c>
      <c r="E233" s="130" t="s">
        <v>984</v>
      </c>
      <c r="F233" s="75" t="s">
        <v>1122</v>
      </c>
      <c r="G233" s="75">
        <v>0</v>
      </c>
      <c r="H233" s="75" t="s">
        <v>375</v>
      </c>
      <c r="I233" s="75" t="s">
        <v>423</v>
      </c>
      <c r="J233" s="75" t="s">
        <v>423</v>
      </c>
      <c r="K233" s="134" t="s">
        <v>377</v>
      </c>
      <c r="L233" s="75" t="s">
        <v>428</v>
      </c>
      <c r="M233" s="75" t="s">
        <v>846</v>
      </c>
      <c r="N233" s="75" t="s">
        <v>846</v>
      </c>
      <c r="O233" s="75" t="s">
        <v>846</v>
      </c>
      <c r="P233" s="122" t="s">
        <v>1000</v>
      </c>
      <c r="Q233" s="197">
        <v>0</v>
      </c>
      <c r="R233" s="197">
        <v>0</v>
      </c>
      <c r="S233" s="198"/>
    </row>
    <row r="234" spans="1:19" ht="15.75" customHeight="1" x14ac:dyDescent="0.3">
      <c r="A234" s="75" t="s">
        <v>93</v>
      </c>
      <c r="B234" s="75" t="s">
        <v>962</v>
      </c>
      <c r="C234" s="75" t="s">
        <v>639</v>
      </c>
      <c r="D234" s="75" t="s">
        <v>137</v>
      </c>
      <c r="E234" s="130" t="s">
        <v>984</v>
      </c>
      <c r="F234" s="75" t="s">
        <v>1175</v>
      </c>
      <c r="G234" s="75">
        <v>0</v>
      </c>
      <c r="H234" s="75" t="s">
        <v>375</v>
      </c>
      <c r="I234" s="75" t="s">
        <v>423</v>
      </c>
      <c r="J234" s="75" t="s">
        <v>423</v>
      </c>
      <c r="K234" s="134" t="s">
        <v>377</v>
      </c>
      <c r="L234" s="75" t="s">
        <v>428</v>
      </c>
      <c r="M234" s="75" t="s">
        <v>846</v>
      </c>
      <c r="N234" s="75" t="s">
        <v>846</v>
      </c>
      <c r="O234" s="75" t="s">
        <v>846</v>
      </c>
      <c r="P234" s="122" t="s">
        <v>1000</v>
      </c>
      <c r="Q234" s="197">
        <v>0</v>
      </c>
      <c r="R234" s="197">
        <v>0</v>
      </c>
      <c r="S234" s="198"/>
    </row>
    <row r="235" spans="1:19" ht="15.75" customHeight="1" x14ac:dyDescent="0.3">
      <c r="A235" s="75" t="s">
        <v>93</v>
      </c>
      <c r="B235" s="75" t="s">
        <v>962</v>
      </c>
      <c r="C235" s="75" t="s">
        <v>639</v>
      </c>
      <c r="D235" s="75" t="s">
        <v>137</v>
      </c>
      <c r="E235" s="130" t="s">
        <v>984</v>
      </c>
      <c r="F235" s="75" t="s">
        <v>1063</v>
      </c>
      <c r="G235" s="75">
        <v>0</v>
      </c>
      <c r="H235" s="75" t="s">
        <v>375</v>
      </c>
      <c r="I235" s="133">
        <v>0</v>
      </c>
      <c r="J235" s="75" t="s">
        <v>423</v>
      </c>
      <c r="K235" s="134" t="s">
        <v>377</v>
      </c>
      <c r="L235" s="75" t="s">
        <v>428</v>
      </c>
      <c r="M235" s="75" t="s">
        <v>846</v>
      </c>
      <c r="N235" s="75" t="s">
        <v>846</v>
      </c>
      <c r="O235" s="75" t="s">
        <v>846</v>
      </c>
      <c r="P235" s="122" t="s">
        <v>1000</v>
      </c>
      <c r="Q235" s="197">
        <v>0</v>
      </c>
      <c r="R235" s="197">
        <v>0</v>
      </c>
      <c r="S235" s="198"/>
    </row>
    <row r="236" spans="1:19" ht="15.75" customHeight="1" x14ac:dyDescent="0.3">
      <c r="A236" s="75" t="s">
        <v>93</v>
      </c>
      <c r="B236" s="75" t="s">
        <v>962</v>
      </c>
      <c r="C236" s="75" t="s">
        <v>639</v>
      </c>
      <c r="D236" s="75" t="s">
        <v>137</v>
      </c>
      <c r="E236" s="130" t="s">
        <v>984</v>
      </c>
      <c r="F236" s="75" t="s">
        <v>1176</v>
      </c>
      <c r="G236" s="75">
        <v>0</v>
      </c>
      <c r="H236" s="75" t="s">
        <v>375</v>
      </c>
      <c r="I236" s="75" t="s">
        <v>423</v>
      </c>
      <c r="J236" s="75" t="s">
        <v>423</v>
      </c>
      <c r="K236" s="134" t="s">
        <v>377</v>
      </c>
      <c r="L236" s="75" t="s">
        <v>428</v>
      </c>
      <c r="M236" s="75" t="s">
        <v>846</v>
      </c>
      <c r="N236" s="75" t="s">
        <v>846</v>
      </c>
      <c r="O236" s="75" t="s">
        <v>846</v>
      </c>
      <c r="P236" s="122" t="s">
        <v>1000</v>
      </c>
      <c r="Q236" s="197">
        <v>0</v>
      </c>
      <c r="R236" s="197">
        <v>0</v>
      </c>
      <c r="S236" s="198"/>
    </row>
    <row r="237" spans="1:19" ht="15.75" customHeight="1" x14ac:dyDescent="0.3">
      <c r="A237" s="75" t="s">
        <v>93</v>
      </c>
      <c r="B237" s="75" t="s">
        <v>962</v>
      </c>
      <c r="C237" s="75" t="s">
        <v>639</v>
      </c>
      <c r="D237" s="75" t="s">
        <v>137</v>
      </c>
      <c r="E237" s="130" t="s">
        <v>984</v>
      </c>
      <c r="F237" s="75" t="s">
        <v>1177</v>
      </c>
      <c r="G237" s="75">
        <v>0</v>
      </c>
      <c r="H237" s="75" t="s">
        <v>375</v>
      </c>
      <c r="I237" s="75" t="s">
        <v>423</v>
      </c>
      <c r="J237" s="75" t="s">
        <v>423</v>
      </c>
      <c r="K237" s="134" t="s">
        <v>377</v>
      </c>
      <c r="L237" s="75" t="s">
        <v>428</v>
      </c>
      <c r="M237" s="75" t="s">
        <v>846</v>
      </c>
      <c r="N237" s="75" t="s">
        <v>846</v>
      </c>
      <c r="O237" s="75" t="s">
        <v>846</v>
      </c>
      <c r="P237" s="122" t="s">
        <v>1000</v>
      </c>
      <c r="Q237" s="197">
        <v>0</v>
      </c>
      <c r="R237" s="197">
        <v>0</v>
      </c>
      <c r="S237" s="198"/>
    </row>
    <row r="238" spans="1:19" ht="15.75" customHeight="1" x14ac:dyDescent="0.3">
      <c r="A238" s="75" t="s">
        <v>93</v>
      </c>
      <c r="B238" s="75" t="s">
        <v>962</v>
      </c>
      <c r="C238" s="75" t="s">
        <v>639</v>
      </c>
      <c r="D238" s="75" t="s">
        <v>137</v>
      </c>
      <c r="E238" s="130" t="s">
        <v>984</v>
      </c>
      <c r="F238" s="75" t="s">
        <v>1152</v>
      </c>
      <c r="G238" s="75">
        <v>0</v>
      </c>
      <c r="H238" s="75" t="s">
        <v>375</v>
      </c>
      <c r="I238" s="75" t="s">
        <v>423</v>
      </c>
      <c r="J238" s="75" t="s">
        <v>423</v>
      </c>
      <c r="K238" s="134" t="s">
        <v>377</v>
      </c>
      <c r="L238" s="75" t="s">
        <v>428</v>
      </c>
      <c r="M238" s="75" t="s">
        <v>846</v>
      </c>
      <c r="N238" s="75" t="s">
        <v>846</v>
      </c>
      <c r="O238" s="75" t="s">
        <v>846</v>
      </c>
      <c r="P238" s="122" t="s">
        <v>1000</v>
      </c>
      <c r="Q238" s="197">
        <v>0</v>
      </c>
      <c r="R238" s="197">
        <v>0</v>
      </c>
      <c r="S238" s="198"/>
    </row>
    <row r="239" spans="1:19" ht="15.75" customHeight="1" x14ac:dyDescent="0.3">
      <c r="A239" s="75" t="s">
        <v>93</v>
      </c>
      <c r="B239" s="75" t="s">
        <v>962</v>
      </c>
      <c r="C239" s="75" t="s">
        <v>639</v>
      </c>
      <c r="D239" s="75" t="s">
        <v>137</v>
      </c>
      <c r="E239" s="130" t="s">
        <v>1178</v>
      </c>
      <c r="F239" s="75" t="s">
        <v>1153</v>
      </c>
      <c r="G239" s="75">
        <v>0</v>
      </c>
      <c r="H239" s="75" t="s">
        <v>375</v>
      </c>
      <c r="I239" s="75" t="s">
        <v>423</v>
      </c>
      <c r="J239" s="133">
        <v>0</v>
      </c>
      <c r="K239" s="134" t="s">
        <v>377</v>
      </c>
      <c r="L239" s="75" t="s">
        <v>428</v>
      </c>
      <c r="M239" s="75" t="s">
        <v>846</v>
      </c>
      <c r="N239" s="75" t="s">
        <v>846</v>
      </c>
      <c r="O239" s="75" t="s">
        <v>846</v>
      </c>
      <c r="P239" s="122" t="s">
        <v>1000</v>
      </c>
      <c r="Q239" s="197">
        <v>0</v>
      </c>
      <c r="R239" s="197">
        <v>0</v>
      </c>
      <c r="S239" s="198"/>
    </row>
    <row r="240" spans="1:19" ht="15.75" customHeight="1" x14ac:dyDescent="0.3">
      <c r="A240" s="75" t="s">
        <v>93</v>
      </c>
      <c r="B240" s="75" t="s">
        <v>962</v>
      </c>
      <c r="C240" s="75" t="s">
        <v>639</v>
      </c>
      <c r="D240" s="75" t="s">
        <v>137</v>
      </c>
      <c r="E240" s="130" t="s">
        <v>1178</v>
      </c>
      <c r="F240" s="75">
        <v>7</v>
      </c>
      <c r="G240" s="75">
        <v>0</v>
      </c>
      <c r="H240" s="75" t="s">
        <v>375</v>
      </c>
      <c r="I240" s="75" t="s">
        <v>423</v>
      </c>
      <c r="J240" s="133">
        <v>0</v>
      </c>
      <c r="K240" s="134" t="s">
        <v>377</v>
      </c>
      <c r="L240" s="75" t="s">
        <v>428</v>
      </c>
      <c r="M240" s="75" t="s">
        <v>846</v>
      </c>
      <c r="N240" s="75" t="s">
        <v>846</v>
      </c>
      <c r="O240" s="75" t="s">
        <v>846</v>
      </c>
      <c r="P240" s="122" t="s">
        <v>1000</v>
      </c>
      <c r="Q240" s="197">
        <v>0</v>
      </c>
      <c r="R240" s="197">
        <v>0</v>
      </c>
      <c r="S240" s="198"/>
    </row>
    <row r="241" spans="1:19" ht="15.75" customHeight="1" x14ac:dyDescent="0.3">
      <c r="A241" s="75" t="s">
        <v>93</v>
      </c>
      <c r="B241" s="75" t="s">
        <v>962</v>
      </c>
      <c r="C241" s="75" t="s">
        <v>639</v>
      </c>
      <c r="D241" s="75" t="s">
        <v>137</v>
      </c>
      <c r="E241" s="130" t="s">
        <v>1178</v>
      </c>
      <c r="F241" s="75" t="s">
        <v>1156</v>
      </c>
      <c r="G241" s="75">
        <v>0</v>
      </c>
      <c r="H241" s="75" t="s">
        <v>375</v>
      </c>
      <c r="I241" s="75" t="s">
        <v>423</v>
      </c>
      <c r="J241" s="75" t="s">
        <v>423</v>
      </c>
      <c r="K241" s="134" t="s">
        <v>377</v>
      </c>
      <c r="L241" s="75" t="s">
        <v>428</v>
      </c>
      <c r="M241" s="75" t="s">
        <v>846</v>
      </c>
      <c r="N241" s="75" t="s">
        <v>846</v>
      </c>
      <c r="O241" s="75" t="s">
        <v>846</v>
      </c>
      <c r="P241" s="122" t="s">
        <v>1000</v>
      </c>
      <c r="Q241" s="197">
        <v>0</v>
      </c>
      <c r="R241" s="197">
        <v>0</v>
      </c>
      <c r="S241" s="198"/>
    </row>
    <row r="242" spans="1:19" ht="15.75" customHeight="1" x14ac:dyDescent="0.3">
      <c r="A242" s="75" t="s">
        <v>93</v>
      </c>
      <c r="B242" s="75" t="s">
        <v>962</v>
      </c>
      <c r="C242" s="75" t="s">
        <v>639</v>
      </c>
      <c r="D242" s="75" t="s">
        <v>137</v>
      </c>
      <c r="E242" s="130" t="s">
        <v>1178</v>
      </c>
      <c r="F242" s="75" t="s">
        <v>1140</v>
      </c>
      <c r="G242" s="75">
        <v>0</v>
      </c>
      <c r="H242" s="75" t="s">
        <v>375</v>
      </c>
      <c r="I242" s="75" t="s">
        <v>423</v>
      </c>
      <c r="J242" s="75" t="s">
        <v>423</v>
      </c>
      <c r="K242" s="134" t="s">
        <v>377</v>
      </c>
      <c r="L242" s="75" t="s">
        <v>428</v>
      </c>
      <c r="M242" s="75" t="s">
        <v>846</v>
      </c>
      <c r="N242" s="75" t="s">
        <v>846</v>
      </c>
      <c r="O242" s="75" t="s">
        <v>846</v>
      </c>
      <c r="P242" s="122" t="s">
        <v>1000</v>
      </c>
      <c r="Q242" s="197">
        <v>0</v>
      </c>
      <c r="R242" s="197">
        <v>0</v>
      </c>
      <c r="S242" s="198"/>
    </row>
    <row r="243" spans="1:19" ht="15.75" customHeight="1" x14ac:dyDescent="0.3">
      <c r="A243" s="75" t="s">
        <v>93</v>
      </c>
      <c r="B243" s="75" t="s">
        <v>962</v>
      </c>
      <c r="C243" s="75" t="s">
        <v>639</v>
      </c>
      <c r="D243" s="75" t="s">
        <v>137</v>
      </c>
      <c r="E243" s="130" t="s">
        <v>1178</v>
      </c>
      <c r="F243" s="75" t="s">
        <v>1116</v>
      </c>
      <c r="G243" s="75">
        <v>0</v>
      </c>
      <c r="H243" s="75" t="s">
        <v>375</v>
      </c>
      <c r="I243" s="75" t="s">
        <v>423</v>
      </c>
      <c r="J243" s="75" t="s">
        <v>423</v>
      </c>
      <c r="K243" s="134" t="s">
        <v>377</v>
      </c>
      <c r="L243" s="75" t="s">
        <v>428</v>
      </c>
      <c r="M243" s="75" t="s">
        <v>846</v>
      </c>
      <c r="N243" s="75" t="s">
        <v>846</v>
      </c>
      <c r="O243" s="75" t="s">
        <v>846</v>
      </c>
      <c r="P243" s="122" t="s">
        <v>1000</v>
      </c>
      <c r="Q243" s="197">
        <v>0</v>
      </c>
      <c r="R243" s="197">
        <v>0</v>
      </c>
      <c r="S243" s="198"/>
    </row>
    <row r="244" spans="1:19" ht="15.75" customHeight="1" x14ac:dyDescent="0.3">
      <c r="A244" s="75" t="s">
        <v>93</v>
      </c>
      <c r="B244" s="75" t="s">
        <v>962</v>
      </c>
      <c r="C244" s="75" t="s">
        <v>639</v>
      </c>
      <c r="D244" s="75" t="s">
        <v>137</v>
      </c>
      <c r="E244" s="130" t="s">
        <v>1015</v>
      </c>
      <c r="F244" s="75" t="s">
        <v>1153</v>
      </c>
      <c r="G244" s="75">
        <v>13</v>
      </c>
      <c r="H244" s="75" t="s">
        <v>375</v>
      </c>
      <c r="I244" s="133">
        <v>0.05</v>
      </c>
      <c r="J244" s="133">
        <v>0.01</v>
      </c>
      <c r="K244" s="134" t="s">
        <v>377</v>
      </c>
      <c r="L244" s="75" t="s">
        <v>428</v>
      </c>
      <c r="M244" s="75" t="s">
        <v>846</v>
      </c>
      <c r="N244" s="75" t="s">
        <v>846</v>
      </c>
      <c r="O244" s="75" t="s">
        <v>846</v>
      </c>
      <c r="P244" s="122" t="s">
        <v>1000</v>
      </c>
      <c r="Q244" s="197">
        <v>101</v>
      </c>
      <c r="R244" s="197">
        <v>3</v>
      </c>
      <c r="S244" s="198"/>
    </row>
    <row r="245" spans="1:19" ht="15.75" customHeight="1" x14ac:dyDescent="0.3">
      <c r="A245" s="75" t="s">
        <v>93</v>
      </c>
      <c r="B245" s="75" t="s">
        <v>962</v>
      </c>
      <c r="C245" s="75" t="s">
        <v>639</v>
      </c>
      <c r="D245" s="75" t="s">
        <v>137</v>
      </c>
      <c r="E245" s="130" t="s">
        <v>1015</v>
      </c>
      <c r="F245" s="75" t="s">
        <v>1179</v>
      </c>
      <c r="G245" s="75">
        <v>13</v>
      </c>
      <c r="H245" s="75" t="s">
        <v>375</v>
      </c>
      <c r="I245" s="75" t="s">
        <v>423</v>
      </c>
      <c r="J245" s="75" t="s">
        <v>423</v>
      </c>
      <c r="K245" s="134" t="s">
        <v>377</v>
      </c>
      <c r="L245" s="75" t="s">
        <v>428</v>
      </c>
      <c r="M245" s="75" t="s">
        <v>846</v>
      </c>
      <c r="N245" s="75" t="s">
        <v>846</v>
      </c>
      <c r="O245" s="75" t="s">
        <v>846</v>
      </c>
      <c r="P245" s="122" t="s">
        <v>1000</v>
      </c>
      <c r="Q245" s="197">
        <v>0</v>
      </c>
      <c r="R245" s="197">
        <v>0</v>
      </c>
      <c r="S245" s="198"/>
    </row>
    <row r="246" spans="1:19" ht="15.75" customHeight="1" x14ac:dyDescent="0.3">
      <c r="A246" s="75" t="s">
        <v>93</v>
      </c>
      <c r="B246" s="75" t="s">
        <v>962</v>
      </c>
      <c r="C246" s="75" t="s">
        <v>639</v>
      </c>
      <c r="D246" s="75" t="s">
        <v>137</v>
      </c>
      <c r="E246" s="130" t="s">
        <v>1180</v>
      </c>
      <c r="F246" s="75" t="s">
        <v>1162</v>
      </c>
      <c r="G246" s="75">
        <v>0</v>
      </c>
      <c r="H246" s="75" t="s">
        <v>375</v>
      </c>
      <c r="I246" s="75" t="s">
        <v>423</v>
      </c>
      <c r="J246" s="75" t="s">
        <v>423</v>
      </c>
      <c r="K246" s="134" t="s">
        <v>377</v>
      </c>
      <c r="L246" s="75" t="s">
        <v>428</v>
      </c>
      <c r="M246" s="75" t="s">
        <v>846</v>
      </c>
      <c r="N246" s="75" t="s">
        <v>846</v>
      </c>
      <c r="O246" s="75" t="s">
        <v>846</v>
      </c>
      <c r="P246" s="122" t="s">
        <v>1000</v>
      </c>
      <c r="Q246" s="197">
        <v>0</v>
      </c>
      <c r="R246" s="197">
        <v>0</v>
      </c>
      <c r="S246" s="198"/>
    </row>
    <row r="247" spans="1:19" ht="15.75" customHeight="1" x14ac:dyDescent="0.3">
      <c r="A247" s="75" t="s">
        <v>93</v>
      </c>
      <c r="B247" s="75" t="s">
        <v>962</v>
      </c>
      <c r="C247" s="75" t="s">
        <v>639</v>
      </c>
      <c r="D247" s="75" t="s">
        <v>137</v>
      </c>
      <c r="E247" s="130" t="s">
        <v>1059</v>
      </c>
      <c r="F247" s="75" t="s">
        <v>1181</v>
      </c>
      <c r="G247" s="75">
        <v>0</v>
      </c>
      <c r="H247" s="75" t="s">
        <v>375</v>
      </c>
      <c r="I247" s="75" t="s">
        <v>423</v>
      </c>
      <c r="J247" s="75" t="s">
        <v>423</v>
      </c>
      <c r="K247" s="134" t="s">
        <v>377</v>
      </c>
      <c r="L247" s="75" t="s">
        <v>428</v>
      </c>
      <c r="M247" s="75" t="s">
        <v>846</v>
      </c>
      <c r="N247" s="75" t="s">
        <v>846</v>
      </c>
      <c r="O247" s="75" t="s">
        <v>846</v>
      </c>
      <c r="P247" s="122" t="s">
        <v>1000</v>
      </c>
      <c r="Q247" s="197">
        <v>0</v>
      </c>
      <c r="R247" s="197">
        <v>0</v>
      </c>
      <c r="S247" s="198"/>
    </row>
    <row r="248" spans="1:19" ht="15.75" customHeight="1" x14ac:dyDescent="0.3">
      <c r="A248" s="75" t="s">
        <v>93</v>
      </c>
      <c r="B248" s="75" t="s">
        <v>962</v>
      </c>
      <c r="C248" s="75" t="s">
        <v>639</v>
      </c>
      <c r="D248" s="75" t="s">
        <v>137</v>
      </c>
      <c r="E248" s="130" t="s">
        <v>1059</v>
      </c>
      <c r="F248" s="75" t="s">
        <v>1182</v>
      </c>
      <c r="G248" s="75">
        <v>0</v>
      </c>
      <c r="H248" s="75" t="s">
        <v>375</v>
      </c>
      <c r="I248" s="75" t="s">
        <v>423</v>
      </c>
      <c r="J248" s="75" t="s">
        <v>423</v>
      </c>
      <c r="K248" s="134" t="s">
        <v>377</v>
      </c>
      <c r="L248" s="75" t="s">
        <v>428</v>
      </c>
      <c r="M248" s="75" t="s">
        <v>846</v>
      </c>
      <c r="N248" s="75" t="s">
        <v>846</v>
      </c>
      <c r="O248" s="75" t="s">
        <v>846</v>
      </c>
      <c r="P248" s="122" t="s">
        <v>1000</v>
      </c>
      <c r="Q248" s="197">
        <v>0</v>
      </c>
      <c r="R248" s="197">
        <v>0</v>
      </c>
      <c r="S248" s="198"/>
    </row>
    <row r="249" spans="1:19" ht="15.75" customHeight="1" x14ac:dyDescent="0.3">
      <c r="A249" s="75" t="s">
        <v>93</v>
      </c>
      <c r="B249" s="75" t="s">
        <v>962</v>
      </c>
      <c r="C249" s="75" t="s">
        <v>639</v>
      </c>
      <c r="D249" s="75" t="s">
        <v>137</v>
      </c>
      <c r="E249" s="130" t="s">
        <v>1059</v>
      </c>
      <c r="F249" s="75" t="s">
        <v>1142</v>
      </c>
      <c r="G249" s="75">
        <v>0</v>
      </c>
      <c r="H249" s="75" t="s">
        <v>375</v>
      </c>
      <c r="I249" s="75" t="s">
        <v>423</v>
      </c>
      <c r="J249" s="75" t="s">
        <v>423</v>
      </c>
      <c r="K249" s="134" t="s">
        <v>377</v>
      </c>
      <c r="L249" s="75" t="s">
        <v>428</v>
      </c>
      <c r="M249" s="75" t="s">
        <v>846</v>
      </c>
      <c r="N249" s="75" t="s">
        <v>846</v>
      </c>
      <c r="O249" s="75" t="s">
        <v>846</v>
      </c>
      <c r="P249" s="122" t="s">
        <v>1000</v>
      </c>
      <c r="Q249" s="197">
        <v>0</v>
      </c>
      <c r="R249" s="197">
        <v>0</v>
      </c>
      <c r="S249" s="198"/>
    </row>
    <row r="250" spans="1:19" ht="15.75" customHeight="1" x14ac:dyDescent="0.3">
      <c r="A250" s="75" t="s">
        <v>93</v>
      </c>
      <c r="B250" s="75" t="s">
        <v>962</v>
      </c>
      <c r="C250" s="75" t="s">
        <v>639</v>
      </c>
      <c r="D250" s="75" t="s">
        <v>137</v>
      </c>
      <c r="E250" s="130" t="s">
        <v>1059</v>
      </c>
      <c r="F250" s="75" t="s">
        <v>1134</v>
      </c>
      <c r="G250" s="75">
        <v>0</v>
      </c>
      <c r="H250" s="75" t="s">
        <v>375</v>
      </c>
      <c r="I250" s="75" t="s">
        <v>423</v>
      </c>
      <c r="J250" s="75" t="s">
        <v>423</v>
      </c>
      <c r="K250" s="134" t="s">
        <v>377</v>
      </c>
      <c r="L250" s="75" t="s">
        <v>428</v>
      </c>
      <c r="M250" s="75" t="s">
        <v>846</v>
      </c>
      <c r="N250" s="75" t="s">
        <v>846</v>
      </c>
      <c r="O250" s="75" t="s">
        <v>846</v>
      </c>
      <c r="P250" s="122" t="s">
        <v>1000</v>
      </c>
      <c r="Q250" s="197">
        <v>0</v>
      </c>
      <c r="R250" s="197">
        <v>0</v>
      </c>
      <c r="S250" s="198"/>
    </row>
    <row r="251" spans="1:19" ht="15.75" customHeight="1" x14ac:dyDescent="0.3">
      <c r="A251" s="75" t="s">
        <v>93</v>
      </c>
      <c r="B251" s="75" t="s">
        <v>962</v>
      </c>
      <c r="C251" s="75" t="s">
        <v>639</v>
      </c>
      <c r="D251" s="75" t="s">
        <v>137</v>
      </c>
      <c r="E251" s="130" t="s">
        <v>1061</v>
      </c>
      <c r="F251" s="75">
        <v>6</v>
      </c>
      <c r="G251" s="75">
        <v>0</v>
      </c>
      <c r="H251" s="75" t="s">
        <v>375</v>
      </c>
      <c r="I251" s="75" t="s">
        <v>423</v>
      </c>
      <c r="J251" s="75" t="s">
        <v>423</v>
      </c>
      <c r="K251" s="134" t="s">
        <v>377</v>
      </c>
      <c r="L251" s="75" t="s">
        <v>428</v>
      </c>
      <c r="M251" s="75" t="s">
        <v>846</v>
      </c>
      <c r="N251" s="75" t="s">
        <v>846</v>
      </c>
      <c r="O251" s="75" t="s">
        <v>846</v>
      </c>
      <c r="P251" s="122" t="s">
        <v>1000</v>
      </c>
      <c r="Q251" s="197">
        <v>0</v>
      </c>
      <c r="R251" s="197">
        <v>0</v>
      </c>
      <c r="S251" s="198"/>
    </row>
    <row r="252" spans="1:19" ht="15.75" customHeight="1" x14ac:dyDescent="0.3">
      <c r="A252" s="75" t="s">
        <v>93</v>
      </c>
      <c r="B252" s="75" t="s">
        <v>962</v>
      </c>
      <c r="C252" s="75" t="s">
        <v>639</v>
      </c>
      <c r="D252" s="75" t="s">
        <v>137</v>
      </c>
      <c r="E252" s="130" t="s">
        <v>1061</v>
      </c>
      <c r="F252" s="75" t="s">
        <v>1182</v>
      </c>
      <c r="G252" s="75">
        <v>0</v>
      </c>
      <c r="H252" s="75" t="s">
        <v>375</v>
      </c>
      <c r="I252" s="75" t="s">
        <v>423</v>
      </c>
      <c r="J252" s="75" t="s">
        <v>423</v>
      </c>
      <c r="K252" s="134" t="s">
        <v>377</v>
      </c>
      <c r="L252" s="75" t="s">
        <v>428</v>
      </c>
      <c r="M252" s="75" t="s">
        <v>846</v>
      </c>
      <c r="N252" s="75" t="s">
        <v>846</v>
      </c>
      <c r="O252" s="75" t="s">
        <v>846</v>
      </c>
      <c r="P252" s="122" t="s">
        <v>1000</v>
      </c>
      <c r="Q252" s="197">
        <v>0</v>
      </c>
      <c r="R252" s="197">
        <v>0</v>
      </c>
      <c r="S252" s="198"/>
    </row>
    <row r="253" spans="1:19" ht="15.75" customHeight="1" x14ac:dyDescent="0.3">
      <c r="A253" s="75" t="s">
        <v>93</v>
      </c>
      <c r="B253" s="75" t="s">
        <v>962</v>
      </c>
      <c r="C253" s="75" t="s">
        <v>639</v>
      </c>
      <c r="D253" s="75" t="s">
        <v>137</v>
      </c>
      <c r="E253" s="130" t="s">
        <v>1061</v>
      </c>
      <c r="F253" s="75" t="s">
        <v>1142</v>
      </c>
      <c r="G253" s="75">
        <v>0</v>
      </c>
      <c r="H253" s="75" t="s">
        <v>375</v>
      </c>
      <c r="I253" s="75" t="s">
        <v>423</v>
      </c>
      <c r="J253" s="75" t="s">
        <v>423</v>
      </c>
      <c r="K253" s="134" t="s">
        <v>377</v>
      </c>
      <c r="L253" s="75" t="s">
        <v>428</v>
      </c>
      <c r="M253" s="75" t="s">
        <v>846</v>
      </c>
      <c r="N253" s="75" t="s">
        <v>846</v>
      </c>
      <c r="O253" s="75" t="s">
        <v>846</v>
      </c>
      <c r="P253" s="122" t="s">
        <v>1000</v>
      </c>
      <c r="Q253" s="197">
        <v>0</v>
      </c>
      <c r="R253" s="197">
        <v>0</v>
      </c>
      <c r="S253" s="198"/>
    </row>
    <row r="254" spans="1:19" ht="15.75" customHeight="1" x14ac:dyDescent="0.3">
      <c r="A254" s="75" t="s">
        <v>93</v>
      </c>
      <c r="B254" s="75" t="s">
        <v>962</v>
      </c>
      <c r="C254" s="75" t="s">
        <v>639</v>
      </c>
      <c r="D254" s="75" t="s">
        <v>137</v>
      </c>
      <c r="E254" s="130" t="s">
        <v>1061</v>
      </c>
      <c r="F254" s="75">
        <v>8</v>
      </c>
      <c r="G254" s="75">
        <v>0</v>
      </c>
      <c r="H254" s="75" t="s">
        <v>375</v>
      </c>
      <c r="I254" s="75" t="s">
        <v>423</v>
      </c>
      <c r="J254" s="75" t="s">
        <v>423</v>
      </c>
      <c r="K254" s="134" t="s">
        <v>377</v>
      </c>
      <c r="L254" s="75" t="s">
        <v>428</v>
      </c>
      <c r="M254" s="75" t="s">
        <v>846</v>
      </c>
      <c r="N254" s="75" t="s">
        <v>846</v>
      </c>
      <c r="O254" s="75" t="s">
        <v>846</v>
      </c>
      <c r="P254" s="122" t="s">
        <v>1000</v>
      </c>
      <c r="Q254" s="197">
        <v>0</v>
      </c>
      <c r="R254" s="197">
        <v>0</v>
      </c>
      <c r="S254" s="198"/>
    </row>
    <row r="255" spans="1:19" ht="15.75" customHeight="1" x14ac:dyDescent="0.3">
      <c r="A255" s="75" t="s">
        <v>93</v>
      </c>
      <c r="B255" s="75" t="s">
        <v>962</v>
      </c>
      <c r="C255" s="75" t="s">
        <v>639</v>
      </c>
      <c r="D255" s="75" t="s">
        <v>137</v>
      </c>
      <c r="E255" s="130" t="s">
        <v>1061</v>
      </c>
      <c r="F255" s="75" t="s">
        <v>1134</v>
      </c>
      <c r="G255" s="75">
        <v>0</v>
      </c>
      <c r="H255" s="75" t="s">
        <v>375</v>
      </c>
      <c r="I255" s="75" t="s">
        <v>173</v>
      </c>
      <c r="J255" s="75" t="s">
        <v>423</v>
      </c>
      <c r="K255" s="134" t="s">
        <v>377</v>
      </c>
      <c r="L255" s="75" t="s">
        <v>428</v>
      </c>
      <c r="M255" s="75" t="s">
        <v>846</v>
      </c>
      <c r="N255" s="75" t="s">
        <v>846</v>
      </c>
      <c r="O255" s="75" t="s">
        <v>846</v>
      </c>
      <c r="P255" s="122" t="s">
        <v>1000</v>
      </c>
      <c r="Q255" s="197">
        <v>0</v>
      </c>
      <c r="R255" s="197">
        <v>0</v>
      </c>
      <c r="S255" s="198"/>
    </row>
    <row r="256" spans="1:19" ht="15.75" customHeight="1" x14ac:dyDescent="0.3">
      <c r="A256" s="75" t="s">
        <v>93</v>
      </c>
      <c r="B256" s="75" t="s">
        <v>962</v>
      </c>
      <c r="C256" s="75" t="s">
        <v>639</v>
      </c>
      <c r="D256" s="75" t="s">
        <v>137</v>
      </c>
      <c r="E256" s="130" t="s">
        <v>1061</v>
      </c>
      <c r="F256" s="75" t="s">
        <v>1183</v>
      </c>
      <c r="G256" s="75">
        <v>0</v>
      </c>
      <c r="H256" s="75" t="s">
        <v>375</v>
      </c>
      <c r="I256" s="75" t="s">
        <v>173</v>
      </c>
      <c r="J256" s="75" t="s">
        <v>423</v>
      </c>
      <c r="K256" s="134" t="s">
        <v>377</v>
      </c>
      <c r="L256" s="75" t="s">
        <v>428</v>
      </c>
      <c r="M256" s="75" t="s">
        <v>846</v>
      </c>
      <c r="N256" s="75" t="s">
        <v>846</v>
      </c>
      <c r="O256" s="75" t="s">
        <v>846</v>
      </c>
      <c r="P256" s="122" t="s">
        <v>1000</v>
      </c>
      <c r="Q256" s="197">
        <v>0</v>
      </c>
      <c r="R256" s="197">
        <v>0</v>
      </c>
      <c r="S256" s="198"/>
    </row>
    <row r="257" spans="1:19" ht="15.75" customHeight="1" x14ac:dyDescent="0.3">
      <c r="A257" s="75" t="s">
        <v>93</v>
      </c>
      <c r="B257" s="75" t="s">
        <v>962</v>
      </c>
      <c r="C257" s="75" t="s">
        <v>639</v>
      </c>
      <c r="D257" s="75" t="s">
        <v>137</v>
      </c>
      <c r="E257" s="130" t="s">
        <v>1062</v>
      </c>
      <c r="F257" s="75" t="s">
        <v>1063</v>
      </c>
      <c r="G257" s="75">
        <v>0</v>
      </c>
      <c r="H257" s="75" t="s">
        <v>375</v>
      </c>
      <c r="I257" s="75" t="s">
        <v>423</v>
      </c>
      <c r="J257" s="75" t="s">
        <v>423</v>
      </c>
      <c r="K257" s="134" t="s">
        <v>377</v>
      </c>
      <c r="L257" s="75" t="s">
        <v>428</v>
      </c>
      <c r="M257" s="75" t="s">
        <v>846</v>
      </c>
      <c r="N257" s="75" t="s">
        <v>846</v>
      </c>
      <c r="O257" s="75" t="s">
        <v>846</v>
      </c>
      <c r="P257" s="122" t="s">
        <v>1000</v>
      </c>
      <c r="Q257" s="197">
        <v>0</v>
      </c>
      <c r="R257" s="197">
        <v>0</v>
      </c>
      <c r="S257" s="198"/>
    </row>
    <row r="258" spans="1:19" ht="15.75" customHeight="1" x14ac:dyDescent="0.3">
      <c r="A258" s="75" t="s">
        <v>93</v>
      </c>
      <c r="B258" s="75" t="s">
        <v>962</v>
      </c>
      <c r="C258" s="75" t="s">
        <v>639</v>
      </c>
      <c r="D258" s="75" t="s">
        <v>137</v>
      </c>
      <c r="E258" s="130" t="s">
        <v>1062</v>
      </c>
      <c r="F258" s="75" t="s">
        <v>1176</v>
      </c>
      <c r="G258" s="75">
        <v>0</v>
      </c>
      <c r="H258" s="75" t="s">
        <v>375</v>
      </c>
      <c r="I258" s="133">
        <v>0</v>
      </c>
      <c r="J258" s="75" t="s">
        <v>423</v>
      </c>
      <c r="K258" s="134" t="s">
        <v>377</v>
      </c>
      <c r="L258" s="75" t="s">
        <v>428</v>
      </c>
      <c r="M258" s="75" t="s">
        <v>846</v>
      </c>
      <c r="N258" s="75" t="s">
        <v>846</v>
      </c>
      <c r="O258" s="75" t="s">
        <v>846</v>
      </c>
      <c r="P258" s="122" t="s">
        <v>1000</v>
      </c>
      <c r="Q258" s="197">
        <v>0</v>
      </c>
      <c r="R258" s="197">
        <v>0</v>
      </c>
      <c r="S258" s="198"/>
    </row>
    <row r="259" spans="1:19" ht="15.75" customHeight="1" x14ac:dyDescent="0.3">
      <c r="A259" s="75" t="s">
        <v>93</v>
      </c>
      <c r="B259" s="75" t="s">
        <v>962</v>
      </c>
      <c r="C259" s="75" t="s">
        <v>639</v>
      </c>
      <c r="D259" s="75" t="s">
        <v>137</v>
      </c>
      <c r="E259" s="130" t="s">
        <v>1064</v>
      </c>
      <c r="F259" s="75" t="s">
        <v>1184</v>
      </c>
      <c r="G259" s="75">
        <v>0</v>
      </c>
      <c r="H259" s="75" t="s">
        <v>375</v>
      </c>
      <c r="I259" s="75" t="s">
        <v>423</v>
      </c>
      <c r="J259" s="75" t="s">
        <v>423</v>
      </c>
      <c r="K259" s="134" t="s">
        <v>377</v>
      </c>
      <c r="L259" s="75" t="s">
        <v>428</v>
      </c>
      <c r="M259" s="75" t="s">
        <v>846</v>
      </c>
      <c r="N259" s="75" t="s">
        <v>846</v>
      </c>
      <c r="O259" s="75" t="s">
        <v>846</v>
      </c>
      <c r="P259" s="122" t="s">
        <v>1000</v>
      </c>
      <c r="Q259" s="197">
        <v>0</v>
      </c>
      <c r="R259" s="197">
        <v>0</v>
      </c>
      <c r="S259" s="198"/>
    </row>
    <row r="260" spans="1:19" ht="15.75" customHeight="1" x14ac:dyDescent="0.3">
      <c r="A260" s="75" t="s">
        <v>93</v>
      </c>
      <c r="B260" s="75" t="s">
        <v>962</v>
      </c>
      <c r="C260" s="75" t="s">
        <v>639</v>
      </c>
      <c r="D260" s="75" t="s">
        <v>137</v>
      </c>
      <c r="E260" s="130" t="s">
        <v>1064</v>
      </c>
      <c r="F260" s="75" t="s">
        <v>1185</v>
      </c>
      <c r="G260" s="75">
        <v>0</v>
      </c>
      <c r="H260" s="75" t="s">
        <v>375</v>
      </c>
      <c r="I260" s="75" t="s">
        <v>423</v>
      </c>
      <c r="J260" s="75" t="s">
        <v>423</v>
      </c>
      <c r="K260" s="134" t="s">
        <v>377</v>
      </c>
      <c r="L260" s="75" t="s">
        <v>428</v>
      </c>
      <c r="M260" s="75" t="s">
        <v>846</v>
      </c>
      <c r="N260" s="75" t="s">
        <v>846</v>
      </c>
      <c r="O260" s="75" t="s">
        <v>846</v>
      </c>
      <c r="P260" s="122" t="s">
        <v>1000</v>
      </c>
      <c r="Q260" s="197">
        <v>0</v>
      </c>
      <c r="R260" s="197">
        <v>0</v>
      </c>
      <c r="S260" s="198"/>
    </row>
    <row r="261" spans="1:19" ht="15.75" customHeight="1" x14ac:dyDescent="0.3">
      <c r="A261" s="75" t="s">
        <v>93</v>
      </c>
      <c r="B261" s="75" t="s">
        <v>962</v>
      </c>
      <c r="C261" s="75" t="s">
        <v>639</v>
      </c>
      <c r="D261" s="75" t="s">
        <v>137</v>
      </c>
      <c r="E261" s="130" t="s">
        <v>1064</v>
      </c>
      <c r="F261" s="75">
        <v>8</v>
      </c>
      <c r="G261" s="75">
        <v>0</v>
      </c>
      <c r="H261" s="75" t="s">
        <v>375</v>
      </c>
      <c r="I261" s="75" t="s">
        <v>173</v>
      </c>
      <c r="J261" s="75" t="s">
        <v>423</v>
      </c>
      <c r="K261" s="134" t="s">
        <v>377</v>
      </c>
      <c r="L261" s="75" t="s">
        <v>428</v>
      </c>
      <c r="M261" s="75" t="s">
        <v>846</v>
      </c>
      <c r="N261" s="75" t="s">
        <v>846</v>
      </c>
      <c r="O261" s="75" t="s">
        <v>846</v>
      </c>
      <c r="P261" s="122" t="s">
        <v>1000</v>
      </c>
      <c r="Q261" s="197">
        <v>0</v>
      </c>
      <c r="R261" s="197">
        <v>0</v>
      </c>
      <c r="S261" s="198"/>
    </row>
    <row r="262" spans="1:19" ht="15.75" customHeight="1" x14ac:dyDescent="0.3">
      <c r="A262" s="75" t="s">
        <v>93</v>
      </c>
      <c r="B262" s="75" t="s">
        <v>962</v>
      </c>
      <c r="C262" s="75" t="s">
        <v>639</v>
      </c>
      <c r="D262" s="75" t="s">
        <v>137</v>
      </c>
      <c r="E262" s="130" t="s">
        <v>1064</v>
      </c>
      <c r="F262" s="75" t="s">
        <v>1134</v>
      </c>
      <c r="G262" s="75">
        <v>0</v>
      </c>
      <c r="H262" s="75" t="s">
        <v>375</v>
      </c>
      <c r="I262" s="75" t="s">
        <v>173</v>
      </c>
      <c r="J262" s="75" t="s">
        <v>423</v>
      </c>
      <c r="K262" s="134" t="s">
        <v>377</v>
      </c>
      <c r="L262" s="75" t="s">
        <v>428</v>
      </c>
      <c r="M262" s="75" t="s">
        <v>846</v>
      </c>
      <c r="N262" s="75" t="s">
        <v>846</v>
      </c>
      <c r="O262" s="75" t="s">
        <v>846</v>
      </c>
      <c r="P262" s="122" t="s">
        <v>1000</v>
      </c>
      <c r="Q262" s="197">
        <v>0</v>
      </c>
      <c r="R262" s="197">
        <v>0</v>
      </c>
      <c r="S262" s="198"/>
    </row>
    <row r="263" spans="1:19" ht="15.75" customHeight="1" x14ac:dyDescent="0.3">
      <c r="A263" s="75" t="s">
        <v>93</v>
      </c>
      <c r="B263" s="75" t="s">
        <v>962</v>
      </c>
      <c r="C263" s="75" t="s">
        <v>639</v>
      </c>
      <c r="D263" s="75" t="s">
        <v>137</v>
      </c>
      <c r="E263" s="130" t="s">
        <v>1065</v>
      </c>
      <c r="F263" s="75" t="s">
        <v>1186</v>
      </c>
      <c r="G263" s="75">
        <v>0</v>
      </c>
      <c r="H263" s="75" t="s">
        <v>375</v>
      </c>
      <c r="I263" s="75" t="s">
        <v>173</v>
      </c>
      <c r="J263" s="75" t="s">
        <v>423</v>
      </c>
      <c r="K263" s="134" t="s">
        <v>377</v>
      </c>
      <c r="L263" s="75" t="s">
        <v>428</v>
      </c>
      <c r="M263" s="75" t="s">
        <v>846</v>
      </c>
      <c r="N263" s="75" t="s">
        <v>846</v>
      </c>
      <c r="O263" s="75" t="s">
        <v>846</v>
      </c>
      <c r="P263" s="122" t="s">
        <v>1000</v>
      </c>
      <c r="Q263" s="197">
        <v>0</v>
      </c>
      <c r="R263" s="197">
        <v>0</v>
      </c>
      <c r="S263" s="198"/>
    </row>
    <row r="264" spans="1:19" ht="15.75" customHeight="1" x14ac:dyDescent="0.3">
      <c r="A264" s="75" t="s">
        <v>93</v>
      </c>
      <c r="B264" s="75" t="s">
        <v>962</v>
      </c>
      <c r="C264" s="75" t="s">
        <v>639</v>
      </c>
      <c r="D264" s="75" t="s">
        <v>137</v>
      </c>
      <c r="E264" s="130" t="s">
        <v>1065</v>
      </c>
      <c r="F264" s="75" t="s">
        <v>1063</v>
      </c>
      <c r="G264" s="75">
        <v>0</v>
      </c>
      <c r="H264" s="75" t="s">
        <v>375</v>
      </c>
      <c r="I264" s="75" t="s">
        <v>423</v>
      </c>
      <c r="J264" s="75" t="s">
        <v>423</v>
      </c>
      <c r="K264" s="134" t="s">
        <v>377</v>
      </c>
      <c r="L264" s="75" t="s">
        <v>428</v>
      </c>
      <c r="M264" s="75" t="s">
        <v>846</v>
      </c>
      <c r="N264" s="75" t="s">
        <v>846</v>
      </c>
      <c r="O264" s="75" t="s">
        <v>846</v>
      </c>
      <c r="P264" s="122" t="s">
        <v>1000</v>
      </c>
      <c r="Q264" s="197">
        <v>0</v>
      </c>
      <c r="R264" s="197">
        <v>0</v>
      </c>
      <c r="S264" s="198"/>
    </row>
    <row r="265" spans="1:19" ht="15.75" customHeight="1" x14ac:dyDescent="0.3">
      <c r="A265" s="75" t="s">
        <v>93</v>
      </c>
      <c r="B265" s="75" t="s">
        <v>962</v>
      </c>
      <c r="C265" s="75" t="s">
        <v>639</v>
      </c>
      <c r="D265" s="75" t="s">
        <v>137</v>
      </c>
      <c r="E265" s="130" t="s">
        <v>1065</v>
      </c>
      <c r="F265" s="75" t="s">
        <v>1187</v>
      </c>
      <c r="G265" s="75">
        <v>0</v>
      </c>
      <c r="H265" s="75" t="s">
        <v>375</v>
      </c>
      <c r="I265" s="75" t="s">
        <v>423</v>
      </c>
      <c r="J265" s="75" t="s">
        <v>423</v>
      </c>
      <c r="K265" s="134" t="s">
        <v>377</v>
      </c>
      <c r="L265" s="75" t="s">
        <v>428</v>
      </c>
      <c r="M265" s="75" t="s">
        <v>846</v>
      </c>
      <c r="N265" s="75" t="s">
        <v>846</v>
      </c>
      <c r="O265" s="75" t="s">
        <v>846</v>
      </c>
      <c r="P265" s="122" t="s">
        <v>1000</v>
      </c>
      <c r="Q265" s="197">
        <v>0</v>
      </c>
      <c r="R265" s="197">
        <v>0</v>
      </c>
      <c r="S265" s="198"/>
    </row>
    <row r="266" spans="1:19" ht="15.75" customHeight="1" x14ac:dyDescent="0.3">
      <c r="A266" s="75" t="s">
        <v>93</v>
      </c>
      <c r="B266" s="75" t="s">
        <v>962</v>
      </c>
      <c r="C266" s="75" t="s">
        <v>639</v>
      </c>
      <c r="D266" s="75" t="s">
        <v>137</v>
      </c>
      <c r="E266" s="130" t="s">
        <v>1065</v>
      </c>
      <c r="F266" s="75" t="s">
        <v>1140</v>
      </c>
      <c r="G266" s="75">
        <v>0</v>
      </c>
      <c r="H266" s="75" t="s">
        <v>375</v>
      </c>
      <c r="I266" s="75" t="s">
        <v>423</v>
      </c>
      <c r="J266" s="75" t="s">
        <v>423</v>
      </c>
      <c r="K266" s="134" t="s">
        <v>377</v>
      </c>
      <c r="L266" s="75" t="s">
        <v>428</v>
      </c>
      <c r="M266" s="75" t="s">
        <v>846</v>
      </c>
      <c r="N266" s="75" t="s">
        <v>846</v>
      </c>
      <c r="O266" s="75" t="s">
        <v>846</v>
      </c>
      <c r="P266" s="122" t="s">
        <v>1000</v>
      </c>
      <c r="Q266" s="197">
        <v>0</v>
      </c>
      <c r="R266" s="197">
        <v>0</v>
      </c>
      <c r="S266" s="198"/>
    </row>
    <row r="267" spans="1:19" ht="15.75" customHeight="1" x14ac:dyDescent="0.3">
      <c r="A267" s="75" t="s">
        <v>93</v>
      </c>
      <c r="B267" s="75" t="s">
        <v>962</v>
      </c>
      <c r="C267" s="75" t="s">
        <v>639</v>
      </c>
      <c r="D267" s="75" t="s">
        <v>137</v>
      </c>
      <c r="E267" s="130" t="s">
        <v>1065</v>
      </c>
      <c r="F267" s="75" t="s">
        <v>1134</v>
      </c>
      <c r="G267" s="75">
        <v>0</v>
      </c>
      <c r="H267" s="75" t="s">
        <v>375</v>
      </c>
      <c r="I267" s="75" t="s">
        <v>423</v>
      </c>
      <c r="J267" s="75" t="s">
        <v>423</v>
      </c>
      <c r="K267" s="134" t="s">
        <v>377</v>
      </c>
      <c r="L267" s="75" t="s">
        <v>428</v>
      </c>
      <c r="M267" s="75" t="s">
        <v>846</v>
      </c>
      <c r="N267" s="75" t="s">
        <v>846</v>
      </c>
      <c r="O267" s="75" t="s">
        <v>846</v>
      </c>
      <c r="P267" s="122" t="s">
        <v>1000</v>
      </c>
      <c r="Q267" s="197">
        <v>0</v>
      </c>
      <c r="R267" s="197">
        <v>0</v>
      </c>
      <c r="S267" s="198"/>
    </row>
    <row r="268" spans="1:19" ht="15.75" customHeight="1" x14ac:dyDescent="0.3">
      <c r="A268" s="75" t="s">
        <v>93</v>
      </c>
      <c r="B268" s="75" t="s">
        <v>962</v>
      </c>
      <c r="C268" s="75" t="s">
        <v>639</v>
      </c>
      <c r="D268" s="75" t="s">
        <v>137</v>
      </c>
      <c r="E268" s="130" t="s">
        <v>1016</v>
      </c>
      <c r="F268" s="75" t="s">
        <v>1085</v>
      </c>
      <c r="G268" s="75">
        <v>4504</v>
      </c>
      <c r="H268" s="75" t="s">
        <v>375</v>
      </c>
      <c r="I268" s="133">
        <v>0.95</v>
      </c>
      <c r="J268" s="133">
        <v>1</v>
      </c>
      <c r="K268" s="134" t="s">
        <v>377</v>
      </c>
      <c r="L268" s="75" t="s">
        <v>423</v>
      </c>
      <c r="M268" s="75" t="s">
        <v>846</v>
      </c>
      <c r="N268" s="75" t="s">
        <v>10</v>
      </c>
      <c r="O268" s="75" t="s">
        <v>10</v>
      </c>
      <c r="P268" s="75"/>
      <c r="Q268" s="197">
        <v>23735</v>
      </c>
      <c r="R268" s="197">
        <v>4</v>
      </c>
      <c r="S268" s="198"/>
    </row>
    <row r="269" spans="1:19" ht="15.75" customHeight="1" x14ac:dyDescent="0.3">
      <c r="A269" s="75" t="s">
        <v>93</v>
      </c>
      <c r="B269" s="75" t="s">
        <v>962</v>
      </c>
      <c r="C269" s="75" t="s">
        <v>639</v>
      </c>
      <c r="D269" s="75" t="s">
        <v>137</v>
      </c>
      <c r="E269" s="130" t="s">
        <v>1016</v>
      </c>
      <c r="F269" s="75" t="s">
        <v>1169</v>
      </c>
      <c r="G269" s="75">
        <v>0</v>
      </c>
      <c r="H269" s="75" t="s">
        <v>375</v>
      </c>
      <c r="I269" s="133">
        <v>0.02</v>
      </c>
      <c r="J269" s="75" t="s">
        <v>423</v>
      </c>
      <c r="K269" s="134" t="s">
        <v>377</v>
      </c>
      <c r="L269" s="75" t="s">
        <v>428</v>
      </c>
      <c r="M269" s="75" t="s">
        <v>846</v>
      </c>
      <c r="N269" s="75" t="s">
        <v>846</v>
      </c>
      <c r="O269" s="75" t="s">
        <v>846</v>
      </c>
      <c r="P269" s="122" t="s">
        <v>1000</v>
      </c>
      <c r="Q269" s="197">
        <v>0</v>
      </c>
      <c r="R269" s="197">
        <v>0</v>
      </c>
      <c r="S269" s="198"/>
    </row>
    <row r="270" spans="1:19" ht="15.75" customHeight="1" x14ac:dyDescent="0.3">
      <c r="A270" s="75" t="s">
        <v>93</v>
      </c>
      <c r="B270" s="75" t="s">
        <v>962</v>
      </c>
      <c r="C270" s="75" t="s">
        <v>639</v>
      </c>
      <c r="D270" s="75" t="s">
        <v>137</v>
      </c>
      <c r="E270" s="130" t="s">
        <v>1188</v>
      </c>
      <c r="F270" s="75" t="s">
        <v>1021</v>
      </c>
      <c r="G270" s="75">
        <v>0</v>
      </c>
      <c r="H270" s="75" t="s">
        <v>375</v>
      </c>
      <c r="I270" s="75" t="s">
        <v>173</v>
      </c>
      <c r="J270" s="75" t="s">
        <v>423</v>
      </c>
      <c r="K270" s="134" t="s">
        <v>377</v>
      </c>
      <c r="L270" s="75" t="s">
        <v>428</v>
      </c>
      <c r="M270" s="75" t="s">
        <v>846</v>
      </c>
      <c r="N270" s="75" t="s">
        <v>846</v>
      </c>
      <c r="O270" s="75" t="s">
        <v>846</v>
      </c>
      <c r="P270" s="122" t="s">
        <v>1000</v>
      </c>
      <c r="Q270" s="197">
        <v>0</v>
      </c>
      <c r="R270" s="197">
        <v>0</v>
      </c>
      <c r="S270" s="198"/>
    </row>
    <row r="271" spans="1:19" ht="15.75" customHeight="1" x14ac:dyDescent="0.3">
      <c r="A271" s="75" t="s">
        <v>93</v>
      </c>
      <c r="B271" s="75" t="s">
        <v>962</v>
      </c>
      <c r="C271" s="75" t="s">
        <v>639</v>
      </c>
      <c r="D271" s="75" t="s">
        <v>137</v>
      </c>
      <c r="E271" s="130" t="s">
        <v>988</v>
      </c>
      <c r="F271" s="75" t="s">
        <v>1021</v>
      </c>
      <c r="G271" s="75">
        <v>0</v>
      </c>
      <c r="H271" s="75" t="s">
        <v>375</v>
      </c>
      <c r="I271" s="75" t="s">
        <v>173</v>
      </c>
      <c r="J271" s="75" t="s">
        <v>423</v>
      </c>
      <c r="K271" s="134" t="s">
        <v>377</v>
      </c>
      <c r="L271" s="75" t="s">
        <v>423</v>
      </c>
      <c r="M271" s="75" t="s">
        <v>846</v>
      </c>
      <c r="N271" s="75" t="s">
        <v>846</v>
      </c>
      <c r="O271" s="75" t="s">
        <v>846</v>
      </c>
      <c r="P271" s="122" t="s">
        <v>1000</v>
      </c>
      <c r="Q271" s="197">
        <v>0</v>
      </c>
      <c r="R271" s="197">
        <v>0</v>
      </c>
      <c r="S271" s="198"/>
    </row>
    <row r="272" spans="1:19" ht="15.75" customHeight="1" x14ac:dyDescent="0.3">
      <c r="A272" s="75" t="s">
        <v>93</v>
      </c>
      <c r="B272" s="75" t="s">
        <v>962</v>
      </c>
      <c r="C272" s="75" t="s">
        <v>639</v>
      </c>
      <c r="D272" s="75" t="s">
        <v>137</v>
      </c>
      <c r="E272" s="130" t="s">
        <v>991</v>
      </c>
      <c r="F272" s="75" t="s">
        <v>1021</v>
      </c>
      <c r="G272" s="75">
        <v>0</v>
      </c>
      <c r="H272" s="75" t="s">
        <v>375</v>
      </c>
      <c r="I272" s="75" t="s">
        <v>423</v>
      </c>
      <c r="J272" s="75" t="s">
        <v>423</v>
      </c>
      <c r="K272" s="134" t="s">
        <v>377</v>
      </c>
      <c r="L272" s="75" t="s">
        <v>423</v>
      </c>
      <c r="M272" s="75" t="s">
        <v>846</v>
      </c>
      <c r="N272" s="75" t="s">
        <v>846</v>
      </c>
      <c r="O272" s="75" t="s">
        <v>846</v>
      </c>
      <c r="P272" s="122" t="s">
        <v>1000</v>
      </c>
      <c r="Q272" s="197">
        <v>0</v>
      </c>
      <c r="R272" s="197">
        <v>0</v>
      </c>
      <c r="S272" s="198"/>
    </row>
    <row r="273" spans="1:19" ht="15.75" customHeight="1" x14ac:dyDescent="0.3">
      <c r="A273" s="75" t="s">
        <v>93</v>
      </c>
      <c r="B273" s="75" t="s">
        <v>962</v>
      </c>
      <c r="C273" s="75" t="s">
        <v>639</v>
      </c>
      <c r="D273" s="75" t="s">
        <v>137</v>
      </c>
      <c r="E273" s="130" t="s">
        <v>1189</v>
      </c>
      <c r="F273" s="75" t="s">
        <v>1190</v>
      </c>
      <c r="G273" s="75">
        <v>0</v>
      </c>
      <c r="H273" s="75" t="s">
        <v>375</v>
      </c>
      <c r="I273" s="75" t="s">
        <v>173</v>
      </c>
      <c r="J273" s="75" t="s">
        <v>423</v>
      </c>
      <c r="K273" s="134" t="s">
        <v>377</v>
      </c>
      <c r="L273" s="75" t="s">
        <v>428</v>
      </c>
      <c r="M273" s="75" t="s">
        <v>846</v>
      </c>
      <c r="N273" s="75" t="s">
        <v>846</v>
      </c>
      <c r="O273" s="75" t="s">
        <v>846</v>
      </c>
      <c r="P273" s="122" t="s">
        <v>1000</v>
      </c>
      <c r="Q273" s="197">
        <v>0</v>
      </c>
      <c r="R273" s="197">
        <v>0</v>
      </c>
      <c r="S273" s="198"/>
    </row>
    <row r="274" spans="1:19" ht="15.75" customHeight="1" x14ac:dyDescent="0.3">
      <c r="A274" s="75" t="s">
        <v>93</v>
      </c>
      <c r="B274" s="75" t="s">
        <v>962</v>
      </c>
      <c r="C274" s="75" t="s">
        <v>639</v>
      </c>
      <c r="D274" s="75" t="s">
        <v>137</v>
      </c>
      <c r="E274" s="130" t="s">
        <v>1189</v>
      </c>
      <c r="F274" s="75" t="s">
        <v>1135</v>
      </c>
      <c r="G274" s="75">
        <v>0</v>
      </c>
      <c r="H274" s="75" t="s">
        <v>375</v>
      </c>
      <c r="I274" s="75" t="s">
        <v>173</v>
      </c>
      <c r="J274" s="75" t="s">
        <v>423</v>
      </c>
      <c r="K274" s="134" t="s">
        <v>377</v>
      </c>
      <c r="L274" s="75" t="s">
        <v>428</v>
      </c>
      <c r="M274" s="75" t="s">
        <v>846</v>
      </c>
      <c r="N274" s="75" t="s">
        <v>846</v>
      </c>
      <c r="O274" s="75" t="s">
        <v>846</v>
      </c>
      <c r="P274" s="122" t="s">
        <v>1000</v>
      </c>
      <c r="Q274" s="197">
        <v>0</v>
      </c>
      <c r="R274" s="197">
        <v>0</v>
      </c>
      <c r="S274" s="198"/>
    </row>
    <row r="275" spans="1:19" ht="15.75" customHeight="1" x14ac:dyDescent="0.3">
      <c r="A275" s="75" t="s">
        <v>93</v>
      </c>
      <c r="B275" s="75" t="s">
        <v>962</v>
      </c>
      <c r="C275" s="75" t="s">
        <v>639</v>
      </c>
      <c r="D275" s="75" t="s">
        <v>137</v>
      </c>
      <c r="E275" s="130" t="s">
        <v>1191</v>
      </c>
      <c r="F275" s="75" t="s">
        <v>1152</v>
      </c>
      <c r="G275" s="75">
        <v>0</v>
      </c>
      <c r="H275" s="75" t="s">
        <v>375</v>
      </c>
      <c r="I275" s="75" t="s">
        <v>173</v>
      </c>
      <c r="J275" s="75" t="s">
        <v>423</v>
      </c>
      <c r="K275" s="134" t="s">
        <v>377</v>
      </c>
      <c r="L275" s="75" t="s">
        <v>428</v>
      </c>
      <c r="M275" s="75" t="s">
        <v>846</v>
      </c>
      <c r="N275" s="75" t="s">
        <v>846</v>
      </c>
      <c r="O275" s="75" t="s">
        <v>846</v>
      </c>
      <c r="P275" s="122" t="s">
        <v>1000</v>
      </c>
      <c r="Q275" s="197">
        <v>0</v>
      </c>
      <c r="R275" s="197">
        <v>0</v>
      </c>
      <c r="S275" s="198"/>
    </row>
    <row r="276" spans="1:19" ht="15.75" customHeight="1" x14ac:dyDescent="0.3">
      <c r="A276" s="75" t="s">
        <v>93</v>
      </c>
      <c r="B276" s="75" t="s">
        <v>962</v>
      </c>
      <c r="C276" s="75" t="s">
        <v>639</v>
      </c>
      <c r="D276" s="75" t="s">
        <v>137</v>
      </c>
      <c r="E276" s="130" t="s">
        <v>1017</v>
      </c>
      <c r="F276" s="75" t="s">
        <v>1192</v>
      </c>
      <c r="G276" s="75">
        <v>8318</v>
      </c>
      <c r="H276" s="75" t="s">
        <v>375</v>
      </c>
      <c r="I276" s="133">
        <v>0.06</v>
      </c>
      <c r="J276" s="133">
        <v>7.0000000000000007E-2</v>
      </c>
      <c r="K276" s="134" t="s">
        <v>377</v>
      </c>
      <c r="L276" s="75" t="s">
        <v>425</v>
      </c>
      <c r="M276" s="75" t="s">
        <v>846</v>
      </c>
      <c r="N276" s="75" t="s">
        <v>10</v>
      </c>
      <c r="O276" s="75" t="s">
        <v>10</v>
      </c>
      <c r="P276" s="75" t="s">
        <v>1003</v>
      </c>
      <c r="Q276" s="197">
        <v>783</v>
      </c>
      <c r="R276" s="197">
        <v>2</v>
      </c>
      <c r="S276" s="198"/>
    </row>
    <row r="277" spans="1:19" ht="15.75" customHeight="1" x14ac:dyDescent="0.3">
      <c r="A277" s="75" t="s">
        <v>93</v>
      </c>
      <c r="B277" s="75" t="s">
        <v>962</v>
      </c>
      <c r="C277" s="75" t="s">
        <v>639</v>
      </c>
      <c r="D277" s="75" t="s">
        <v>137</v>
      </c>
      <c r="E277" s="130" t="s">
        <v>993</v>
      </c>
      <c r="F277" s="75" t="s">
        <v>1021</v>
      </c>
      <c r="G277" s="75">
        <v>0</v>
      </c>
      <c r="H277" s="75" t="s">
        <v>375</v>
      </c>
      <c r="I277" s="75" t="s">
        <v>173</v>
      </c>
      <c r="J277" s="133">
        <v>0</v>
      </c>
      <c r="K277" s="134" t="s">
        <v>377</v>
      </c>
      <c r="L277" s="75" t="s">
        <v>428</v>
      </c>
      <c r="M277" s="75" t="s">
        <v>846</v>
      </c>
      <c r="N277" s="75" t="s">
        <v>846</v>
      </c>
      <c r="O277" s="75" t="s">
        <v>846</v>
      </c>
      <c r="P277" s="122" t="s">
        <v>1000</v>
      </c>
      <c r="Q277" s="197">
        <v>0</v>
      </c>
      <c r="R277" s="197">
        <v>0</v>
      </c>
      <c r="S277" s="198"/>
    </row>
    <row r="278" spans="1:19" ht="15.75" customHeight="1" x14ac:dyDescent="0.3">
      <c r="A278" s="75" t="s">
        <v>93</v>
      </c>
      <c r="B278" s="75" t="s">
        <v>962</v>
      </c>
      <c r="C278" s="75" t="s">
        <v>639</v>
      </c>
      <c r="D278" s="75" t="s">
        <v>137</v>
      </c>
      <c r="E278" s="130" t="s">
        <v>994</v>
      </c>
      <c r="F278" s="75" t="s">
        <v>1021</v>
      </c>
      <c r="G278" s="75">
        <v>0</v>
      </c>
      <c r="H278" s="75" t="s">
        <v>375</v>
      </c>
      <c r="I278" s="75" t="s">
        <v>173</v>
      </c>
      <c r="J278" s="75" t="s">
        <v>423</v>
      </c>
      <c r="K278" s="134" t="s">
        <v>377</v>
      </c>
      <c r="L278" s="75" t="s">
        <v>428</v>
      </c>
      <c r="M278" s="75" t="s">
        <v>846</v>
      </c>
      <c r="N278" s="75" t="s">
        <v>846</v>
      </c>
      <c r="O278" s="75" t="s">
        <v>846</v>
      </c>
      <c r="P278" s="122" t="s">
        <v>1000</v>
      </c>
      <c r="Q278" s="197">
        <v>0</v>
      </c>
      <c r="R278" s="197">
        <v>0</v>
      </c>
      <c r="S278" s="198"/>
    </row>
    <row r="279" spans="1:19" ht="15.75" customHeight="1" x14ac:dyDescent="0.3">
      <c r="A279" s="75" t="s">
        <v>93</v>
      </c>
      <c r="B279" s="75" t="s">
        <v>962</v>
      </c>
      <c r="C279" s="75" t="s">
        <v>639</v>
      </c>
      <c r="D279" s="75" t="s">
        <v>137</v>
      </c>
      <c r="E279" s="130" t="s">
        <v>1067</v>
      </c>
      <c r="F279" s="75" t="s">
        <v>1193</v>
      </c>
      <c r="G279" s="75">
        <v>0</v>
      </c>
      <c r="H279" s="75" t="s">
        <v>375</v>
      </c>
      <c r="I279" s="75" t="s">
        <v>423</v>
      </c>
      <c r="J279" s="75" t="s">
        <v>423</v>
      </c>
      <c r="K279" s="134" t="s">
        <v>377</v>
      </c>
      <c r="L279" s="75" t="s">
        <v>428</v>
      </c>
      <c r="M279" s="75" t="s">
        <v>846</v>
      </c>
      <c r="N279" s="75" t="s">
        <v>846</v>
      </c>
      <c r="O279" s="75" t="s">
        <v>846</v>
      </c>
      <c r="P279" s="122" t="s">
        <v>1000</v>
      </c>
      <c r="Q279" s="197">
        <v>0</v>
      </c>
      <c r="R279" s="197">
        <v>0</v>
      </c>
      <c r="S279" s="198"/>
    </row>
    <row r="280" spans="1:19" ht="15.75" customHeight="1" x14ac:dyDescent="0.3">
      <c r="A280" s="75" t="s">
        <v>93</v>
      </c>
      <c r="B280" s="75" t="s">
        <v>962</v>
      </c>
      <c r="C280" s="75" t="s">
        <v>639</v>
      </c>
      <c r="D280" s="75" t="s">
        <v>137</v>
      </c>
      <c r="E280" s="130" t="s">
        <v>1067</v>
      </c>
      <c r="F280" s="75" t="s">
        <v>1190</v>
      </c>
      <c r="G280" s="75">
        <v>0</v>
      </c>
      <c r="H280" s="75" t="s">
        <v>375</v>
      </c>
      <c r="I280" s="75" t="s">
        <v>423</v>
      </c>
      <c r="J280" s="75" t="s">
        <v>423</v>
      </c>
      <c r="K280" s="134" t="s">
        <v>377</v>
      </c>
      <c r="L280" s="75" t="s">
        <v>428</v>
      </c>
      <c r="M280" s="75" t="s">
        <v>846</v>
      </c>
      <c r="N280" s="75" t="s">
        <v>846</v>
      </c>
      <c r="O280" s="75" t="s">
        <v>846</v>
      </c>
      <c r="P280" s="122" t="s">
        <v>1000</v>
      </c>
      <c r="Q280" s="197">
        <v>0</v>
      </c>
      <c r="R280" s="197">
        <v>0</v>
      </c>
      <c r="S280" s="198"/>
    </row>
    <row r="281" spans="1:19" ht="15.75" customHeight="1" x14ac:dyDescent="0.3">
      <c r="A281" s="75" t="s">
        <v>93</v>
      </c>
      <c r="B281" s="75" t="s">
        <v>962</v>
      </c>
      <c r="C281" s="75" t="s">
        <v>639</v>
      </c>
      <c r="D281" s="75" t="s">
        <v>137</v>
      </c>
      <c r="E281" s="130" t="s">
        <v>1067</v>
      </c>
      <c r="F281" s="75" t="s">
        <v>1135</v>
      </c>
      <c r="G281" s="75">
        <v>0</v>
      </c>
      <c r="H281" s="75" t="s">
        <v>375</v>
      </c>
      <c r="I281" s="75" t="s">
        <v>423</v>
      </c>
      <c r="J281" s="75" t="s">
        <v>423</v>
      </c>
      <c r="K281" s="134" t="s">
        <v>377</v>
      </c>
      <c r="L281" s="75" t="s">
        <v>428</v>
      </c>
      <c r="M281" s="75" t="s">
        <v>846</v>
      </c>
      <c r="N281" s="75" t="s">
        <v>846</v>
      </c>
      <c r="O281" s="75" t="s">
        <v>846</v>
      </c>
      <c r="P281" s="122" t="s">
        <v>1000</v>
      </c>
      <c r="Q281" s="197">
        <v>0</v>
      </c>
      <c r="R281" s="197">
        <v>0</v>
      </c>
      <c r="S281" s="198"/>
    </row>
    <row r="282" spans="1:19" ht="15.75" customHeight="1" x14ac:dyDescent="0.3">
      <c r="A282" s="75" t="s">
        <v>93</v>
      </c>
      <c r="B282" s="75" t="s">
        <v>962</v>
      </c>
      <c r="C282" s="75" t="s">
        <v>639</v>
      </c>
      <c r="D282" s="75" t="s">
        <v>137</v>
      </c>
      <c r="E282" s="130" t="s">
        <v>1194</v>
      </c>
      <c r="F282" s="75" t="s">
        <v>1127</v>
      </c>
      <c r="G282" s="75">
        <v>0</v>
      </c>
      <c r="H282" s="75" t="s">
        <v>375</v>
      </c>
      <c r="I282" s="75" t="s">
        <v>423</v>
      </c>
      <c r="J282" s="75" t="s">
        <v>423</v>
      </c>
      <c r="K282" s="134" t="s">
        <v>377</v>
      </c>
      <c r="L282" s="75" t="s">
        <v>428</v>
      </c>
      <c r="M282" s="75" t="s">
        <v>846</v>
      </c>
      <c r="N282" s="75" t="s">
        <v>846</v>
      </c>
      <c r="O282" s="75" t="s">
        <v>846</v>
      </c>
      <c r="P282" s="122" t="s">
        <v>1000</v>
      </c>
      <c r="Q282" s="197">
        <v>0</v>
      </c>
      <c r="R282" s="197">
        <v>0</v>
      </c>
      <c r="S282" s="198"/>
    </row>
    <row r="283" spans="1:19" ht="15.75" customHeight="1" x14ac:dyDescent="0.3">
      <c r="A283" s="75" t="s">
        <v>93</v>
      </c>
      <c r="B283" s="75" t="s">
        <v>962</v>
      </c>
      <c r="C283" s="75" t="s">
        <v>639</v>
      </c>
      <c r="D283" s="75" t="s">
        <v>137</v>
      </c>
      <c r="E283" s="130" t="s">
        <v>1195</v>
      </c>
      <c r="F283" s="75" t="s">
        <v>1083</v>
      </c>
      <c r="G283" s="75">
        <v>0</v>
      </c>
      <c r="H283" s="75" t="s">
        <v>375</v>
      </c>
      <c r="I283" s="75" t="s">
        <v>173</v>
      </c>
      <c r="J283" s="75" t="s">
        <v>423</v>
      </c>
      <c r="K283" s="134" t="s">
        <v>377</v>
      </c>
      <c r="L283" s="75" t="s">
        <v>428</v>
      </c>
      <c r="M283" s="75" t="s">
        <v>846</v>
      </c>
      <c r="N283" s="75" t="s">
        <v>846</v>
      </c>
      <c r="O283" s="75" t="s">
        <v>846</v>
      </c>
      <c r="P283" s="122" t="s">
        <v>1000</v>
      </c>
      <c r="Q283" s="197">
        <v>0</v>
      </c>
      <c r="R283" s="197">
        <v>0</v>
      </c>
      <c r="S283" s="198"/>
    </row>
    <row r="284" spans="1:19" ht="15.75" customHeight="1" x14ac:dyDescent="0.3">
      <c r="A284" s="75" t="s">
        <v>93</v>
      </c>
      <c r="B284" s="75" t="s">
        <v>962</v>
      </c>
      <c r="C284" s="75" t="s">
        <v>639</v>
      </c>
      <c r="D284" s="75" t="s">
        <v>137</v>
      </c>
      <c r="E284" s="130" t="s">
        <v>1018</v>
      </c>
      <c r="F284" s="75" t="s">
        <v>1196</v>
      </c>
      <c r="G284" s="75">
        <v>1673</v>
      </c>
      <c r="H284" s="75" t="s">
        <v>375</v>
      </c>
      <c r="I284" s="75" t="s">
        <v>173</v>
      </c>
      <c r="J284" s="133">
        <v>0.52</v>
      </c>
      <c r="K284" s="134" t="s">
        <v>377</v>
      </c>
      <c r="L284" s="75" t="s">
        <v>423</v>
      </c>
      <c r="M284" s="75" t="s">
        <v>846</v>
      </c>
      <c r="N284" s="75" t="s">
        <v>10</v>
      </c>
      <c r="O284" s="75" t="s">
        <v>10</v>
      </c>
      <c r="P284" s="75"/>
      <c r="Q284" s="197">
        <v>0</v>
      </c>
      <c r="R284" s="197">
        <v>0</v>
      </c>
      <c r="S284" s="198" t="s">
        <v>1768</v>
      </c>
    </row>
    <row r="285" spans="1:19" ht="15.75" customHeight="1" x14ac:dyDescent="0.3">
      <c r="A285" s="75" t="s">
        <v>93</v>
      </c>
      <c r="B285" s="75" t="s">
        <v>962</v>
      </c>
      <c r="C285" s="75" t="s">
        <v>639</v>
      </c>
      <c r="D285" s="75" t="s">
        <v>137</v>
      </c>
      <c r="E285" s="130" t="s">
        <v>1018</v>
      </c>
      <c r="F285" s="75" t="s">
        <v>1197</v>
      </c>
      <c r="G285" s="75">
        <v>1673</v>
      </c>
      <c r="H285" s="75" t="s">
        <v>375</v>
      </c>
      <c r="I285" s="75" t="s">
        <v>173</v>
      </c>
      <c r="J285" s="133">
        <v>0.52</v>
      </c>
      <c r="K285" s="134" t="s">
        <v>377</v>
      </c>
      <c r="L285" s="75" t="s">
        <v>423</v>
      </c>
      <c r="M285" s="75" t="s">
        <v>846</v>
      </c>
      <c r="N285" s="75" t="s">
        <v>10</v>
      </c>
      <c r="O285" s="75" t="s">
        <v>10</v>
      </c>
      <c r="P285" s="75"/>
      <c r="Q285" s="197">
        <v>0</v>
      </c>
      <c r="R285" s="197">
        <v>0</v>
      </c>
      <c r="S285" s="198" t="s">
        <v>1768</v>
      </c>
    </row>
    <row r="286" spans="1:19" ht="15.75" customHeight="1" x14ac:dyDescent="0.3">
      <c r="A286" s="75" t="s">
        <v>93</v>
      </c>
      <c r="B286" s="75" t="s">
        <v>962</v>
      </c>
      <c r="C286" s="75" t="s">
        <v>639</v>
      </c>
      <c r="D286" s="75" t="s">
        <v>137</v>
      </c>
      <c r="E286" s="130" t="s">
        <v>1018</v>
      </c>
      <c r="F286" s="75" t="s">
        <v>1198</v>
      </c>
      <c r="G286" s="75">
        <v>1673</v>
      </c>
      <c r="H286" s="75" t="s">
        <v>375</v>
      </c>
      <c r="I286" s="75" t="s">
        <v>173</v>
      </c>
      <c r="J286" s="133">
        <v>0.52</v>
      </c>
      <c r="K286" s="134" t="s">
        <v>377</v>
      </c>
      <c r="L286" s="75" t="s">
        <v>423</v>
      </c>
      <c r="M286" s="75" t="s">
        <v>846</v>
      </c>
      <c r="N286" s="75" t="s">
        <v>10</v>
      </c>
      <c r="O286" s="75" t="s">
        <v>10</v>
      </c>
      <c r="P286" s="75"/>
      <c r="Q286" s="197">
        <v>1054</v>
      </c>
      <c r="R286" s="197">
        <v>4</v>
      </c>
      <c r="S286" s="198"/>
    </row>
    <row r="287" spans="1:19" ht="15.75" customHeight="1" x14ac:dyDescent="0.3">
      <c r="A287" s="75" t="s">
        <v>93</v>
      </c>
      <c r="B287" s="75" t="s">
        <v>962</v>
      </c>
      <c r="C287" s="75" t="s">
        <v>639</v>
      </c>
      <c r="D287" s="75" t="s">
        <v>137</v>
      </c>
      <c r="E287" s="130" t="s">
        <v>1019</v>
      </c>
      <c r="F287" s="75" t="s">
        <v>1124</v>
      </c>
      <c r="G287" s="75">
        <v>0</v>
      </c>
      <c r="H287" s="75" t="s">
        <v>375</v>
      </c>
      <c r="I287" s="75" t="s">
        <v>423</v>
      </c>
      <c r="J287" s="133">
        <v>1</v>
      </c>
      <c r="K287" s="134" t="s">
        <v>377</v>
      </c>
      <c r="L287" s="75" t="s">
        <v>423</v>
      </c>
      <c r="M287" s="75" t="s">
        <v>846</v>
      </c>
      <c r="N287" s="75" t="s">
        <v>10</v>
      </c>
      <c r="O287" s="75" t="s">
        <v>10</v>
      </c>
      <c r="P287" s="75"/>
      <c r="Q287" s="197">
        <v>760</v>
      </c>
      <c r="R287" s="197">
        <v>4</v>
      </c>
      <c r="S287" s="198"/>
    </row>
    <row r="288" spans="1:19" ht="15.75" customHeight="1" x14ac:dyDescent="0.3">
      <c r="A288" s="75" t="s">
        <v>93</v>
      </c>
      <c r="B288" s="75" t="s">
        <v>962</v>
      </c>
      <c r="C288" s="75" t="s">
        <v>639</v>
      </c>
      <c r="D288" s="75" t="s">
        <v>137</v>
      </c>
      <c r="E288" s="130" t="s">
        <v>1199</v>
      </c>
      <c r="F288" s="75" t="s">
        <v>1021</v>
      </c>
      <c r="G288" s="75">
        <v>0</v>
      </c>
      <c r="H288" s="75" t="s">
        <v>375</v>
      </c>
      <c r="I288" s="75" t="s">
        <v>173</v>
      </c>
      <c r="J288" s="75" t="s">
        <v>423</v>
      </c>
      <c r="K288" s="134" t="s">
        <v>377</v>
      </c>
      <c r="L288" s="75" t="s">
        <v>428</v>
      </c>
      <c r="M288" s="75" t="s">
        <v>846</v>
      </c>
      <c r="N288" s="75" t="s">
        <v>846</v>
      </c>
      <c r="O288" s="75" t="s">
        <v>846</v>
      </c>
      <c r="P288" s="122" t="s">
        <v>1000</v>
      </c>
      <c r="Q288" s="197">
        <v>0</v>
      </c>
      <c r="R288" s="197">
        <v>0</v>
      </c>
      <c r="S288" s="198"/>
    </row>
    <row r="289" spans="1:19" ht="15.75" customHeight="1" x14ac:dyDescent="0.3">
      <c r="A289" s="75" t="s">
        <v>93</v>
      </c>
      <c r="B289" s="75" t="s">
        <v>962</v>
      </c>
      <c r="C289" s="75" t="s">
        <v>639</v>
      </c>
      <c r="D289" s="75" t="s">
        <v>137</v>
      </c>
      <c r="E289" s="130" t="s">
        <v>995</v>
      </c>
      <c r="F289" s="75" t="s">
        <v>1153</v>
      </c>
      <c r="G289" s="75">
        <v>0</v>
      </c>
      <c r="H289" s="75" t="s">
        <v>375</v>
      </c>
      <c r="I289" s="75" t="s">
        <v>423</v>
      </c>
      <c r="J289" s="75" t="s">
        <v>423</v>
      </c>
      <c r="K289" s="134" t="s">
        <v>377</v>
      </c>
      <c r="L289" s="75" t="s">
        <v>428</v>
      </c>
      <c r="M289" s="75" t="s">
        <v>846</v>
      </c>
      <c r="N289" s="75" t="s">
        <v>846</v>
      </c>
      <c r="O289" s="75" t="s">
        <v>846</v>
      </c>
      <c r="P289" s="122" t="s">
        <v>1000</v>
      </c>
      <c r="Q289" s="197">
        <v>0</v>
      </c>
      <c r="R289" s="197">
        <v>0</v>
      </c>
      <c r="S289" s="198"/>
    </row>
    <row r="290" spans="1:19" ht="15.75" customHeight="1" x14ac:dyDescent="0.3">
      <c r="A290" s="75" t="s">
        <v>93</v>
      </c>
      <c r="B290" s="75" t="s">
        <v>962</v>
      </c>
      <c r="C290" s="75" t="s">
        <v>639</v>
      </c>
      <c r="D290" s="75" t="s">
        <v>137</v>
      </c>
      <c r="E290" s="130" t="s">
        <v>995</v>
      </c>
      <c r="F290" s="75" t="s">
        <v>1122</v>
      </c>
      <c r="G290" s="75">
        <v>0</v>
      </c>
      <c r="H290" s="75" t="s">
        <v>375</v>
      </c>
      <c r="I290" s="75" t="s">
        <v>423</v>
      </c>
      <c r="J290" s="75" t="s">
        <v>423</v>
      </c>
      <c r="K290" s="134" t="s">
        <v>377</v>
      </c>
      <c r="L290" s="75" t="s">
        <v>428</v>
      </c>
      <c r="M290" s="75" t="s">
        <v>846</v>
      </c>
      <c r="N290" s="75" t="s">
        <v>846</v>
      </c>
      <c r="O290" s="75" t="s">
        <v>846</v>
      </c>
      <c r="P290" s="122" t="s">
        <v>1000</v>
      </c>
      <c r="Q290" s="197">
        <v>0</v>
      </c>
      <c r="R290" s="197">
        <v>0</v>
      </c>
      <c r="S290" s="198"/>
    </row>
    <row r="291" spans="1:19" ht="15.75" customHeight="1" x14ac:dyDescent="0.3">
      <c r="A291" s="75" t="s">
        <v>93</v>
      </c>
      <c r="B291" s="75" t="s">
        <v>962</v>
      </c>
      <c r="C291" s="75" t="s">
        <v>639</v>
      </c>
      <c r="D291" s="75" t="s">
        <v>137</v>
      </c>
      <c r="E291" s="130" t="s">
        <v>995</v>
      </c>
      <c r="F291" s="75" t="s">
        <v>1175</v>
      </c>
      <c r="G291" s="75">
        <v>0</v>
      </c>
      <c r="H291" s="75" t="s">
        <v>375</v>
      </c>
      <c r="I291" s="75" t="s">
        <v>423</v>
      </c>
      <c r="J291" s="75" t="s">
        <v>423</v>
      </c>
      <c r="K291" s="134" t="s">
        <v>377</v>
      </c>
      <c r="L291" s="75" t="s">
        <v>428</v>
      </c>
      <c r="M291" s="75" t="s">
        <v>846</v>
      </c>
      <c r="N291" s="75" t="s">
        <v>846</v>
      </c>
      <c r="O291" s="75" t="s">
        <v>846</v>
      </c>
      <c r="P291" s="122" t="s">
        <v>1000</v>
      </c>
      <c r="Q291" s="197">
        <v>0</v>
      </c>
      <c r="R291" s="197">
        <v>0</v>
      </c>
      <c r="S291" s="198"/>
    </row>
    <row r="292" spans="1:19" ht="15.75" customHeight="1" x14ac:dyDescent="0.3">
      <c r="A292" s="75" t="s">
        <v>93</v>
      </c>
      <c r="B292" s="75" t="s">
        <v>962</v>
      </c>
      <c r="C292" s="75" t="s">
        <v>639</v>
      </c>
      <c r="D292" s="75" t="s">
        <v>137</v>
      </c>
      <c r="E292" s="130" t="s">
        <v>995</v>
      </c>
      <c r="F292" s="75" t="s">
        <v>1069</v>
      </c>
      <c r="G292" s="75">
        <v>0</v>
      </c>
      <c r="H292" s="75" t="s">
        <v>375</v>
      </c>
      <c r="I292" s="75" t="s">
        <v>423</v>
      </c>
      <c r="J292" s="75" t="s">
        <v>423</v>
      </c>
      <c r="K292" s="134" t="s">
        <v>377</v>
      </c>
      <c r="L292" s="75" t="s">
        <v>428</v>
      </c>
      <c r="M292" s="75" t="s">
        <v>846</v>
      </c>
      <c r="N292" s="75" t="s">
        <v>846</v>
      </c>
      <c r="O292" s="75" t="s">
        <v>846</v>
      </c>
      <c r="P292" s="122" t="s">
        <v>1000</v>
      </c>
      <c r="Q292" s="197">
        <v>0</v>
      </c>
      <c r="R292" s="197">
        <v>0</v>
      </c>
      <c r="S292" s="198"/>
    </row>
    <row r="293" spans="1:19" ht="15.75" customHeight="1" x14ac:dyDescent="0.3">
      <c r="A293" s="75" t="s">
        <v>93</v>
      </c>
      <c r="B293" s="75" t="s">
        <v>962</v>
      </c>
      <c r="C293" s="75" t="s">
        <v>639</v>
      </c>
      <c r="D293" s="75" t="s">
        <v>137</v>
      </c>
      <c r="E293" s="130" t="s">
        <v>995</v>
      </c>
      <c r="F293" s="75" t="s">
        <v>1142</v>
      </c>
      <c r="G293" s="75">
        <v>0</v>
      </c>
      <c r="H293" s="75" t="s">
        <v>375</v>
      </c>
      <c r="I293" s="75" t="s">
        <v>423</v>
      </c>
      <c r="J293" s="75" t="s">
        <v>423</v>
      </c>
      <c r="K293" s="134" t="s">
        <v>377</v>
      </c>
      <c r="L293" s="75" t="s">
        <v>428</v>
      </c>
      <c r="M293" s="75" t="s">
        <v>846</v>
      </c>
      <c r="N293" s="75" t="s">
        <v>846</v>
      </c>
      <c r="O293" s="75" t="s">
        <v>846</v>
      </c>
      <c r="P293" s="122" t="s">
        <v>1000</v>
      </c>
      <c r="Q293" s="197">
        <v>0</v>
      </c>
      <c r="R293" s="197">
        <v>0</v>
      </c>
      <c r="S293" s="198"/>
    </row>
    <row r="294" spans="1:19" ht="15.75" customHeight="1" x14ac:dyDescent="0.3">
      <c r="A294" s="75" t="s">
        <v>93</v>
      </c>
      <c r="B294" s="75" t="s">
        <v>962</v>
      </c>
      <c r="C294" s="75" t="s">
        <v>639</v>
      </c>
      <c r="D294" s="75" t="s">
        <v>137</v>
      </c>
      <c r="E294" s="130" t="s">
        <v>995</v>
      </c>
      <c r="F294" s="75" t="s">
        <v>1176</v>
      </c>
      <c r="G294" s="75">
        <v>0</v>
      </c>
      <c r="H294" s="75" t="s">
        <v>375</v>
      </c>
      <c r="I294" s="75" t="s">
        <v>423</v>
      </c>
      <c r="J294" s="75" t="s">
        <v>423</v>
      </c>
      <c r="K294" s="134" t="s">
        <v>377</v>
      </c>
      <c r="L294" s="75" t="s">
        <v>428</v>
      </c>
      <c r="M294" s="75" t="s">
        <v>846</v>
      </c>
      <c r="N294" s="75" t="s">
        <v>846</v>
      </c>
      <c r="O294" s="75" t="s">
        <v>846</v>
      </c>
      <c r="P294" s="122" t="s">
        <v>1000</v>
      </c>
      <c r="Q294" s="197">
        <v>0</v>
      </c>
      <c r="R294" s="197">
        <v>0</v>
      </c>
      <c r="S294" s="198"/>
    </row>
    <row r="295" spans="1:19" ht="15.75" customHeight="1" x14ac:dyDescent="0.3">
      <c r="A295" s="75" t="s">
        <v>93</v>
      </c>
      <c r="B295" s="75" t="s">
        <v>962</v>
      </c>
      <c r="C295" s="75" t="s">
        <v>639</v>
      </c>
      <c r="D295" s="75" t="s">
        <v>137</v>
      </c>
      <c r="E295" s="130" t="s">
        <v>995</v>
      </c>
      <c r="F295" s="75" t="s">
        <v>1200</v>
      </c>
      <c r="G295" s="75">
        <v>0</v>
      </c>
      <c r="H295" s="75" t="s">
        <v>375</v>
      </c>
      <c r="I295" s="75" t="s">
        <v>423</v>
      </c>
      <c r="J295" s="75" t="s">
        <v>423</v>
      </c>
      <c r="K295" s="134" t="s">
        <v>377</v>
      </c>
      <c r="L295" s="75" t="s">
        <v>428</v>
      </c>
      <c r="M295" s="75" t="s">
        <v>846</v>
      </c>
      <c r="N295" s="75" t="s">
        <v>846</v>
      </c>
      <c r="O295" s="75" t="s">
        <v>846</v>
      </c>
      <c r="P295" s="122" t="s">
        <v>1000</v>
      </c>
      <c r="Q295" s="197">
        <v>0</v>
      </c>
      <c r="R295" s="197">
        <v>0</v>
      </c>
      <c r="S295" s="198"/>
    </row>
    <row r="296" spans="1:19" ht="15.75" customHeight="1" x14ac:dyDescent="0.3">
      <c r="A296" s="75" t="s">
        <v>93</v>
      </c>
      <c r="B296" s="75" t="s">
        <v>962</v>
      </c>
      <c r="C296" s="75" t="s">
        <v>639</v>
      </c>
      <c r="D296" s="75" t="s">
        <v>137</v>
      </c>
      <c r="E296" s="130" t="s">
        <v>995</v>
      </c>
      <c r="F296" s="75" t="s">
        <v>1187</v>
      </c>
      <c r="G296" s="75">
        <v>0</v>
      </c>
      <c r="H296" s="75" t="s">
        <v>375</v>
      </c>
      <c r="I296" s="75" t="s">
        <v>423</v>
      </c>
      <c r="J296" s="75" t="s">
        <v>423</v>
      </c>
      <c r="K296" s="134" t="s">
        <v>377</v>
      </c>
      <c r="L296" s="75" t="s">
        <v>428</v>
      </c>
      <c r="M296" s="75" t="s">
        <v>846</v>
      </c>
      <c r="N296" s="75" t="s">
        <v>846</v>
      </c>
      <c r="O296" s="75" t="s">
        <v>846</v>
      </c>
      <c r="P296" s="122" t="s">
        <v>1000</v>
      </c>
      <c r="Q296" s="197">
        <v>0</v>
      </c>
      <c r="R296" s="197">
        <v>0</v>
      </c>
      <c r="S296" s="198"/>
    </row>
    <row r="297" spans="1:19" ht="15.75" customHeight="1" x14ac:dyDescent="0.3">
      <c r="A297" s="75" t="s">
        <v>93</v>
      </c>
      <c r="B297" s="75" t="s">
        <v>962</v>
      </c>
      <c r="C297" s="75" t="s">
        <v>639</v>
      </c>
      <c r="D297" s="75" t="s">
        <v>137</v>
      </c>
      <c r="E297" s="130" t="s">
        <v>995</v>
      </c>
      <c r="F297" s="75" t="s">
        <v>1201</v>
      </c>
      <c r="G297" s="75">
        <v>0</v>
      </c>
      <c r="H297" s="75" t="s">
        <v>375</v>
      </c>
      <c r="I297" s="75" t="s">
        <v>173</v>
      </c>
      <c r="J297" s="75" t="s">
        <v>423</v>
      </c>
      <c r="K297" s="134" t="s">
        <v>377</v>
      </c>
      <c r="L297" s="75" t="s">
        <v>428</v>
      </c>
      <c r="M297" s="75" t="s">
        <v>846</v>
      </c>
      <c r="N297" s="75" t="s">
        <v>846</v>
      </c>
      <c r="O297" s="75" t="s">
        <v>846</v>
      </c>
      <c r="P297" s="122" t="s">
        <v>1000</v>
      </c>
      <c r="Q297" s="197">
        <v>0</v>
      </c>
      <c r="R297" s="197">
        <v>0</v>
      </c>
      <c r="S297" s="198"/>
    </row>
    <row r="298" spans="1:19" ht="15.75" customHeight="1" x14ac:dyDescent="0.3">
      <c r="A298" s="75" t="s">
        <v>93</v>
      </c>
      <c r="B298" s="75" t="s">
        <v>962</v>
      </c>
      <c r="C298" s="75" t="s">
        <v>639</v>
      </c>
      <c r="D298" s="75" t="s">
        <v>137</v>
      </c>
      <c r="E298" s="130" t="s">
        <v>1202</v>
      </c>
      <c r="F298" s="75" t="s">
        <v>1021</v>
      </c>
      <c r="G298" s="75">
        <v>0</v>
      </c>
      <c r="H298" s="75" t="s">
        <v>375</v>
      </c>
      <c r="I298" s="75" t="s">
        <v>423</v>
      </c>
      <c r="J298" s="75" t="s">
        <v>423</v>
      </c>
      <c r="K298" s="134" t="s">
        <v>377</v>
      </c>
      <c r="L298" s="75" t="s">
        <v>428</v>
      </c>
      <c r="M298" s="75" t="s">
        <v>846</v>
      </c>
      <c r="N298" s="75" t="s">
        <v>846</v>
      </c>
      <c r="O298" s="75" t="s">
        <v>846</v>
      </c>
      <c r="P298" s="122" t="s">
        <v>1000</v>
      </c>
      <c r="Q298" s="197">
        <v>0</v>
      </c>
      <c r="R298" s="197">
        <v>0</v>
      </c>
      <c r="S298" s="198"/>
    </row>
    <row r="299" spans="1:19" ht="15.75" customHeight="1" x14ac:dyDescent="0.3">
      <c r="A299" s="75" t="s">
        <v>93</v>
      </c>
      <c r="B299" s="75" t="s">
        <v>962</v>
      </c>
      <c r="C299" s="75" t="s">
        <v>639</v>
      </c>
      <c r="D299" s="75" t="s">
        <v>137</v>
      </c>
      <c r="E299" s="130" t="s">
        <v>1203</v>
      </c>
      <c r="F299" s="75" t="s">
        <v>1021</v>
      </c>
      <c r="G299" s="75">
        <v>0</v>
      </c>
      <c r="H299" s="75" t="s">
        <v>375</v>
      </c>
      <c r="I299" s="75" t="s">
        <v>173</v>
      </c>
      <c r="J299" s="133">
        <v>0</v>
      </c>
      <c r="K299" s="134" t="s">
        <v>377</v>
      </c>
      <c r="L299" s="75" t="s">
        <v>428</v>
      </c>
      <c r="M299" s="75" t="s">
        <v>846</v>
      </c>
      <c r="N299" s="75" t="s">
        <v>846</v>
      </c>
      <c r="O299" s="75" t="s">
        <v>846</v>
      </c>
      <c r="P299" s="122" t="s">
        <v>1000</v>
      </c>
      <c r="Q299" s="197">
        <v>0</v>
      </c>
      <c r="R299" s="197">
        <v>0</v>
      </c>
      <c r="S299" s="198"/>
    </row>
    <row r="300" spans="1:19" ht="15.75" customHeight="1" x14ac:dyDescent="0.3">
      <c r="A300" s="75" t="s">
        <v>93</v>
      </c>
      <c r="B300" s="75" t="s">
        <v>962</v>
      </c>
      <c r="C300" s="75" t="s">
        <v>639</v>
      </c>
      <c r="D300" s="75" t="s">
        <v>137</v>
      </c>
      <c r="E300" s="130" t="s">
        <v>1020</v>
      </c>
      <c r="F300" s="75" t="s">
        <v>1021</v>
      </c>
      <c r="G300" s="75">
        <v>0</v>
      </c>
      <c r="H300" s="75" t="s">
        <v>375</v>
      </c>
      <c r="I300" s="133">
        <v>0.01</v>
      </c>
      <c r="J300" s="75" t="s">
        <v>423</v>
      </c>
      <c r="K300" s="134" t="s">
        <v>377</v>
      </c>
      <c r="L300" s="75" t="s">
        <v>428</v>
      </c>
      <c r="M300" s="75" t="s">
        <v>846</v>
      </c>
      <c r="N300" s="75" t="s">
        <v>846</v>
      </c>
      <c r="O300" s="75" t="s">
        <v>846</v>
      </c>
      <c r="P300" s="122" t="s">
        <v>1000</v>
      </c>
      <c r="Q300" s="197">
        <v>0</v>
      </c>
      <c r="R300" s="197">
        <v>0</v>
      </c>
      <c r="S300" s="198"/>
    </row>
    <row r="301" spans="1:19" ht="15.75" customHeight="1" x14ac:dyDescent="0.3">
      <c r="A301" s="75" t="s">
        <v>93</v>
      </c>
      <c r="B301" s="75" t="s">
        <v>962</v>
      </c>
      <c r="C301" s="75" t="s">
        <v>639</v>
      </c>
      <c r="D301" s="75" t="s">
        <v>137</v>
      </c>
      <c r="E301" s="130" t="s">
        <v>1204</v>
      </c>
      <c r="F301" s="75" t="s">
        <v>1205</v>
      </c>
      <c r="G301" s="75">
        <v>0</v>
      </c>
      <c r="H301" s="75" t="s">
        <v>375</v>
      </c>
      <c r="I301" s="75" t="s">
        <v>173</v>
      </c>
      <c r="J301" s="75" t="s">
        <v>423</v>
      </c>
      <c r="K301" s="134" t="s">
        <v>377</v>
      </c>
      <c r="L301" s="75" t="s">
        <v>428</v>
      </c>
      <c r="M301" s="75" t="s">
        <v>846</v>
      </c>
      <c r="N301" s="75" t="s">
        <v>846</v>
      </c>
      <c r="O301" s="75" t="s">
        <v>846</v>
      </c>
      <c r="P301" s="122" t="s">
        <v>1000</v>
      </c>
      <c r="Q301" s="197">
        <v>0</v>
      </c>
      <c r="R301" s="197">
        <v>0</v>
      </c>
      <c r="S301" s="198"/>
    </row>
    <row r="302" spans="1:19" ht="15.75" customHeight="1" x14ac:dyDescent="0.3">
      <c r="A302" s="75" t="s">
        <v>93</v>
      </c>
      <c r="B302" s="75" t="s">
        <v>962</v>
      </c>
      <c r="C302" s="75" t="s">
        <v>639</v>
      </c>
      <c r="D302" s="75" t="s">
        <v>137</v>
      </c>
      <c r="E302" s="130" t="s">
        <v>1206</v>
      </c>
      <c r="F302" s="75" t="s">
        <v>1152</v>
      </c>
      <c r="G302" s="75">
        <v>0</v>
      </c>
      <c r="H302" s="75" t="s">
        <v>375</v>
      </c>
      <c r="I302" s="75" t="s">
        <v>423</v>
      </c>
      <c r="J302" s="75" t="s">
        <v>423</v>
      </c>
      <c r="K302" s="134" t="s">
        <v>377</v>
      </c>
      <c r="L302" s="75" t="s">
        <v>428</v>
      </c>
      <c r="M302" s="75" t="s">
        <v>846</v>
      </c>
      <c r="N302" s="75" t="s">
        <v>846</v>
      </c>
      <c r="O302" s="75" t="s">
        <v>846</v>
      </c>
      <c r="P302" s="122" t="s">
        <v>1000</v>
      </c>
      <c r="Q302" s="197">
        <v>0</v>
      </c>
      <c r="R302" s="197">
        <v>0</v>
      </c>
      <c r="S302" s="198"/>
    </row>
    <row r="303" spans="1:19" ht="15.75" customHeight="1" x14ac:dyDescent="0.3">
      <c r="A303" s="75" t="s">
        <v>93</v>
      </c>
      <c r="B303" s="75" t="s">
        <v>962</v>
      </c>
      <c r="C303" s="75" t="s">
        <v>639</v>
      </c>
      <c r="D303" s="75" t="s">
        <v>137</v>
      </c>
      <c r="E303" s="130" t="s">
        <v>1022</v>
      </c>
      <c r="F303" s="75" t="s">
        <v>1207</v>
      </c>
      <c r="G303" s="75">
        <v>4384</v>
      </c>
      <c r="H303" s="75" t="s">
        <v>375</v>
      </c>
      <c r="I303" s="133">
        <v>0.08</v>
      </c>
      <c r="J303" s="133">
        <v>0.14000000000000001</v>
      </c>
      <c r="K303" s="134" t="s">
        <v>377</v>
      </c>
      <c r="L303" s="75" t="s">
        <v>425</v>
      </c>
      <c r="M303" s="75" t="s">
        <v>846</v>
      </c>
      <c r="N303" s="75" t="s">
        <v>10</v>
      </c>
      <c r="O303" s="75" t="s">
        <v>10</v>
      </c>
      <c r="P303" s="75" t="s">
        <v>1003</v>
      </c>
      <c r="Q303" s="197">
        <v>9781</v>
      </c>
      <c r="R303" s="197">
        <v>6</v>
      </c>
      <c r="S303" s="198"/>
    </row>
    <row r="304" spans="1:19" ht="15.75" customHeight="1" x14ac:dyDescent="0.3">
      <c r="A304" s="75" t="s">
        <v>93</v>
      </c>
      <c r="B304" s="75" t="s">
        <v>962</v>
      </c>
      <c r="C304" s="75" t="s">
        <v>639</v>
      </c>
      <c r="D304" s="75" t="s">
        <v>137</v>
      </c>
      <c r="E304" s="130" t="s">
        <v>1022</v>
      </c>
      <c r="F304" s="75" t="s">
        <v>1134</v>
      </c>
      <c r="G304" s="75">
        <v>0</v>
      </c>
      <c r="H304" s="75" t="s">
        <v>375</v>
      </c>
      <c r="I304" s="75" t="s">
        <v>423</v>
      </c>
      <c r="J304" s="75" t="s">
        <v>423</v>
      </c>
      <c r="K304" s="134" t="s">
        <v>377</v>
      </c>
      <c r="L304" s="75" t="s">
        <v>428</v>
      </c>
      <c r="M304" s="75" t="s">
        <v>846</v>
      </c>
      <c r="N304" s="75" t="s">
        <v>846</v>
      </c>
      <c r="O304" s="75" t="s">
        <v>846</v>
      </c>
      <c r="P304" s="122" t="s">
        <v>1000</v>
      </c>
      <c r="Q304" s="197">
        <v>0</v>
      </c>
      <c r="R304" s="197">
        <v>0</v>
      </c>
      <c r="S304" s="198"/>
    </row>
    <row r="305" spans="1:19" ht="15.75" customHeight="1" x14ac:dyDescent="0.3">
      <c r="A305" s="75" t="s">
        <v>93</v>
      </c>
      <c r="B305" s="75" t="s">
        <v>962</v>
      </c>
      <c r="C305" s="75" t="s">
        <v>639</v>
      </c>
      <c r="D305" s="75" t="s">
        <v>137</v>
      </c>
      <c r="E305" s="130" t="s">
        <v>1208</v>
      </c>
      <c r="F305" s="75" t="s">
        <v>1021</v>
      </c>
      <c r="G305" s="75">
        <v>0</v>
      </c>
      <c r="H305" s="75" t="s">
        <v>375</v>
      </c>
      <c r="I305" s="75" t="s">
        <v>173</v>
      </c>
      <c r="J305" s="75" t="s">
        <v>423</v>
      </c>
      <c r="K305" s="134" t="s">
        <v>377</v>
      </c>
      <c r="L305" s="75" t="s">
        <v>428</v>
      </c>
      <c r="M305" s="75" t="s">
        <v>846</v>
      </c>
      <c r="N305" s="75" t="s">
        <v>846</v>
      </c>
      <c r="O305" s="75" t="s">
        <v>846</v>
      </c>
      <c r="P305" s="122" t="s">
        <v>1000</v>
      </c>
      <c r="Q305" s="197">
        <v>0</v>
      </c>
      <c r="R305" s="197">
        <v>0</v>
      </c>
      <c r="S305" s="198"/>
    </row>
    <row r="306" spans="1:19" ht="15.75" customHeight="1" x14ac:dyDescent="0.3">
      <c r="A306" s="75" t="s">
        <v>93</v>
      </c>
      <c r="B306" s="75" t="s">
        <v>962</v>
      </c>
      <c r="C306" s="75" t="s">
        <v>639</v>
      </c>
      <c r="D306" s="75" t="s">
        <v>137</v>
      </c>
      <c r="E306" s="130" t="s">
        <v>1073</v>
      </c>
      <c r="F306" s="75" t="s">
        <v>1021</v>
      </c>
      <c r="G306" s="75">
        <v>0</v>
      </c>
      <c r="H306" s="75" t="s">
        <v>375</v>
      </c>
      <c r="I306" s="75" t="s">
        <v>173</v>
      </c>
      <c r="J306" s="75" t="s">
        <v>423</v>
      </c>
      <c r="K306" s="134" t="s">
        <v>377</v>
      </c>
      <c r="L306" s="75" t="s">
        <v>428</v>
      </c>
      <c r="M306" s="75" t="s">
        <v>846</v>
      </c>
      <c r="N306" s="75" t="s">
        <v>846</v>
      </c>
      <c r="O306" s="75" t="s">
        <v>846</v>
      </c>
      <c r="P306" s="122" t="s">
        <v>1000</v>
      </c>
      <c r="Q306" s="197">
        <v>0</v>
      </c>
      <c r="R306" s="197">
        <v>0</v>
      </c>
      <c r="S306" s="198"/>
    </row>
    <row r="307" spans="1:19" ht="15.75" customHeight="1" x14ac:dyDescent="0.3">
      <c r="A307" s="75" t="s">
        <v>93</v>
      </c>
      <c r="B307" s="75" t="s">
        <v>962</v>
      </c>
      <c r="C307" s="75" t="s">
        <v>640</v>
      </c>
      <c r="D307" s="75" t="s">
        <v>139</v>
      </c>
      <c r="E307" s="130" t="s">
        <v>1209</v>
      </c>
      <c r="F307" s="75" t="s">
        <v>1210</v>
      </c>
      <c r="G307" s="75">
        <v>0</v>
      </c>
      <c r="H307" s="75" t="s">
        <v>375</v>
      </c>
      <c r="I307" s="75" t="s">
        <v>423</v>
      </c>
      <c r="J307" s="75" t="s">
        <v>423</v>
      </c>
      <c r="K307" s="134" t="s">
        <v>377</v>
      </c>
      <c r="L307" s="75" t="s">
        <v>428</v>
      </c>
      <c r="M307" s="75" t="s">
        <v>846</v>
      </c>
      <c r="N307" s="75" t="s">
        <v>846</v>
      </c>
      <c r="O307" s="75" t="s">
        <v>846</v>
      </c>
      <c r="P307" s="122" t="s">
        <v>1000</v>
      </c>
      <c r="Q307" s="197">
        <v>0</v>
      </c>
      <c r="R307" s="197">
        <v>0</v>
      </c>
      <c r="S307" s="198"/>
    </row>
    <row r="308" spans="1:19" ht="15.75" customHeight="1" x14ac:dyDescent="0.3">
      <c r="A308" s="75" t="s">
        <v>93</v>
      </c>
      <c r="B308" s="75" t="s">
        <v>962</v>
      </c>
      <c r="C308" s="75" t="s">
        <v>640</v>
      </c>
      <c r="D308" s="75" t="s">
        <v>139</v>
      </c>
      <c r="E308" s="130" t="s">
        <v>1082</v>
      </c>
      <c r="F308" s="75" t="s">
        <v>1211</v>
      </c>
      <c r="G308" s="75">
        <v>0</v>
      </c>
      <c r="H308" s="75" t="s">
        <v>375</v>
      </c>
      <c r="I308" s="75" t="s">
        <v>423</v>
      </c>
      <c r="J308" s="75" t="s">
        <v>423</v>
      </c>
      <c r="K308" s="134" t="s">
        <v>377</v>
      </c>
      <c r="L308" s="75" t="s">
        <v>428</v>
      </c>
      <c r="M308" s="75" t="s">
        <v>846</v>
      </c>
      <c r="N308" s="75" t="s">
        <v>846</v>
      </c>
      <c r="O308" s="75" t="s">
        <v>846</v>
      </c>
      <c r="P308" s="122" t="s">
        <v>1000</v>
      </c>
      <c r="Q308" s="197">
        <v>0</v>
      </c>
      <c r="R308" s="197">
        <v>0</v>
      </c>
      <c r="S308" s="198"/>
    </row>
    <row r="309" spans="1:19" ht="15.75" customHeight="1" x14ac:dyDescent="0.3">
      <c r="A309" s="75" t="s">
        <v>93</v>
      </c>
      <c r="B309" s="75" t="s">
        <v>962</v>
      </c>
      <c r="C309" s="75" t="s">
        <v>640</v>
      </c>
      <c r="D309" s="75" t="s">
        <v>139</v>
      </c>
      <c r="E309" s="130" t="s">
        <v>1212</v>
      </c>
      <c r="F309" s="75" t="s">
        <v>1213</v>
      </c>
      <c r="G309" s="75">
        <v>0</v>
      </c>
      <c r="H309" s="75" t="s">
        <v>375</v>
      </c>
      <c r="I309" s="75" t="s">
        <v>423</v>
      </c>
      <c r="J309" s="75" t="s">
        <v>423</v>
      </c>
      <c r="K309" s="134" t="s">
        <v>377</v>
      </c>
      <c r="L309" s="75" t="s">
        <v>428</v>
      </c>
      <c r="M309" s="75" t="s">
        <v>846</v>
      </c>
      <c r="N309" s="75" t="s">
        <v>846</v>
      </c>
      <c r="O309" s="75" t="s">
        <v>846</v>
      </c>
      <c r="P309" s="122" t="s">
        <v>1000</v>
      </c>
      <c r="Q309" s="197">
        <v>0</v>
      </c>
      <c r="R309" s="197">
        <v>0</v>
      </c>
      <c r="S309" s="198"/>
    </row>
    <row r="310" spans="1:19" ht="15.75" customHeight="1" x14ac:dyDescent="0.3">
      <c r="A310" s="75" t="s">
        <v>93</v>
      </c>
      <c r="B310" s="75" t="s">
        <v>962</v>
      </c>
      <c r="C310" s="75" t="s">
        <v>640</v>
      </c>
      <c r="D310" s="75" t="s">
        <v>139</v>
      </c>
      <c r="E310" s="130" t="s">
        <v>1092</v>
      </c>
      <c r="F310" s="75" t="s">
        <v>1211</v>
      </c>
      <c r="G310" s="75">
        <v>0</v>
      </c>
      <c r="H310" s="75" t="s">
        <v>375</v>
      </c>
      <c r="I310" s="75" t="s">
        <v>423</v>
      </c>
      <c r="J310" s="75" t="s">
        <v>423</v>
      </c>
      <c r="K310" s="134" t="s">
        <v>377</v>
      </c>
      <c r="L310" s="75" t="s">
        <v>428</v>
      </c>
      <c r="M310" s="75" t="s">
        <v>846</v>
      </c>
      <c r="N310" s="75" t="s">
        <v>846</v>
      </c>
      <c r="O310" s="75" t="s">
        <v>846</v>
      </c>
      <c r="P310" s="122" t="s">
        <v>1000</v>
      </c>
      <c r="Q310" s="197">
        <v>0</v>
      </c>
      <c r="R310" s="197">
        <v>0</v>
      </c>
      <c r="S310" s="198"/>
    </row>
    <row r="311" spans="1:19" ht="15.75" customHeight="1" x14ac:dyDescent="0.3">
      <c r="A311" s="75" t="s">
        <v>93</v>
      </c>
      <c r="B311" s="75" t="s">
        <v>962</v>
      </c>
      <c r="C311" s="75" t="s">
        <v>640</v>
      </c>
      <c r="D311" s="75" t="s">
        <v>139</v>
      </c>
      <c r="E311" s="130" t="s">
        <v>1093</v>
      </c>
      <c r="F311" s="75" t="s">
        <v>1211</v>
      </c>
      <c r="G311" s="75">
        <v>0</v>
      </c>
      <c r="H311" s="75" t="s">
        <v>375</v>
      </c>
      <c r="I311" s="75" t="s">
        <v>423</v>
      </c>
      <c r="J311" s="75" t="s">
        <v>423</v>
      </c>
      <c r="K311" s="134" t="s">
        <v>377</v>
      </c>
      <c r="L311" s="75" t="s">
        <v>428</v>
      </c>
      <c r="M311" s="75" t="s">
        <v>846</v>
      </c>
      <c r="N311" s="75" t="s">
        <v>846</v>
      </c>
      <c r="O311" s="75" t="s">
        <v>846</v>
      </c>
      <c r="P311" s="122" t="s">
        <v>1000</v>
      </c>
      <c r="Q311" s="197">
        <v>0</v>
      </c>
      <c r="R311" s="197">
        <v>0</v>
      </c>
      <c r="S311" s="198"/>
    </row>
    <row r="312" spans="1:19" ht="15.75" customHeight="1" x14ac:dyDescent="0.3">
      <c r="A312" s="75" t="s">
        <v>93</v>
      </c>
      <c r="B312" s="75" t="s">
        <v>962</v>
      </c>
      <c r="C312" s="75" t="s">
        <v>640</v>
      </c>
      <c r="D312" s="75" t="s">
        <v>139</v>
      </c>
      <c r="E312" s="130" t="s">
        <v>1094</v>
      </c>
      <c r="F312" s="75" t="s">
        <v>1211</v>
      </c>
      <c r="G312" s="75">
        <v>0</v>
      </c>
      <c r="H312" s="75" t="s">
        <v>375</v>
      </c>
      <c r="I312" s="75" t="s">
        <v>423</v>
      </c>
      <c r="J312" s="75" t="s">
        <v>423</v>
      </c>
      <c r="K312" s="134" t="s">
        <v>377</v>
      </c>
      <c r="L312" s="75" t="s">
        <v>428</v>
      </c>
      <c r="M312" s="75" t="s">
        <v>846</v>
      </c>
      <c r="N312" s="75" t="s">
        <v>846</v>
      </c>
      <c r="O312" s="75" t="s">
        <v>846</v>
      </c>
      <c r="P312" s="122" t="s">
        <v>1000</v>
      </c>
      <c r="Q312" s="197">
        <v>0</v>
      </c>
      <c r="R312" s="197">
        <v>0</v>
      </c>
      <c r="S312" s="198"/>
    </row>
    <row r="313" spans="1:19" ht="15.75" customHeight="1" x14ac:dyDescent="0.3">
      <c r="A313" s="75" t="s">
        <v>93</v>
      </c>
      <c r="B313" s="75" t="s">
        <v>962</v>
      </c>
      <c r="C313" s="75" t="s">
        <v>640</v>
      </c>
      <c r="D313" s="75" t="s">
        <v>139</v>
      </c>
      <c r="E313" s="130" t="s">
        <v>1095</v>
      </c>
      <c r="F313" s="75" t="s">
        <v>1211</v>
      </c>
      <c r="G313" s="75">
        <v>0</v>
      </c>
      <c r="H313" s="75" t="s">
        <v>375</v>
      </c>
      <c r="I313" s="75" t="s">
        <v>423</v>
      </c>
      <c r="J313" s="75" t="s">
        <v>423</v>
      </c>
      <c r="K313" s="134" t="s">
        <v>377</v>
      </c>
      <c r="L313" s="75" t="s">
        <v>428</v>
      </c>
      <c r="M313" s="75" t="s">
        <v>846</v>
      </c>
      <c r="N313" s="75" t="s">
        <v>846</v>
      </c>
      <c r="O313" s="75" t="s">
        <v>846</v>
      </c>
      <c r="P313" s="122" t="s">
        <v>1000</v>
      </c>
      <c r="Q313" s="197">
        <v>0</v>
      </c>
      <c r="R313" s="197">
        <v>0</v>
      </c>
      <c r="S313" s="198"/>
    </row>
    <row r="314" spans="1:19" ht="15.75" customHeight="1" x14ac:dyDescent="0.3">
      <c r="A314" s="75" t="s">
        <v>93</v>
      </c>
      <c r="B314" s="75" t="s">
        <v>962</v>
      </c>
      <c r="C314" s="75" t="s">
        <v>640</v>
      </c>
      <c r="D314" s="75" t="s">
        <v>139</v>
      </c>
      <c r="E314" s="130" t="s">
        <v>1096</v>
      </c>
      <c r="F314" s="75" t="s">
        <v>1211</v>
      </c>
      <c r="G314" s="75">
        <v>0</v>
      </c>
      <c r="H314" s="75" t="s">
        <v>375</v>
      </c>
      <c r="I314" s="75" t="s">
        <v>423</v>
      </c>
      <c r="J314" s="75" t="s">
        <v>423</v>
      </c>
      <c r="K314" s="134" t="s">
        <v>377</v>
      </c>
      <c r="L314" s="75" t="s">
        <v>428</v>
      </c>
      <c r="M314" s="75" t="s">
        <v>846</v>
      </c>
      <c r="N314" s="75" t="s">
        <v>846</v>
      </c>
      <c r="O314" s="75" t="s">
        <v>846</v>
      </c>
      <c r="P314" s="122" t="s">
        <v>1000</v>
      </c>
      <c r="Q314" s="197">
        <v>0</v>
      </c>
      <c r="R314" s="197">
        <v>0</v>
      </c>
      <c r="S314" s="198"/>
    </row>
    <row r="315" spans="1:19" ht="15.75" customHeight="1" x14ac:dyDescent="0.3">
      <c r="A315" s="75" t="s">
        <v>93</v>
      </c>
      <c r="B315" s="75" t="s">
        <v>962</v>
      </c>
      <c r="C315" s="75" t="s">
        <v>640</v>
      </c>
      <c r="D315" s="75" t="s">
        <v>139</v>
      </c>
      <c r="E315" s="130" t="s">
        <v>1032</v>
      </c>
      <c r="F315" s="75" t="s">
        <v>1214</v>
      </c>
      <c r="G315" s="75">
        <v>7</v>
      </c>
      <c r="H315" s="75" t="s">
        <v>375</v>
      </c>
      <c r="I315" s="75" t="s">
        <v>173</v>
      </c>
      <c r="J315" s="133">
        <v>0.11</v>
      </c>
      <c r="K315" s="134" t="s">
        <v>377</v>
      </c>
      <c r="L315" s="75" t="s">
        <v>428</v>
      </c>
      <c r="M315" s="75" t="s">
        <v>846</v>
      </c>
      <c r="N315" s="75" t="s">
        <v>846</v>
      </c>
      <c r="O315" s="75" t="s">
        <v>846</v>
      </c>
      <c r="P315" s="122" t="s">
        <v>1000</v>
      </c>
      <c r="Q315" s="197">
        <v>0</v>
      </c>
      <c r="R315" s="197">
        <v>0</v>
      </c>
      <c r="S315" s="198"/>
    </row>
    <row r="316" spans="1:19" ht="15.75" customHeight="1" x14ac:dyDescent="0.3">
      <c r="A316" s="75" t="s">
        <v>93</v>
      </c>
      <c r="B316" s="75" t="s">
        <v>962</v>
      </c>
      <c r="C316" s="75" t="s">
        <v>640</v>
      </c>
      <c r="D316" s="75" t="s">
        <v>139</v>
      </c>
      <c r="E316" s="130" t="s">
        <v>1105</v>
      </c>
      <c r="F316" s="75" t="s">
        <v>1211</v>
      </c>
      <c r="G316" s="75">
        <v>0</v>
      </c>
      <c r="H316" s="75" t="s">
        <v>375</v>
      </c>
      <c r="I316" s="75" t="s">
        <v>423</v>
      </c>
      <c r="J316" s="75" t="s">
        <v>423</v>
      </c>
      <c r="K316" s="134" t="s">
        <v>377</v>
      </c>
      <c r="L316" s="75" t="s">
        <v>428</v>
      </c>
      <c r="M316" s="75" t="s">
        <v>846</v>
      </c>
      <c r="N316" s="75" t="s">
        <v>846</v>
      </c>
      <c r="O316" s="75" t="s">
        <v>846</v>
      </c>
      <c r="P316" s="122" t="s">
        <v>1000</v>
      </c>
      <c r="Q316" s="197">
        <v>0</v>
      </c>
      <c r="R316" s="197">
        <v>0</v>
      </c>
      <c r="S316" s="198"/>
    </row>
    <row r="317" spans="1:19" ht="15.75" customHeight="1" x14ac:dyDescent="0.3">
      <c r="A317" s="75" t="s">
        <v>93</v>
      </c>
      <c r="B317" s="75" t="s">
        <v>962</v>
      </c>
      <c r="C317" s="75" t="s">
        <v>640</v>
      </c>
      <c r="D317" s="75" t="s">
        <v>139</v>
      </c>
      <c r="E317" s="130" t="s">
        <v>1108</v>
      </c>
      <c r="F317" s="75" t="s">
        <v>1211</v>
      </c>
      <c r="G317" s="75">
        <v>0</v>
      </c>
      <c r="H317" s="75" t="s">
        <v>375</v>
      </c>
      <c r="I317" s="75" t="s">
        <v>423</v>
      </c>
      <c r="J317" s="75" t="s">
        <v>423</v>
      </c>
      <c r="K317" s="134" t="s">
        <v>377</v>
      </c>
      <c r="L317" s="75" t="s">
        <v>428</v>
      </c>
      <c r="M317" s="75" t="s">
        <v>846</v>
      </c>
      <c r="N317" s="75" t="s">
        <v>846</v>
      </c>
      <c r="O317" s="75" t="s">
        <v>846</v>
      </c>
      <c r="P317" s="122" t="s">
        <v>1000</v>
      </c>
      <c r="Q317" s="197">
        <v>0</v>
      </c>
      <c r="R317" s="197">
        <v>0</v>
      </c>
      <c r="S317" s="198"/>
    </row>
    <row r="318" spans="1:19" ht="15.75" customHeight="1" x14ac:dyDescent="0.3">
      <c r="A318" s="75" t="s">
        <v>93</v>
      </c>
      <c r="B318" s="75" t="s">
        <v>962</v>
      </c>
      <c r="C318" s="75" t="s">
        <v>640</v>
      </c>
      <c r="D318" s="75" t="s">
        <v>139</v>
      </c>
      <c r="E318" s="130" t="s">
        <v>1117</v>
      </c>
      <c r="F318" s="75" t="s">
        <v>1211</v>
      </c>
      <c r="G318" s="75">
        <v>0</v>
      </c>
      <c r="H318" s="75" t="s">
        <v>375</v>
      </c>
      <c r="I318" s="75" t="s">
        <v>423</v>
      </c>
      <c r="J318" s="75" t="s">
        <v>423</v>
      </c>
      <c r="K318" s="134" t="s">
        <v>377</v>
      </c>
      <c r="L318" s="75" t="s">
        <v>428</v>
      </c>
      <c r="M318" s="75" t="s">
        <v>846</v>
      </c>
      <c r="N318" s="75" t="s">
        <v>846</v>
      </c>
      <c r="O318" s="75" t="s">
        <v>846</v>
      </c>
      <c r="P318" s="122" t="s">
        <v>1000</v>
      </c>
      <c r="Q318" s="197">
        <v>0</v>
      </c>
      <c r="R318" s="197">
        <v>0</v>
      </c>
      <c r="S318" s="198"/>
    </row>
    <row r="319" spans="1:19" ht="15.75" customHeight="1" x14ac:dyDescent="0.3">
      <c r="A319" s="75" t="s">
        <v>93</v>
      </c>
      <c r="B319" s="75" t="s">
        <v>962</v>
      </c>
      <c r="C319" s="75" t="s">
        <v>640</v>
      </c>
      <c r="D319" s="75" t="s">
        <v>139</v>
      </c>
      <c r="E319" s="130" t="s">
        <v>1118</v>
      </c>
      <c r="F319" s="75" t="s">
        <v>1211</v>
      </c>
      <c r="G319" s="75">
        <v>0</v>
      </c>
      <c r="H319" s="75" t="s">
        <v>375</v>
      </c>
      <c r="I319" s="75" t="s">
        <v>423</v>
      </c>
      <c r="J319" s="75" t="s">
        <v>423</v>
      </c>
      <c r="K319" s="134" t="s">
        <v>377</v>
      </c>
      <c r="L319" s="75" t="s">
        <v>428</v>
      </c>
      <c r="M319" s="75" t="s">
        <v>846</v>
      </c>
      <c r="N319" s="75" t="s">
        <v>846</v>
      </c>
      <c r="O319" s="75" t="s">
        <v>846</v>
      </c>
      <c r="P319" s="122" t="s">
        <v>1000</v>
      </c>
      <c r="Q319" s="197">
        <v>0</v>
      </c>
      <c r="R319" s="197">
        <v>0</v>
      </c>
      <c r="S319" s="198"/>
    </row>
    <row r="320" spans="1:19" ht="15.75" customHeight="1" x14ac:dyDescent="0.3">
      <c r="A320" s="75" t="s">
        <v>93</v>
      </c>
      <c r="B320" s="75" t="s">
        <v>962</v>
      </c>
      <c r="C320" s="75" t="s">
        <v>640</v>
      </c>
      <c r="D320" s="75" t="s">
        <v>139</v>
      </c>
      <c r="E320" s="130" t="s">
        <v>977</v>
      </c>
      <c r="F320" s="75" t="s">
        <v>1215</v>
      </c>
      <c r="G320" s="75">
        <v>0</v>
      </c>
      <c r="H320" s="75" t="s">
        <v>375</v>
      </c>
      <c r="I320" s="133">
        <v>0.08</v>
      </c>
      <c r="J320" s="75" t="s">
        <v>423</v>
      </c>
      <c r="K320" s="134" t="s">
        <v>377</v>
      </c>
      <c r="L320" s="75" t="s">
        <v>428</v>
      </c>
      <c r="M320" s="75" t="s">
        <v>846</v>
      </c>
      <c r="N320" s="75" t="s">
        <v>846</v>
      </c>
      <c r="O320" s="75" t="s">
        <v>846</v>
      </c>
      <c r="P320" s="122" t="s">
        <v>1000</v>
      </c>
      <c r="Q320" s="197">
        <v>0</v>
      </c>
      <c r="R320" s="197">
        <v>0</v>
      </c>
      <c r="S320" s="198"/>
    </row>
    <row r="321" spans="1:19" ht="15.75" customHeight="1" x14ac:dyDescent="0.3">
      <c r="A321" s="75" t="s">
        <v>93</v>
      </c>
      <c r="B321" s="75" t="s">
        <v>962</v>
      </c>
      <c r="C321" s="75" t="s">
        <v>640</v>
      </c>
      <c r="D321" s="75" t="s">
        <v>139</v>
      </c>
      <c r="E321" s="130" t="s">
        <v>977</v>
      </c>
      <c r="F321" s="75" t="s">
        <v>1216</v>
      </c>
      <c r="G321" s="75">
        <v>0</v>
      </c>
      <c r="H321" s="75" t="s">
        <v>375</v>
      </c>
      <c r="I321" s="75" t="s">
        <v>423</v>
      </c>
      <c r="J321" s="75" t="s">
        <v>423</v>
      </c>
      <c r="K321" s="134" t="s">
        <v>377</v>
      </c>
      <c r="L321" s="75" t="s">
        <v>428</v>
      </c>
      <c r="M321" s="75" t="s">
        <v>846</v>
      </c>
      <c r="N321" s="75" t="s">
        <v>846</v>
      </c>
      <c r="O321" s="75" t="s">
        <v>846</v>
      </c>
      <c r="P321" s="122" t="s">
        <v>1000</v>
      </c>
      <c r="Q321" s="197">
        <v>0</v>
      </c>
      <c r="R321" s="197">
        <v>0</v>
      </c>
      <c r="S321" s="198"/>
    </row>
    <row r="322" spans="1:19" ht="15.75" customHeight="1" x14ac:dyDescent="0.3">
      <c r="A322" s="75" t="s">
        <v>93</v>
      </c>
      <c r="B322" s="75" t="s">
        <v>962</v>
      </c>
      <c r="C322" s="75" t="s">
        <v>640</v>
      </c>
      <c r="D322" s="75" t="s">
        <v>139</v>
      </c>
      <c r="E322" s="130" t="s">
        <v>977</v>
      </c>
      <c r="F322" s="75" t="s">
        <v>1217</v>
      </c>
      <c r="G322" s="75">
        <v>0</v>
      </c>
      <c r="H322" s="75" t="s">
        <v>375</v>
      </c>
      <c r="I322" s="75" t="s">
        <v>423</v>
      </c>
      <c r="J322" s="75" t="s">
        <v>423</v>
      </c>
      <c r="K322" s="134" t="s">
        <v>377</v>
      </c>
      <c r="L322" s="75" t="s">
        <v>428</v>
      </c>
      <c r="M322" s="75" t="s">
        <v>846</v>
      </c>
      <c r="N322" s="75" t="s">
        <v>846</v>
      </c>
      <c r="O322" s="75" t="s">
        <v>846</v>
      </c>
      <c r="P322" s="122" t="s">
        <v>1000</v>
      </c>
      <c r="Q322" s="197">
        <v>0</v>
      </c>
      <c r="R322" s="197">
        <v>0</v>
      </c>
      <c r="S322" s="198"/>
    </row>
    <row r="323" spans="1:19" ht="15.75" customHeight="1" x14ac:dyDescent="0.3">
      <c r="A323" s="75" t="s">
        <v>93</v>
      </c>
      <c r="B323" s="75" t="s">
        <v>962</v>
      </c>
      <c r="C323" s="75" t="s">
        <v>640</v>
      </c>
      <c r="D323" s="75" t="s">
        <v>139</v>
      </c>
      <c r="E323" s="130" t="s">
        <v>977</v>
      </c>
      <c r="F323" s="75" t="s">
        <v>1218</v>
      </c>
      <c r="G323" s="75">
        <v>0</v>
      </c>
      <c r="H323" s="75" t="s">
        <v>375</v>
      </c>
      <c r="I323" s="75" t="s">
        <v>423</v>
      </c>
      <c r="J323" s="75" t="s">
        <v>423</v>
      </c>
      <c r="K323" s="134" t="s">
        <v>377</v>
      </c>
      <c r="L323" s="75" t="s">
        <v>428</v>
      </c>
      <c r="M323" s="75" t="s">
        <v>846</v>
      </c>
      <c r="N323" s="75" t="s">
        <v>846</v>
      </c>
      <c r="O323" s="75" t="s">
        <v>846</v>
      </c>
      <c r="P323" s="122" t="s">
        <v>1000</v>
      </c>
      <c r="Q323" s="197">
        <v>0</v>
      </c>
      <c r="R323" s="197">
        <v>0</v>
      </c>
      <c r="S323" s="198"/>
    </row>
    <row r="324" spans="1:19" ht="15.75" customHeight="1" x14ac:dyDescent="0.3">
      <c r="A324" s="75" t="s">
        <v>93</v>
      </c>
      <c r="B324" s="75" t="s">
        <v>962</v>
      </c>
      <c r="C324" s="75" t="s">
        <v>640</v>
      </c>
      <c r="D324" s="75" t="s">
        <v>139</v>
      </c>
      <c r="E324" s="130" t="s">
        <v>1128</v>
      </c>
      <c r="F324" s="75" t="s">
        <v>1211</v>
      </c>
      <c r="G324" s="75">
        <v>0</v>
      </c>
      <c r="H324" s="75" t="s">
        <v>375</v>
      </c>
      <c r="I324" s="75" t="s">
        <v>423</v>
      </c>
      <c r="J324" s="75" t="s">
        <v>423</v>
      </c>
      <c r="K324" s="134" t="s">
        <v>377</v>
      </c>
      <c r="L324" s="75" t="s">
        <v>428</v>
      </c>
      <c r="M324" s="75" t="s">
        <v>846</v>
      </c>
      <c r="N324" s="75" t="s">
        <v>846</v>
      </c>
      <c r="O324" s="75" t="s">
        <v>846</v>
      </c>
      <c r="P324" s="122" t="s">
        <v>1000</v>
      </c>
      <c r="Q324" s="197">
        <v>0</v>
      </c>
      <c r="R324" s="197">
        <v>0</v>
      </c>
      <c r="S324" s="198"/>
    </row>
    <row r="325" spans="1:19" ht="15.75" customHeight="1" x14ac:dyDescent="0.3">
      <c r="A325" s="75" t="s">
        <v>93</v>
      </c>
      <c r="B325" s="75" t="s">
        <v>962</v>
      </c>
      <c r="C325" s="75" t="s">
        <v>640</v>
      </c>
      <c r="D325" s="75" t="s">
        <v>139</v>
      </c>
      <c r="E325" s="130" t="s">
        <v>1039</v>
      </c>
      <c r="F325" s="75" t="s">
        <v>1216</v>
      </c>
      <c r="G325" s="75">
        <v>0</v>
      </c>
      <c r="H325" s="75" t="s">
        <v>375</v>
      </c>
      <c r="I325" s="75" t="s">
        <v>423</v>
      </c>
      <c r="J325" s="75" t="s">
        <v>423</v>
      </c>
      <c r="K325" s="134" t="s">
        <v>377</v>
      </c>
      <c r="L325" s="75" t="s">
        <v>428</v>
      </c>
      <c r="M325" s="75" t="s">
        <v>846</v>
      </c>
      <c r="N325" s="75" t="s">
        <v>846</v>
      </c>
      <c r="O325" s="75" t="s">
        <v>846</v>
      </c>
      <c r="P325" s="122" t="s">
        <v>1000</v>
      </c>
      <c r="Q325" s="197">
        <v>0</v>
      </c>
      <c r="R325" s="197">
        <v>0</v>
      </c>
      <c r="S325" s="198"/>
    </row>
    <row r="326" spans="1:19" ht="15.75" customHeight="1" x14ac:dyDescent="0.3">
      <c r="A326" s="75" t="s">
        <v>93</v>
      </c>
      <c r="B326" s="75" t="s">
        <v>962</v>
      </c>
      <c r="C326" s="75" t="s">
        <v>640</v>
      </c>
      <c r="D326" s="75" t="s">
        <v>139</v>
      </c>
      <c r="E326" s="130" t="s">
        <v>1039</v>
      </c>
      <c r="F326" s="75" t="s">
        <v>1219</v>
      </c>
      <c r="G326" s="75">
        <v>0</v>
      </c>
      <c r="H326" s="75" t="s">
        <v>375</v>
      </c>
      <c r="I326" s="75" t="s">
        <v>423</v>
      </c>
      <c r="J326" s="75" t="s">
        <v>423</v>
      </c>
      <c r="K326" s="134" t="s">
        <v>377</v>
      </c>
      <c r="L326" s="75" t="s">
        <v>428</v>
      </c>
      <c r="M326" s="75" t="s">
        <v>846</v>
      </c>
      <c r="N326" s="75" t="s">
        <v>846</v>
      </c>
      <c r="O326" s="75" t="s">
        <v>846</v>
      </c>
      <c r="P326" s="122" t="s">
        <v>1000</v>
      </c>
      <c r="Q326" s="197">
        <v>0</v>
      </c>
      <c r="R326" s="197">
        <v>0</v>
      </c>
      <c r="S326" s="198"/>
    </row>
    <row r="327" spans="1:19" ht="15.75" customHeight="1" x14ac:dyDescent="0.3">
      <c r="A327" s="75" t="s">
        <v>93</v>
      </c>
      <c r="B327" s="75" t="s">
        <v>962</v>
      </c>
      <c r="C327" s="75" t="s">
        <v>640</v>
      </c>
      <c r="D327" s="75" t="s">
        <v>139</v>
      </c>
      <c r="E327" s="130" t="s">
        <v>1129</v>
      </c>
      <c r="F327" s="75" t="s">
        <v>1211</v>
      </c>
      <c r="G327" s="75">
        <v>0</v>
      </c>
      <c r="H327" s="75" t="s">
        <v>375</v>
      </c>
      <c r="I327" s="75" t="s">
        <v>423</v>
      </c>
      <c r="J327" s="75" t="s">
        <v>423</v>
      </c>
      <c r="K327" s="134" t="s">
        <v>377</v>
      </c>
      <c r="L327" s="75" t="s">
        <v>428</v>
      </c>
      <c r="M327" s="75" t="s">
        <v>846</v>
      </c>
      <c r="N327" s="75" t="s">
        <v>846</v>
      </c>
      <c r="O327" s="75" t="s">
        <v>846</v>
      </c>
      <c r="P327" s="122" t="s">
        <v>1000</v>
      </c>
      <c r="Q327" s="197">
        <v>0</v>
      </c>
      <c r="R327" s="197">
        <v>0</v>
      </c>
      <c r="S327" s="198"/>
    </row>
    <row r="328" spans="1:19" ht="15.75" customHeight="1" x14ac:dyDescent="0.3">
      <c r="A328" s="75" t="s">
        <v>93</v>
      </c>
      <c r="B328" s="75" t="s">
        <v>962</v>
      </c>
      <c r="C328" s="75" t="s">
        <v>640</v>
      </c>
      <c r="D328" s="75" t="s">
        <v>139</v>
      </c>
      <c r="E328" s="130" t="s">
        <v>1005</v>
      </c>
      <c r="F328" s="75" t="s">
        <v>1220</v>
      </c>
      <c r="G328" s="75">
        <v>0</v>
      </c>
      <c r="H328" s="75" t="s">
        <v>375</v>
      </c>
      <c r="I328" s="75" t="s">
        <v>423</v>
      </c>
      <c r="J328" s="75" t="s">
        <v>423</v>
      </c>
      <c r="K328" s="134" t="s">
        <v>377</v>
      </c>
      <c r="L328" s="75" t="s">
        <v>428</v>
      </c>
      <c r="M328" s="75" t="s">
        <v>846</v>
      </c>
      <c r="N328" s="75" t="s">
        <v>846</v>
      </c>
      <c r="O328" s="75" t="s">
        <v>846</v>
      </c>
      <c r="P328" s="122" t="s">
        <v>1000</v>
      </c>
      <c r="Q328" s="197">
        <v>0</v>
      </c>
      <c r="R328" s="197">
        <v>0</v>
      </c>
      <c r="S328" s="198"/>
    </row>
    <row r="329" spans="1:19" ht="15.75" customHeight="1" x14ac:dyDescent="0.3">
      <c r="A329" s="75" t="s">
        <v>93</v>
      </c>
      <c r="B329" s="75" t="s">
        <v>962</v>
      </c>
      <c r="C329" s="75" t="s">
        <v>640</v>
      </c>
      <c r="D329" s="75" t="s">
        <v>139</v>
      </c>
      <c r="E329" s="130" t="s">
        <v>1005</v>
      </c>
      <c r="F329" s="75" t="s">
        <v>1215</v>
      </c>
      <c r="G329" s="75">
        <v>0</v>
      </c>
      <c r="H329" s="75" t="s">
        <v>375</v>
      </c>
      <c r="I329" s="75" t="s">
        <v>423</v>
      </c>
      <c r="J329" s="75" t="s">
        <v>423</v>
      </c>
      <c r="K329" s="134" t="s">
        <v>377</v>
      </c>
      <c r="L329" s="75" t="s">
        <v>428</v>
      </c>
      <c r="M329" s="75" t="s">
        <v>846</v>
      </c>
      <c r="N329" s="75" t="s">
        <v>846</v>
      </c>
      <c r="O329" s="75" t="s">
        <v>846</v>
      </c>
      <c r="P329" s="122" t="s">
        <v>1000</v>
      </c>
      <c r="Q329" s="197">
        <v>0</v>
      </c>
      <c r="R329" s="197">
        <v>0</v>
      </c>
      <c r="S329" s="198"/>
    </row>
    <row r="330" spans="1:19" ht="15.75" customHeight="1" x14ac:dyDescent="0.3">
      <c r="A330" s="75" t="s">
        <v>93</v>
      </c>
      <c r="B330" s="75" t="s">
        <v>962</v>
      </c>
      <c r="C330" s="75" t="s">
        <v>640</v>
      </c>
      <c r="D330" s="75" t="s">
        <v>139</v>
      </c>
      <c r="E330" s="130" t="s">
        <v>1221</v>
      </c>
      <c r="F330" s="75" t="s">
        <v>1222</v>
      </c>
      <c r="G330" s="75">
        <v>0</v>
      </c>
      <c r="H330" s="75" t="s">
        <v>375</v>
      </c>
      <c r="I330" s="75" t="s">
        <v>423</v>
      </c>
      <c r="J330" s="75" t="s">
        <v>423</v>
      </c>
      <c r="K330" s="134" t="s">
        <v>377</v>
      </c>
      <c r="L330" s="75" t="s">
        <v>428</v>
      </c>
      <c r="M330" s="75" t="s">
        <v>846</v>
      </c>
      <c r="N330" s="75" t="s">
        <v>846</v>
      </c>
      <c r="O330" s="75" t="s">
        <v>846</v>
      </c>
      <c r="P330" s="122" t="s">
        <v>1000</v>
      </c>
      <c r="Q330" s="197">
        <v>0</v>
      </c>
      <c r="R330" s="197">
        <v>0</v>
      </c>
      <c r="S330" s="198"/>
    </row>
    <row r="331" spans="1:19" ht="15.75" customHeight="1" x14ac:dyDescent="0.3">
      <c r="A331" s="75" t="s">
        <v>93</v>
      </c>
      <c r="B331" s="75" t="s">
        <v>962</v>
      </c>
      <c r="C331" s="75" t="s">
        <v>640</v>
      </c>
      <c r="D331" s="75" t="s">
        <v>139</v>
      </c>
      <c r="E331" s="130" t="s">
        <v>1223</v>
      </c>
      <c r="F331" s="75" t="s">
        <v>1220</v>
      </c>
      <c r="G331" s="75">
        <v>0</v>
      </c>
      <c r="H331" s="75" t="s">
        <v>375</v>
      </c>
      <c r="I331" s="75" t="s">
        <v>423</v>
      </c>
      <c r="J331" s="75" t="s">
        <v>423</v>
      </c>
      <c r="K331" s="134" t="s">
        <v>377</v>
      </c>
      <c r="L331" s="75" t="s">
        <v>428</v>
      </c>
      <c r="M331" s="75" t="s">
        <v>846</v>
      </c>
      <c r="N331" s="75" t="s">
        <v>846</v>
      </c>
      <c r="O331" s="75" t="s">
        <v>846</v>
      </c>
      <c r="P331" s="122" t="s">
        <v>1000</v>
      </c>
      <c r="Q331" s="197">
        <v>0</v>
      </c>
      <c r="R331" s="197">
        <v>0</v>
      </c>
      <c r="S331" s="198"/>
    </row>
    <row r="332" spans="1:19" ht="15.75" customHeight="1" x14ac:dyDescent="0.3">
      <c r="A332" s="75" t="s">
        <v>93</v>
      </c>
      <c r="B332" s="75" t="s">
        <v>962</v>
      </c>
      <c r="C332" s="75" t="s">
        <v>640</v>
      </c>
      <c r="D332" s="75" t="s">
        <v>139</v>
      </c>
      <c r="E332" s="130" t="s">
        <v>1046</v>
      </c>
      <c r="F332" s="75" t="s">
        <v>1214</v>
      </c>
      <c r="G332" s="75">
        <v>0</v>
      </c>
      <c r="H332" s="75" t="s">
        <v>375</v>
      </c>
      <c r="I332" s="75" t="s">
        <v>423</v>
      </c>
      <c r="J332" s="75" t="s">
        <v>423</v>
      </c>
      <c r="K332" s="134" t="s">
        <v>377</v>
      </c>
      <c r="L332" s="75" t="s">
        <v>428</v>
      </c>
      <c r="M332" s="75" t="s">
        <v>846</v>
      </c>
      <c r="N332" s="75" t="s">
        <v>846</v>
      </c>
      <c r="O332" s="75" t="s">
        <v>846</v>
      </c>
      <c r="P332" s="122" t="s">
        <v>1000</v>
      </c>
      <c r="Q332" s="197">
        <v>0</v>
      </c>
      <c r="R332" s="197">
        <v>0</v>
      </c>
      <c r="S332" s="198"/>
    </row>
    <row r="333" spans="1:19" ht="15.75" customHeight="1" x14ac:dyDescent="0.3">
      <c r="A333" s="75" t="s">
        <v>93</v>
      </c>
      <c r="B333" s="75" t="s">
        <v>962</v>
      </c>
      <c r="C333" s="75" t="s">
        <v>640</v>
      </c>
      <c r="D333" s="75" t="s">
        <v>139</v>
      </c>
      <c r="E333" s="130" t="s">
        <v>1006</v>
      </c>
      <c r="F333" s="75" t="s">
        <v>1216</v>
      </c>
      <c r="G333" s="75">
        <v>0</v>
      </c>
      <c r="H333" s="75" t="s">
        <v>375</v>
      </c>
      <c r="I333" s="75" t="s">
        <v>423</v>
      </c>
      <c r="J333" s="75" t="s">
        <v>423</v>
      </c>
      <c r="K333" s="134" t="s">
        <v>377</v>
      </c>
      <c r="L333" s="75" t="s">
        <v>428</v>
      </c>
      <c r="M333" s="75" t="s">
        <v>846</v>
      </c>
      <c r="N333" s="75" t="s">
        <v>846</v>
      </c>
      <c r="O333" s="75" t="s">
        <v>846</v>
      </c>
      <c r="P333" s="122" t="s">
        <v>1000</v>
      </c>
      <c r="Q333" s="197">
        <v>0</v>
      </c>
      <c r="R333" s="197">
        <v>0</v>
      </c>
      <c r="S333" s="198"/>
    </row>
    <row r="334" spans="1:19" ht="15.75" customHeight="1" x14ac:dyDescent="0.3">
      <c r="A334" s="75" t="s">
        <v>93</v>
      </c>
      <c r="B334" s="75" t="s">
        <v>962</v>
      </c>
      <c r="C334" s="75" t="s">
        <v>640</v>
      </c>
      <c r="D334" s="75" t="s">
        <v>139</v>
      </c>
      <c r="E334" s="130" t="s">
        <v>1171</v>
      </c>
      <c r="F334" s="75" t="s">
        <v>1211</v>
      </c>
      <c r="G334" s="75">
        <v>0</v>
      </c>
      <c r="H334" s="75" t="s">
        <v>375</v>
      </c>
      <c r="I334" s="75" t="s">
        <v>423</v>
      </c>
      <c r="J334" s="75" t="s">
        <v>423</v>
      </c>
      <c r="K334" s="134" t="s">
        <v>377</v>
      </c>
      <c r="L334" s="75" t="s">
        <v>428</v>
      </c>
      <c r="M334" s="75" t="s">
        <v>846</v>
      </c>
      <c r="N334" s="75" t="s">
        <v>846</v>
      </c>
      <c r="O334" s="75" t="s">
        <v>846</v>
      </c>
      <c r="P334" s="122" t="s">
        <v>1000</v>
      </c>
      <c r="Q334" s="197">
        <v>0</v>
      </c>
      <c r="R334" s="197">
        <v>0</v>
      </c>
      <c r="S334" s="198"/>
    </row>
    <row r="335" spans="1:19" ht="15.75" customHeight="1" x14ac:dyDescent="0.3">
      <c r="A335" s="75" t="s">
        <v>93</v>
      </c>
      <c r="B335" s="75" t="s">
        <v>962</v>
      </c>
      <c r="C335" s="75" t="s">
        <v>640</v>
      </c>
      <c r="D335" s="75" t="s">
        <v>139</v>
      </c>
      <c r="E335" s="130" t="s">
        <v>1014</v>
      </c>
      <c r="F335" s="75" t="s">
        <v>1218</v>
      </c>
      <c r="G335" s="75">
        <v>0</v>
      </c>
      <c r="H335" s="75" t="s">
        <v>375</v>
      </c>
      <c r="I335" s="75" t="s">
        <v>423</v>
      </c>
      <c r="J335" s="75" t="s">
        <v>423</v>
      </c>
      <c r="K335" s="134" t="s">
        <v>377</v>
      </c>
      <c r="L335" s="75" t="s">
        <v>428</v>
      </c>
      <c r="M335" s="75" t="s">
        <v>846</v>
      </c>
      <c r="N335" s="75" t="s">
        <v>846</v>
      </c>
      <c r="O335" s="75" t="s">
        <v>846</v>
      </c>
      <c r="P335" s="122" t="s">
        <v>1000</v>
      </c>
      <c r="Q335" s="197">
        <v>0</v>
      </c>
      <c r="R335" s="197">
        <v>0</v>
      </c>
      <c r="S335" s="198"/>
    </row>
    <row r="336" spans="1:19" ht="15.75" customHeight="1" x14ac:dyDescent="0.3">
      <c r="A336" s="75" t="s">
        <v>93</v>
      </c>
      <c r="B336" s="75" t="s">
        <v>962</v>
      </c>
      <c r="C336" s="75" t="s">
        <v>640</v>
      </c>
      <c r="D336" s="75" t="s">
        <v>139</v>
      </c>
      <c r="E336" s="130" t="s">
        <v>1014</v>
      </c>
      <c r="F336" s="75" t="s">
        <v>1220</v>
      </c>
      <c r="G336" s="75">
        <v>0</v>
      </c>
      <c r="H336" s="75" t="s">
        <v>375</v>
      </c>
      <c r="I336" s="75" t="s">
        <v>423</v>
      </c>
      <c r="J336" s="75" t="s">
        <v>423</v>
      </c>
      <c r="K336" s="134" t="s">
        <v>377</v>
      </c>
      <c r="L336" s="75" t="s">
        <v>428</v>
      </c>
      <c r="M336" s="75" t="s">
        <v>846</v>
      </c>
      <c r="N336" s="75" t="s">
        <v>846</v>
      </c>
      <c r="O336" s="75" t="s">
        <v>846</v>
      </c>
      <c r="P336" s="122" t="s">
        <v>1000</v>
      </c>
      <c r="Q336" s="197">
        <v>0</v>
      </c>
      <c r="R336" s="197">
        <v>0</v>
      </c>
      <c r="S336" s="198"/>
    </row>
    <row r="337" spans="1:19" ht="15.75" customHeight="1" x14ac:dyDescent="0.3">
      <c r="A337" s="75" t="s">
        <v>93</v>
      </c>
      <c r="B337" s="75" t="s">
        <v>962</v>
      </c>
      <c r="C337" s="75" t="s">
        <v>640</v>
      </c>
      <c r="D337" s="75" t="s">
        <v>139</v>
      </c>
      <c r="E337" s="130" t="s">
        <v>1014</v>
      </c>
      <c r="F337" s="75" t="s">
        <v>1215</v>
      </c>
      <c r="G337" s="75">
        <v>0</v>
      </c>
      <c r="H337" s="75" t="s">
        <v>375</v>
      </c>
      <c r="I337" s="75" t="s">
        <v>423</v>
      </c>
      <c r="J337" s="75" t="s">
        <v>423</v>
      </c>
      <c r="K337" s="134" t="s">
        <v>377</v>
      </c>
      <c r="L337" s="75" t="s">
        <v>428</v>
      </c>
      <c r="M337" s="75" t="s">
        <v>846</v>
      </c>
      <c r="N337" s="75" t="s">
        <v>846</v>
      </c>
      <c r="O337" s="75" t="s">
        <v>846</v>
      </c>
      <c r="P337" s="122" t="s">
        <v>1000</v>
      </c>
      <c r="Q337" s="197">
        <v>0</v>
      </c>
      <c r="R337" s="197">
        <v>0</v>
      </c>
      <c r="S337" s="198"/>
    </row>
    <row r="338" spans="1:19" ht="15.75" customHeight="1" x14ac:dyDescent="0.3">
      <c r="A338" s="75" t="s">
        <v>93</v>
      </c>
      <c r="B338" s="75" t="s">
        <v>962</v>
      </c>
      <c r="C338" s="75" t="s">
        <v>640</v>
      </c>
      <c r="D338" s="75" t="s">
        <v>139</v>
      </c>
      <c r="E338" s="130" t="s">
        <v>1016</v>
      </c>
      <c r="F338" s="75" t="s">
        <v>1224</v>
      </c>
      <c r="G338" s="75">
        <v>0</v>
      </c>
      <c r="H338" s="75" t="s">
        <v>375</v>
      </c>
      <c r="I338" s="75" t="s">
        <v>423</v>
      </c>
      <c r="J338" s="75" t="s">
        <v>423</v>
      </c>
      <c r="K338" s="134" t="s">
        <v>377</v>
      </c>
      <c r="L338" s="75" t="s">
        <v>428</v>
      </c>
      <c r="M338" s="75" t="s">
        <v>846</v>
      </c>
      <c r="N338" s="75" t="s">
        <v>846</v>
      </c>
      <c r="O338" s="75" t="s">
        <v>846</v>
      </c>
      <c r="P338" s="122" t="s">
        <v>1000</v>
      </c>
      <c r="Q338" s="197">
        <v>0</v>
      </c>
      <c r="R338" s="197">
        <v>0</v>
      </c>
      <c r="S338" s="198"/>
    </row>
    <row r="339" spans="1:19" ht="25.5" x14ac:dyDescent="0.3">
      <c r="A339" s="75" t="s">
        <v>93</v>
      </c>
      <c r="B339" s="75" t="s">
        <v>962</v>
      </c>
      <c r="C339" s="75" t="s">
        <v>640</v>
      </c>
      <c r="D339" s="75" t="s">
        <v>139</v>
      </c>
      <c r="E339" s="130" t="s">
        <v>1016</v>
      </c>
      <c r="F339" s="75" t="s">
        <v>1218</v>
      </c>
      <c r="G339" s="75">
        <v>1929</v>
      </c>
      <c r="H339" s="75" t="s">
        <v>375</v>
      </c>
      <c r="I339" s="75">
        <v>100</v>
      </c>
      <c r="J339" s="75">
        <v>100</v>
      </c>
      <c r="K339" s="134" t="s">
        <v>377</v>
      </c>
      <c r="L339" s="75" t="s">
        <v>423</v>
      </c>
      <c r="M339" s="75" t="s">
        <v>846</v>
      </c>
      <c r="N339" s="75" t="s">
        <v>10</v>
      </c>
      <c r="O339" s="75" t="s">
        <v>10</v>
      </c>
      <c r="P339" s="76"/>
      <c r="Q339" s="197">
        <v>0</v>
      </c>
      <c r="R339" s="197">
        <v>0</v>
      </c>
      <c r="S339" s="198" t="s">
        <v>1817</v>
      </c>
    </row>
    <row r="340" spans="1:19" ht="15.75" customHeight="1" x14ac:dyDescent="0.3">
      <c r="A340" s="75" t="s">
        <v>93</v>
      </c>
      <c r="B340" s="75" t="s">
        <v>962</v>
      </c>
      <c r="C340" s="75" t="s">
        <v>640</v>
      </c>
      <c r="D340" s="75" t="s">
        <v>139</v>
      </c>
      <c r="E340" s="130" t="s">
        <v>988</v>
      </c>
      <c r="F340" s="75" t="s">
        <v>1225</v>
      </c>
      <c r="G340" s="75">
        <v>0</v>
      </c>
      <c r="H340" s="75" t="s">
        <v>375</v>
      </c>
      <c r="I340" s="75" t="s">
        <v>173</v>
      </c>
      <c r="J340" s="75" t="s">
        <v>423</v>
      </c>
      <c r="K340" s="134" t="s">
        <v>377</v>
      </c>
      <c r="L340" s="75" t="s">
        <v>423</v>
      </c>
      <c r="M340" s="75" t="s">
        <v>846</v>
      </c>
      <c r="N340" s="75" t="s">
        <v>846</v>
      </c>
      <c r="O340" s="75" t="s">
        <v>846</v>
      </c>
      <c r="P340" s="122" t="s">
        <v>1000</v>
      </c>
      <c r="Q340" s="197">
        <v>0</v>
      </c>
      <c r="R340" s="197">
        <v>0</v>
      </c>
      <c r="S340" s="198"/>
    </row>
    <row r="341" spans="1:19" ht="15.75" customHeight="1" x14ac:dyDescent="0.3">
      <c r="A341" s="75" t="s">
        <v>93</v>
      </c>
      <c r="B341" s="75" t="s">
        <v>962</v>
      </c>
      <c r="C341" s="75" t="s">
        <v>640</v>
      </c>
      <c r="D341" s="75" t="s">
        <v>139</v>
      </c>
      <c r="E341" s="130" t="s">
        <v>1195</v>
      </c>
      <c r="F341" s="75" t="s">
        <v>1211</v>
      </c>
      <c r="G341" s="75">
        <v>0</v>
      </c>
      <c r="H341" s="75" t="s">
        <v>375</v>
      </c>
      <c r="I341" s="75" t="s">
        <v>423</v>
      </c>
      <c r="J341" s="75" t="s">
        <v>423</v>
      </c>
      <c r="K341" s="134" t="s">
        <v>377</v>
      </c>
      <c r="L341" s="75" t="s">
        <v>428</v>
      </c>
      <c r="M341" s="75" t="s">
        <v>846</v>
      </c>
      <c r="N341" s="75" t="s">
        <v>846</v>
      </c>
      <c r="O341" s="75" t="s">
        <v>846</v>
      </c>
      <c r="P341" s="122" t="s">
        <v>1000</v>
      </c>
      <c r="Q341" s="197">
        <v>0</v>
      </c>
      <c r="R341" s="197">
        <v>0</v>
      </c>
      <c r="S341" s="198"/>
    </row>
    <row r="342" spans="1:19" ht="15.75" customHeight="1" x14ac:dyDescent="0.3">
      <c r="A342" s="75" t="s">
        <v>93</v>
      </c>
      <c r="B342" s="75" t="s">
        <v>962</v>
      </c>
      <c r="C342" s="75" t="s">
        <v>640</v>
      </c>
      <c r="D342" s="75" t="s">
        <v>139</v>
      </c>
      <c r="E342" s="130" t="s">
        <v>1226</v>
      </c>
      <c r="F342" s="75" t="s">
        <v>1227</v>
      </c>
      <c r="G342" s="75">
        <v>0</v>
      </c>
      <c r="H342" s="75" t="s">
        <v>375</v>
      </c>
      <c r="I342" s="75" t="s">
        <v>1228</v>
      </c>
      <c r="J342" s="133">
        <v>0</v>
      </c>
      <c r="K342" s="134" t="s">
        <v>377</v>
      </c>
      <c r="L342" s="75" t="s">
        <v>428</v>
      </c>
      <c r="M342" s="75" t="s">
        <v>846</v>
      </c>
      <c r="N342" s="75" t="s">
        <v>846</v>
      </c>
      <c r="O342" s="75" t="s">
        <v>846</v>
      </c>
      <c r="P342" s="122" t="s">
        <v>1000</v>
      </c>
      <c r="Q342" s="197">
        <v>0</v>
      </c>
      <c r="R342" s="197">
        <v>0</v>
      </c>
      <c r="S342" s="198"/>
    </row>
    <row r="343" spans="1:19" ht="15.75" customHeight="1" x14ac:dyDescent="0.3">
      <c r="A343" s="75" t="s">
        <v>93</v>
      </c>
      <c r="B343" s="75" t="s">
        <v>962</v>
      </c>
      <c r="C343" s="75" t="s">
        <v>640</v>
      </c>
      <c r="D343" s="75" t="s">
        <v>139</v>
      </c>
      <c r="E343" s="130" t="s">
        <v>1226</v>
      </c>
      <c r="F343" s="75" t="s">
        <v>1215</v>
      </c>
      <c r="G343" s="75">
        <v>0</v>
      </c>
      <c r="H343" s="75" t="s">
        <v>375</v>
      </c>
      <c r="I343" s="75" t="s">
        <v>423</v>
      </c>
      <c r="J343" s="75" t="s">
        <v>423</v>
      </c>
      <c r="K343" s="134" t="s">
        <v>377</v>
      </c>
      <c r="L343" s="75" t="s">
        <v>428</v>
      </c>
      <c r="M343" s="75" t="s">
        <v>846</v>
      </c>
      <c r="N343" s="75" t="s">
        <v>846</v>
      </c>
      <c r="O343" s="75" t="s">
        <v>846</v>
      </c>
      <c r="P343" s="122" t="s">
        <v>1000</v>
      </c>
      <c r="Q343" s="197">
        <v>0</v>
      </c>
      <c r="R343" s="197">
        <v>0</v>
      </c>
      <c r="S343" s="198"/>
    </row>
    <row r="344" spans="1:19" ht="15.75" customHeight="1" x14ac:dyDescent="0.3">
      <c r="A344" s="75" t="s">
        <v>93</v>
      </c>
      <c r="B344" s="75" t="s">
        <v>962</v>
      </c>
      <c r="C344" s="75" t="s">
        <v>640</v>
      </c>
      <c r="D344" s="75" t="s">
        <v>139</v>
      </c>
      <c r="E344" s="130" t="s">
        <v>1226</v>
      </c>
      <c r="F344" s="75" t="s">
        <v>1229</v>
      </c>
      <c r="G344" s="75">
        <v>0</v>
      </c>
      <c r="H344" s="75" t="s">
        <v>375</v>
      </c>
      <c r="I344" s="75" t="s">
        <v>423</v>
      </c>
      <c r="J344" s="75" t="s">
        <v>423</v>
      </c>
      <c r="K344" s="134" t="s">
        <v>377</v>
      </c>
      <c r="L344" s="75" t="s">
        <v>428</v>
      </c>
      <c r="M344" s="75" t="s">
        <v>846</v>
      </c>
      <c r="N344" s="75" t="s">
        <v>846</v>
      </c>
      <c r="O344" s="75" t="s">
        <v>846</v>
      </c>
      <c r="P344" s="122" t="s">
        <v>1000</v>
      </c>
      <c r="Q344" s="197">
        <v>0</v>
      </c>
      <c r="R344" s="197">
        <v>0</v>
      </c>
      <c r="S344" s="198"/>
    </row>
    <row r="345" spans="1:19" ht="15.75" customHeight="1" x14ac:dyDescent="0.3">
      <c r="A345" s="75" t="s">
        <v>93</v>
      </c>
      <c r="B345" s="75" t="s">
        <v>962</v>
      </c>
      <c r="C345" s="75" t="s">
        <v>640</v>
      </c>
      <c r="D345" s="75" t="s">
        <v>139</v>
      </c>
      <c r="E345" s="130" t="s">
        <v>1202</v>
      </c>
      <c r="F345" s="75" t="s">
        <v>1211</v>
      </c>
      <c r="G345" s="75">
        <v>0</v>
      </c>
      <c r="H345" s="75" t="s">
        <v>375</v>
      </c>
      <c r="I345" s="75" t="s">
        <v>423</v>
      </c>
      <c r="J345" s="75" t="s">
        <v>423</v>
      </c>
      <c r="K345" s="134" t="s">
        <v>377</v>
      </c>
      <c r="L345" s="75" t="s">
        <v>428</v>
      </c>
      <c r="M345" s="75" t="s">
        <v>846</v>
      </c>
      <c r="N345" s="75" t="s">
        <v>846</v>
      </c>
      <c r="O345" s="75" t="s">
        <v>846</v>
      </c>
      <c r="P345" s="122" t="s">
        <v>1000</v>
      </c>
      <c r="Q345" s="197">
        <v>0</v>
      </c>
      <c r="R345" s="197">
        <v>0</v>
      </c>
      <c r="S345" s="198"/>
    </row>
    <row r="346" spans="1:19" ht="15.75" customHeight="1" x14ac:dyDescent="0.3">
      <c r="A346" s="75" t="s">
        <v>93</v>
      </c>
      <c r="B346" s="75" t="s">
        <v>962</v>
      </c>
      <c r="C346" s="75" t="s">
        <v>640</v>
      </c>
      <c r="D346" s="75" t="s">
        <v>139</v>
      </c>
      <c r="E346" s="130" t="s">
        <v>1230</v>
      </c>
      <c r="F346" s="75" t="s">
        <v>1216</v>
      </c>
      <c r="G346" s="75">
        <v>0</v>
      </c>
      <c r="H346" s="75" t="s">
        <v>375</v>
      </c>
      <c r="I346" s="75" t="s">
        <v>423</v>
      </c>
      <c r="J346" s="75" t="s">
        <v>423</v>
      </c>
      <c r="K346" s="134" t="s">
        <v>377</v>
      </c>
      <c r="L346" s="75" t="s">
        <v>428</v>
      </c>
      <c r="M346" s="75" t="s">
        <v>846</v>
      </c>
      <c r="N346" s="75" t="s">
        <v>846</v>
      </c>
      <c r="O346" s="75" t="s">
        <v>846</v>
      </c>
      <c r="P346" s="122" t="s">
        <v>1000</v>
      </c>
      <c r="Q346" s="197">
        <v>0</v>
      </c>
      <c r="R346" s="197">
        <v>0</v>
      </c>
      <c r="S346" s="198"/>
    </row>
    <row r="347" spans="1:19" ht="15.75" customHeight="1" x14ac:dyDescent="0.3">
      <c r="A347" s="75" t="s">
        <v>93</v>
      </c>
      <c r="B347" s="75" t="s">
        <v>962</v>
      </c>
      <c r="C347" s="75" t="s">
        <v>640</v>
      </c>
      <c r="D347" s="75" t="s">
        <v>143</v>
      </c>
      <c r="E347" s="130" t="s">
        <v>1079</v>
      </c>
      <c r="F347" s="75" t="s">
        <v>1021</v>
      </c>
      <c r="G347" s="75">
        <v>0</v>
      </c>
      <c r="H347" s="75" t="s">
        <v>375</v>
      </c>
      <c r="I347" s="75" t="s">
        <v>423</v>
      </c>
      <c r="J347" s="75" t="s">
        <v>423</v>
      </c>
      <c r="K347" s="134" t="s">
        <v>377</v>
      </c>
      <c r="L347" s="75" t="s">
        <v>428</v>
      </c>
      <c r="M347" s="75" t="s">
        <v>846</v>
      </c>
      <c r="N347" s="75" t="s">
        <v>846</v>
      </c>
      <c r="O347" s="75" t="s">
        <v>846</v>
      </c>
      <c r="P347" s="76"/>
      <c r="Q347" s="197">
        <v>0</v>
      </c>
      <c r="R347" s="197">
        <v>0</v>
      </c>
      <c r="S347" s="198"/>
    </row>
    <row r="348" spans="1:19" ht="15.75" customHeight="1" x14ac:dyDescent="0.3">
      <c r="A348" s="75" t="s">
        <v>93</v>
      </c>
      <c r="B348" s="75" t="s">
        <v>962</v>
      </c>
      <c r="C348" s="75" t="s">
        <v>640</v>
      </c>
      <c r="D348" s="75" t="s">
        <v>143</v>
      </c>
      <c r="E348" s="130" t="s">
        <v>1231</v>
      </c>
      <c r="F348" s="75" t="s">
        <v>1021</v>
      </c>
      <c r="G348" s="75">
        <v>0</v>
      </c>
      <c r="H348" s="75" t="s">
        <v>375</v>
      </c>
      <c r="I348" s="75" t="s">
        <v>423</v>
      </c>
      <c r="J348" s="75" t="s">
        <v>423</v>
      </c>
      <c r="K348" s="134" t="s">
        <v>377</v>
      </c>
      <c r="L348" s="75" t="s">
        <v>428</v>
      </c>
      <c r="M348" s="75" t="s">
        <v>846</v>
      </c>
      <c r="N348" s="75" t="s">
        <v>846</v>
      </c>
      <c r="O348" s="75" t="s">
        <v>846</v>
      </c>
      <c r="P348" s="76"/>
      <c r="Q348" s="197">
        <v>0</v>
      </c>
      <c r="R348" s="197">
        <v>0</v>
      </c>
      <c r="S348" s="198"/>
    </row>
    <row r="349" spans="1:19" ht="15.75" customHeight="1" x14ac:dyDescent="0.3">
      <c r="A349" s="75" t="s">
        <v>93</v>
      </c>
      <c r="B349" s="75" t="s">
        <v>962</v>
      </c>
      <c r="C349" s="75" t="s">
        <v>640</v>
      </c>
      <c r="D349" s="75" t="s">
        <v>143</v>
      </c>
      <c r="E349" s="130" t="s">
        <v>1082</v>
      </c>
      <c r="F349" s="75" t="s">
        <v>1232</v>
      </c>
      <c r="G349" s="75">
        <v>0</v>
      </c>
      <c r="H349" s="75" t="s">
        <v>375</v>
      </c>
      <c r="I349" s="75" t="s">
        <v>423</v>
      </c>
      <c r="J349" s="75" t="s">
        <v>423</v>
      </c>
      <c r="K349" s="134" t="s">
        <v>377</v>
      </c>
      <c r="L349" s="75" t="s">
        <v>428</v>
      </c>
      <c r="M349" s="75" t="s">
        <v>846</v>
      </c>
      <c r="N349" s="75" t="s">
        <v>846</v>
      </c>
      <c r="O349" s="75" t="s">
        <v>846</v>
      </c>
      <c r="P349" s="76"/>
      <c r="Q349" s="197">
        <v>0</v>
      </c>
      <c r="R349" s="197">
        <v>0</v>
      </c>
      <c r="S349" s="198"/>
    </row>
    <row r="350" spans="1:19" ht="15.75" customHeight="1" x14ac:dyDescent="0.3">
      <c r="A350" s="75" t="s">
        <v>93</v>
      </c>
      <c r="B350" s="75" t="s">
        <v>962</v>
      </c>
      <c r="C350" s="75" t="s">
        <v>640</v>
      </c>
      <c r="D350" s="75" t="s">
        <v>143</v>
      </c>
      <c r="E350" s="130" t="s">
        <v>1233</v>
      </c>
      <c r="F350" s="75" t="s">
        <v>1021</v>
      </c>
      <c r="G350" s="75">
        <v>0</v>
      </c>
      <c r="H350" s="75" t="s">
        <v>375</v>
      </c>
      <c r="I350" s="75" t="s">
        <v>423</v>
      </c>
      <c r="J350" s="75" t="s">
        <v>423</v>
      </c>
      <c r="K350" s="134" t="s">
        <v>377</v>
      </c>
      <c r="L350" s="75" t="s">
        <v>428</v>
      </c>
      <c r="M350" s="75" t="s">
        <v>846</v>
      </c>
      <c r="N350" s="75" t="s">
        <v>846</v>
      </c>
      <c r="O350" s="75" t="s">
        <v>846</v>
      </c>
      <c r="P350" s="76"/>
      <c r="Q350" s="197">
        <v>0</v>
      </c>
      <c r="R350" s="197">
        <v>0</v>
      </c>
      <c r="S350" s="198"/>
    </row>
    <row r="351" spans="1:19" ht="15.75" customHeight="1" x14ac:dyDescent="0.3">
      <c r="A351" s="75" t="s">
        <v>93</v>
      </c>
      <c r="B351" s="75" t="s">
        <v>962</v>
      </c>
      <c r="C351" s="75" t="s">
        <v>640</v>
      </c>
      <c r="D351" s="75" t="s">
        <v>143</v>
      </c>
      <c r="E351" s="130" t="s">
        <v>1234</v>
      </c>
      <c r="F351" s="75" t="s">
        <v>1021</v>
      </c>
      <c r="G351" s="75">
        <v>0</v>
      </c>
      <c r="H351" s="75" t="s">
        <v>375</v>
      </c>
      <c r="I351" s="75" t="s">
        <v>423</v>
      </c>
      <c r="J351" s="75" t="s">
        <v>423</v>
      </c>
      <c r="K351" s="134" t="s">
        <v>377</v>
      </c>
      <c r="L351" s="75" t="s">
        <v>428</v>
      </c>
      <c r="M351" s="75" t="s">
        <v>846</v>
      </c>
      <c r="N351" s="75" t="s">
        <v>846</v>
      </c>
      <c r="O351" s="75" t="s">
        <v>846</v>
      </c>
      <c r="P351" s="76"/>
      <c r="Q351" s="197">
        <v>0</v>
      </c>
      <c r="R351" s="197">
        <v>0</v>
      </c>
      <c r="S351" s="198"/>
    </row>
    <row r="352" spans="1:19" ht="15.75" customHeight="1" x14ac:dyDescent="0.3">
      <c r="A352" s="75" t="s">
        <v>93</v>
      </c>
      <c r="B352" s="75" t="s">
        <v>962</v>
      </c>
      <c r="C352" s="75" t="s">
        <v>640</v>
      </c>
      <c r="D352" s="75" t="s">
        <v>143</v>
      </c>
      <c r="E352" s="130" t="s">
        <v>1235</v>
      </c>
      <c r="F352" s="75" t="s">
        <v>1021</v>
      </c>
      <c r="G352" s="75">
        <v>0</v>
      </c>
      <c r="H352" s="75" t="s">
        <v>375</v>
      </c>
      <c r="I352" s="75" t="s">
        <v>423</v>
      </c>
      <c r="J352" s="75" t="s">
        <v>423</v>
      </c>
      <c r="K352" s="134" t="s">
        <v>377</v>
      </c>
      <c r="L352" s="75" t="s">
        <v>428</v>
      </c>
      <c r="M352" s="75" t="s">
        <v>846</v>
      </c>
      <c r="N352" s="75" t="s">
        <v>846</v>
      </c>
      <c r="O352" s="75" t="s">
        <v>846</v>
      </c>
      <c r="P352" s="76"/>
      <c r="Q352" s="197">
        <v>0</v>
      </c>
      <c r="R352" s="197">
        <v>0</v>
      </c>
      <c r="S352" s="198"/>
    </row>
    <row r="353" spans="1:19" ht="15.75" customHeight="1" x14ac:dyDescent="0.3">
      <c r="A353" s="75" t="s">
        <v>93</v>
      </c>
      <c r="B353" s="75" t="s">
        <v>962</v>
      </c>
      <c r="C353" s="75" t="s">
        <v>640</v>
      </c>
      <c r="D353" s="75" t="s">
        <v>143</v>
      </c>
      <c r="E353" s="130" t="s">
        <v>1236</v>
      </c>
      <c r="F353" s="75" t="s">
        <v>1237</v>
      </c>
      <c r="G353" s="75">
        <v>0</v>
      </c>
      <c r="H353" s="75" t="s">
        <v>375</v>
      </c>
      <c r="I353" s="75" t="s">
        <v>423</v>
      </c>
      <c r="J353" s="75" t="s">
        <v>423</v>
      </c>
      <c r="K353" s="134" t="s">
        <v>377</v>
      </c>
      <c r="L353" s="75" t="s">
        <v>428</v>
      </c>
      <c r="M353" s="75" t="s">
        <v>846</v>
      </c>
      <c r="N353" s="75" t="s">
        <v>846</v>
      </c>
      <c r="O353" s="75" t="s">
        <v>846</v>
      </c>
      <c r="P353" s="76"/>
      <c r="Q353" s="197">
        <v>0</v>
      </c>
      <c r="R353" s="197">
        <v>0</v>
      </c>
      <c r="S353" s="198"/>
    </row>
    <row r="354" spans="1:19" ht="15.75" customHeight="1" x14ac:dyDescent="0.3">
      <c r="A354" s="75" t="s">
        <v>93</v>
      </c>
      <c r="B354" s="75" t="s">
        <v>962</v>
      </c>
      <c r="C354" s="75" t="s">
        <v>640</v>
      </c>
      <c r="D354" s="75" t="s">
        <v>143</v>
      </c>
      <c r="E354" s="130" t="s">
        <v>1092</v>
      </c>
      <c r="F354" s="75" t="s">
        <v>1232</v>
      </c>
      <c r="G354" s="75">
        <v>0</v>
      </c>
      <c r="H354" s="75" t="s">
        <v>375</v>
      </c>
      <c r="I354" s="75" t="s">
        <v>423</v>
      </c>
      <c r="J354" s="75" t="s">
        <v>423</v>
      </c>
      <c r="K354" s="134" t="s">
        <v>377</v>
      </c>
      <c r="L354" s="75" t="s">
        <v>428</v>
      </c>
      <c r="M354" s="75" t="s">
        <v>846</v>
      </c>
      <c r="N354" s="75" t="s">
        <v>846</v>
      </c>
      <c r="O354" s="75" t="s">
        <v>846</v>
      </c>
      <c r="P354" s="76"/>
      <c r="Q354" s="197">
        <v>0</v>
      </c>
      <c r="R354" s="197">
        <v>0</v>
      </c>
      <c r="S354" s="198"/>
    </row>
    <row r="355" spans="1:19" ht="15.75" customHeight="1" x14ac:dyDescent="0.3">
      <c r="A355" s="75" t="s">
        <v>93</v>
      </c>
      <c r="B355" s="75" t="s">
        <v>962</v>
      </c>
      <c r="C355" s="75" t="s">
        <v>640</v>
      </c>
      <c r="D355" s="75" t="s">
        <v>143</v>
      </c>
      <c r="E355" s="130" t="s">
        <v>1093</v>
      </c>
      <c r="F355" s="75" t="s">
        <v>1232</v>
      </c>
      <c r="G355" s="75">
        <v>0</v>
      </c>
      <c r="H355" s="75" t="s">
        <v>375</v>
      </c>
      <c r="I355" s="75" t="s">
        <v>423</v>
      </c>
      <c r="J355" s="75" t="s">
        <v>423</v>
      </c>
      <c r="K355" s="134" t="s">
        <v>377</v>
      </c>
      <c r="L355" s="75" t="s">
        <v>428</v>
      </c>
      <c r="M355" s="75" t="s">
        <v>846</v>
      </c>
      <c r="N355" s="75" t="s">
        <v>846</v>
      </c>
      <c r="O355" s="75" t="s">
        <v>846</v>
      </c>
      <c r="P355" s="76"/>
      <c r="Q355" s="197">
        <v>0</v>
      </c>
      <c r="R355" s="197">
        <v>0</v>
      </c>
      <c r="S355" s="198"/>
    </row>
    <row r="356" spans="1:19" ht="15.75" customHeight="1" x14ac:dyDescent="0.3">
      <c r="A356" s="75" t="s">
        <v>93</v>
      </c>
      <c r="B356" s="75" t="s">
        <v>962</v>
      </c>
      <c r="C356" s="75" t="s">
        <v>640</v>
      </c>
      <c r="D356" s="75" t="s">
        <v>143</v>
      </c>
      <c r="E356" s="130" t="s">
        <v>1094</v>
      </c>
      <c r="F356" s="75" t="s">
        <v>1232</v>
      </c>
      <c r="G356" s="75">
        <v>0</v>
      </c>
      <c r="H356" s="75" t="s">
        <v>375</v>
      </c>
      <c r="I356" s="75" t="s">
        <v>423</v>
      </c>
      <c r="J356" s="75" t="s">
        <v>423</v>
      </c>
      <c r="K356" s="134" t="s">
        <v>377</v>
      </c>
      <c r="L356" s="75" t="s">
        <v>428</v>
      </c>
      <c r="M356" s="75" t="s">
        <v>846</v>
      </c>
      <c r="N356" s="75" t="s">
        <v>846</v>
      </c>
      <c r="O356" s="75" t="s">
        <v>846</v>
      </c>
      <c r="P356" s="76"/>
      <c r="Q356" s="197">
        <v>0</v>
      </c>
      <c r="R356" s="197">
        <v>0</v>
      </c>
      <c r="S356" s="198"/>
    </row>
    <row r="357" spans="1:19" ht="15.75" customHeight="1" x14ac:dyDescent="0.3">
      <c r="A357" s="75" t="s">
        <v>93</v>
      </c>
      <c r="B357" s="75" t="s">
        <v>962</v>
      </c>
      <c r="C357" s="75" t="s">
        <v>640</v>
      </c>
      <c r="D357" s="75" t="s">
        <v>143</v>
      </c>
      <c r="E357" s="130" t="s">
        <v>1095</v>
      </c>
      <c r="F357" s="75" t="s">
        <v>1232</v>
      </c>
      <c r="G357" s="75">
        <v>0</v>
      </c>
      <c r="H357" s="75" t="s">
        <v>375</v>
      </c>
      <c r="I357" s="75" t="s">
        <v>423</v>
      </c>
      <c r="J357" s="75" t="s">
        <v>423</v>
      </c>
      <c r="K357" s="134" t="s">
        <v>377</v>
      </c>
      <c r="L357" s="75" t="s">
        <v>428</v>
      </c>
      <c r="M357" s="75" t="s">
        <v>846</v>
      </c>
      <c r="N357" s="75" t="s">
        <v>846</v>
      </c>
      <c r="O357" s="75" t="s">
        <v>846</v>
      </c>
      <c r="P357" s="76"/>
      <c r="Q357" s="197">
        <v>0</v>
      </c>
      <c r="R357" s="197">
        <v>0</v>
      </c>
      <c r="S357" s="198"/>
    </row>
    <row r="358" spans="1:19" ht="15.75" customHeight="1" x14ac:dyDescent="0.3">
      <c r="A358" s="75" t="s">
        <v>93</v>
      </c>
      <c r="B358" s="75" t="s">
        <v>962</v>
      </c>
      <c r="C358" s="75" t="s">
        <v>640</v>
      </c>
      <c r="D358" s="75" t="s">
        <v>143</v>
      </c>
      <c r="E358" s="130" t="s">
        <v>1096</v>
      </c>
      <c r="F358" s="75" t="s">
        <v>1232</v>
      </c>
      <c r="G358" s="75">
        <v>0</v>
      </c>
      <c r="H358" s="75" t="s">
        <v>375</v>
      </c>
      <c r="I358" s="75" t="s">
        <v>423</v>
      </c>
      <c r="J358" s="75" t="s">
        <v>423</v>
      </c>
      <c r="K358" s="134" t="s">
        <v>377</v>
      </c>
      <c r="L358" s="75" t="s">
        <v>428</v>
      </c>
      <c r="M358" s="75" t="s">
        <v>846</v>
      </c>
      <c r="N358" s="75" t="s">
        <v>846</v>
      </c>
      <c r="O358" s="75" t="s">
        <v>846</v>
      </c>
      <c r="P358" s="76"/>
      <c r="Q358" s="197">
        <v>0</v>
      </c>
      <c r="R358" s="197">
        <v>0</v>
      </c>
      <c r="S358" s="198"/>
    </row>
    <row r="359" spans="1:19" ht="15.75" customHeight="1" x14ac:dyDescent="0.3">
      <c r="A359" s="75" t="s">
        <v>93</v>
      </c>
      <c r="B359" s="75" t="s">
        <v>962</v>
      </c>
      <c r="C359" s="75" t="s">
        <v>640</v>
      </c>
      <c r="D359" s="75" t="s">
        <v>143</v>
      </c>
      <c r="E359" s="130" t="s">
        <v>1238</v>
      </c>
      <c r="F359" s="75" t="s">
        <v>1021</v>
      </c>
      <c r="G359" s="75">
        <v>0</v>
      </c>
      <c r="H359" s="75" t="s">
        <v>375</v>
      </c>
      <c r="I359" s="75" t="s">
        <v>423</v>
      </c>
      <c r="J359" s="75" t="s">
        <v>423</v>
      </c>
      <c r="K359" s="134" t="s">
        <v>377</v>
      </c>
      <c r="L359" s="75" t="s">
        <v>428</v>
      </c>
      <c r="M359" s="75" t="s">
        <v>846</v>
      </c>
      <c r="N359" s="75" t="s">
        <v>846</v>
      </c>
      <c r="O359" s="75" t="s">
        <v>846</v>
      </c>
      <c r="P359" s="76"/>
      <c r="Q359" s="197">
        <v>0</v>
      </c>
      <c r="R359" s="197">
        <v>0</v>
      </c>
      <c r="S359" s="198"/>
    </row>
    <row r="360" spans="1:19" ht="15.75" customHeight="1" x14ac:dyDescent="0.3">
      <c r="A360" s="75" t="s">
        <v>93</v>
      </c>
      <c r="B360" s="75" t="s">
        <v>962</v>
      </c>
      <c r="C360" s="75" t="s">
        <v>640</v>
      </c>
      <c r="D360" s="75" t="s">
        <v>143</v>
      </c>
      <c r="E360" s="130" t="s">
        <v>1105</v>
      </c>
      <c r="F360" s="75" t="s">
        <v>1232</v>
      </c>
      <c r="G360" s="75">
        <v>0</v>
      </c>
      <c r="H360" s="75" t="s">
        <v>375</v>
      </c>
      <c r="I360" s="75" t="s">
        <v>423</v>
      </c>
      <c r="J360" s="75" t="s">
        <v>423</v>
      </c>
      <c r="K360" s="134" t="s">
        <v>377</v>
      </c>
      <c r="L360" s="75" t="s">
        <v>428</v>
      </c>
      <c r="M360" s="75" t="s">
        <v>846</v>
      </c>
      <c r="N360" s="75" t="s">
        <v>846</v>
      </c>
      <c r="O360" s="75" t="s">
        <v>846</v>
      </c>
      <c r="P360" s="76"/>
      <c r="Q360" s="197">
        <v>0</v>
      </c>
      <c r="R360" s="197">
        <v>0</v>
      </c>
      <c r="S360" s="198"/>
    </row>
    <row r="361" spans="1:19" ht="15.75" customHeight="1" x14ac:dyDescent="0.3">
      <c r="A361" s="75" t="s">
        <v>93</v>
      </c>
      <c r="B361" s="75" t="s">
        <v>962</v>
      </c>
      <c r="C361" s="75" t="s">
        <v>640</v>
      </c>
      <c r="D361" s="75" t="s">
        <v>143</v>
      </c>
      <c r="E361" s="130" t="s">
        <v>1108</v>
      </c>
      <c r="F361" s="75" t="s">
        <v>1232</v>
      </c>
      <c r="G361" s="75">
        <v>0</v>
      </c>
      <c r="H361" s="75" t="s">
        <v>375</v>
      </c>
      <c r="I361" s="75" t="s">
        <v>423</v>
      </c>
      <c r="J361" s="75" t="s">
        <v>423</v>
      </c>
      <c r="K361" s="134" t="s">
        <v>377</v>
      </c>
      <c r="L361" s="75" t="s">
        <v>428</v>
      </c>
      <c r="M361" s="75" t="s">
        <v>846</v>
      </c>
      <c r="N361" s="75" t="s">
        <v>846</v>
      </c>
      <c r="O361" s="75" t="s">
        <v>846</v>
      </c>
      <c r="P361" s="76"/>
      <c r="Q361" s="197">
        <v>0</v>
      </c>
      <c r="R361" s="197">
        <v>0</v>
      </c>
      <c r="S361" s="198"/>
    </row>
    <row r="362" spans="1:19" ht="15.75" customHeight="1" x14ac:dyDescent="0.3">
      <c r="A362" s="75" t="s">
        <v>93</v>
      </c>
      <c r="B362" s="75" t="s">
        <v>962</v>
      </c>
      <c r="C362" s="75" t="s">
        <v>640</v>
      </c>
      <c r="D362" s="75" t="s">
        <v>143</v>
      </c>
      <c r="E362" s="130" t="s">
        <v>1239</v>
      </c>
      <c r="F362" s="75" t="s">
        <v>1237</v>
      </c>
      <c r="G362" s="75">
        <v>0</v>
      </c>
      <c r="H362" s="75" t="s">
        <v>375</v>
      </c>
      <c r="I362" s="75" t="s">
        <v>423</v>
      </c>
      <c r="J362" s="75" t="s">
        <v>423</v>
      </c>
      <c r="K362" s="134" t="s">
        <v>377</v>
      </c>
      <c r="L362" s="75" t="s">
        <v>428</v>
      </c>
      <c r="M362" s="75" t="s">
        <v>846</v>
      </c>
      <c r="N362" s="75" t="s">
        <v>846</v>
      </c>
      <c r="O362" s="75" t="s">
        <v>846</v>
      </c>
      <c r="P362" s="76"/>
      <c r="Q362" s="197">
        <v>0</v>
      </c>
      <c r="R362" s="197">
        <v>0</v>
      </c>
      <c r="S362" s="198"/>
    </row>
    <row r="363" spans="1:19" ht="15.75" customHeight="1" x14ac:dyDescent="0.3">
      <c r="A363" s="75" t="s">
        <v>93</v>
      </c>
      <c r="B363" s="75" t="s">
        <v>962</v>
      </c>
      <c r="C363" s="75" t="s">
        <v>640</v>
      </c>
      <c r="D363" s="75" t="s">
        <v>143</v>
      </c>
      <c r="E363" s="130" t="s">
        <v>1240</v>
      </c>
      <c r="F363" s="75" t="s">
        <v>1021</v>
      </c>
      <c r="G363" s="75">
        <v>0</v>
      </c>
      <c r="H363" s="75" t="s">
        <v>375</v>
      </c>
      <c r="I363" s="75" t="s">
        <v>423</v>
      </c>
      <c r="J363" s="75" t="s">
        <v>423</v>
      </c>
      <c r="K363" s="134" t="s">
        <v>377</v>
      </c>
      <c r="L363" s="75" t="s">
        <v>428</v>
      </c>
      <c r="M363" s="75" t="s">
        <v>846</v>
      </c>
      <c r="N363" s="75" t="s">
        <v>846</v>
      </c>
      <c r="O363" s="75" t="s">
        <v>846</v>
      </c>
      <c r="P363" s="76"/>
      <c r="Q363" s="197">
        <v>0</v>
      </c>
      <c r="R363" s="197">
        <v>0</v>
      </c>
      <c r="S363" s="198"/>
    </row>
    <row r="364" spans="1:19" ht="15.75" customHeight="1" x14ac:dyDescent="0.3">
      <c r="A364" s="75" t="s">
        <v>93</v>
      </c>
      <c r="B364" s="75" t="s">
        <v>962</v>
      </c>
      <c r="C364" s="75" t="s">
        <v>640</v>
      </c>
      <c r="D364" s="75" t="s">
        <v>143</v>
      </c>
      <c r="E364" s="130" t="s">
        <v>1115</v>
      </c>
      <c r="F364" s="75" t="s">
        <v>1021</v>
      </c>
      <c r="G364" s="75">
        <v>0</v>
      </c>
      <c r="H364" s="75" t="s">
        <v>375</v>
      </c>
      <c r="I364" s="75" t="s">
        <v>423</v>
      </c>
      <c r="J364" s="75" t="s">
        <v>423</v>
      </c>
      <c r="K364" s="134" t="s">
        <v>377</v>
      </c>
      <c r="L364" s="75" t="s">
        <v>428</v>
      </c>
      <c r="M364" s="75" t="s">
        <v>846</v>
      </c>
      <c r="N364" s="75" t="s">
        <v>846</v>
      </c>
      <c r="O364" s="75" t="s">
        <v>846</v>
      </c>
      <c r="P364" s="76"/>
      <c r="Q364" s="197">
        <v>0</v>
      </c>
      <c r="R364" s="197">
        <v>0</v>
      </c>
      <c r="S364" s="198"/>
    </row>
    <row r="365" spans="1:19" ht="15.75" customHeight="1" x14ac:dyDescent="0.3">
      <c r="A365" s="75" t="s">
        <v>93</v>
      </c>
      <c r="B365" s="75" t="s">
        <v>962</v>
      </c>
      <c r="C365" s="75" t="s">
        <v>640</v>
      </c>
      <c r="D365" s="75" t="s">
        <v>143</v>
      </c>
      <c r="E365" s="130" t="s">
        <v>1241</v>
      </c>
      <c r="F365" s="75" t="s">
        <v>1242</v>
      </c>
      <c r="G365" s="75">
        <v>0</v>
      </c>
      <c r="H365" s="75" t="s">
        <v>375</v>
      </c>
      <c r="I365" s="75" t="s">
        <v>423</v>
      </c>
      <c r="J365" s="75" t="s">
        <v>423</v>
      </c>
      <c r="K365" s="134" t="s">
        <v>377</v>
      </c>
      <c r="L365" s="75" t="s">
        <v>428</v>
      </c>
      <c r="M365" s="75" t="s">
        <v>846</v>
      </c>
      <c r="N365" s="75" t="s">
        <v>846</v>
      </c>
      <c r="O365" s="75" t="s">
        <v>846</v>
      </c>
      <c r="P365" s="76"/>
      <c r="Q365" s="197">
        <v>0</v>
      </c>
      <c r="R365" s="197">
        <v>0</v>
      </c>
      <c r="S365" s="198"/>
    </row>
    <row r="366" spans="1:19" ht="15.75" customHeight="1" x14ac:dyDescent="0.3">
      <c r="A366" s="75" t="s">
        <v>93</v>
      </c>
      <c r="B366" s="75" t="s">
        <v>962</v>
      </c>
      <c r="C366" s="75" t="s">
        <v>640</v>
      </c>
      <c r="D366" s="75" t="s">
        <v>143</v>
      </c>
      <c r="E366" s="130" t="s">
        <v>1243</v>
      </c>
      <c r="F366" s="75" t="s">
        <v>1237</v>
      </c>
      <c r="G366" s="75">
        <v>0</v>
      </c>
      <c r="H366" s="75" t="s">
        <v>375</v>
      </c>
      <c r="I366" s="75" t="s">
        <v>423</v>
      </c>
      <c r="J366" s="75" t="s">
        <v>423</v>
      </c>
      <c r="K366" s="134" t="s">
        <v>377</v>
      </c>
      <c r="L366" s="75" t="s">
        <v>428</v>
      </c>
      <c r="M366" s="75" t="s">
        <v>846</v>
      </c>
      <c r="N366" s="75" t="s">
        <v>846</v>
      </c>
      <c r="O366" s="75" t="s">
        <v>846</v>
      </c>
      <c r="P366" s="76"/>
      <c r="Q366" s="197">
        <v>0</v>
      </c>
      <c r="R366" s="197">
        <v>0</v>
      </c>
      <c r="S366" s="198"/>
    </row>
    <row r="367" spans="1:19" ht="15.75" customHeight="1" x14ac:dyDescent="0.3">
      <c r="A367" s="75" t="s">
        <v>93</v>
      </c>
      <c r="B367" s="75" t="s">
        <v>962</v>
      </c>
      <c r="C367" s="75" t="s">
        <v>640</v>
      </c>
      <c r="D367" s="75" t="s">
        <v>143</v>
      </c>
      <c r="E367" s="130" t="s">
        <v>1117</v>
      </c>
      <c r="F367" s="75" t="s">
        <v>1232</v>
      </c>
      <c r="G367" s="75">
        <v>0</v>
      </c>
      <c r="H367" s="75" t="s">
        <v>375</v>
      </c>
      <c r="I367" s="75" t="s">
        <v>423</v>
      </c>
      <c r="J367" s="75" t="s">
        <v>423</v>
      </c>
      <c r="K367" s="134" t="s">
        <v>377</v>
      </c>
      <c r="L367" s="75" t="s">
        <v>428</v>
      </c>
      <c r="M367" s="75" t="s">
        <v>846</v>
      </c>
      <c r="N367" s="75" t="s">
        <v>846</v>
      </c>
      <c r="O367" s="75" t="s">
        <v>846</v>
      </c>
      <c r="P367" s="76"/>
      <c r="Q367" s="197">
        <v>0</v>
      </c>
      <c r="R367" s="197">
        <v>0</v>
      </c>
      <c r="S367" s="198"/>
    </row>
    <row r="368" spans="1:19" ht="15.75" customHeight="1" x14ac:dyDescent="0.3">
      <c r="A368" s="75" t="s">
        <v>93</v>
      </c>
      <c r="B368" s="75" t="s">
        <v>962</v>
      </c>
      <c r="C368" s="75" t="s">
        <v>640</v>
      </c>
      <c r="D368" s="75" t="s">
        <v>143</v>
      </c>
      <c r="E368" s="130" t="s">
        <v>1118</v>
      </c>
      <c r="F368" s="75" t="s">
        <v>1232</v>
      </c>
      <c r="G368" s="75">
        <v>0</v>
      </c>
      <c r="H368" s="75" t="s">
        <v>375</v>
      </c>
      <c r="I368" s="75" t="s">
        <v>423</v>
      </c>
      <c r="J368" s="75" t="s">
        <v>423</v>
      </c>
      <c r="K368" s="134" t="s">
        <v>377</v>
      </c>
      <c r="L368" s="75" t="s">
        <v>428</v>
      </c>
      <c r="M368" s="75" t="s">
        <v>846</v>
      </c>
      <c r="N368" s="75" t="s">
        <v>846</v>
      </c>
      <c r="O368" s="75" t="s">
        <v>846</v>
      </c>
      <c r="P368" s="76"/>
      <c r="Q368" s="197">
        <v>0</v>
      </c>
      <c r="R368" s="197">
        <v>0</v>
      </c>
      <c r="S368" s="198"/>
    </row>
    <row r="369" spans="1:19" ht="15.75" customHeight="1" x14ac:dyDescent="0.3">
      <c r="A369" s="75" t="s">
        <v>93</v>
      </c>
      <c r="B369" s="75" t="s">
        <v>962</v>
      </c>
      <c r="C369" s="75" t="s">
        <v>640</v>
      </c>
      <c r="D369" s="75" t="s">
        <v>143</v>
      </c>
      <c r="E369" s="130" t="s">
        <v>1244</v>
      </c>
      <c r="F369" s="75" t="s">
        <v>1021</v>
      </c>
      <c r="G369" s="75">
        <v>0</v>
      </c>
      <c r="H369" s="75" t="s">
        <v>375</v>
      </c>
      <c r="I369" s="75" t="s">
        <v>423</v>
      </c>
      <c r="J369" s="75" t="s">
        <v>423</v>
      </c>
      <c r="K369" s="134" t="s">
        <v>377</v>
      </c>
      <c r="L369" s="75" t="s">
        <v>428</v>
      </c>
      <c r="M369" s="75" t="s">
        <v>846</v>
      </c>
      <c r="N369" s="75" t="s">
        <v>846</v>
      </c>
      <c r="O369" s="75" t="s">
        <v>846</v>
      </c>
      <c r="P369" s="76"/>
      <c r="Q369" s="197">
        <v>0</v>
      </c>
      <c r="R369" s="197">
        <v>0</v>
      </c>
      <c r="S369" s="198"/>
    </row>
    <row r="370" spans="1:19" ht="15.75" customHeight="1" x14ac:dyDescent="0.3">
      <c r="A370" s="75" t="s">
        <v>93</v>
      </c>
      <c r="B370" s="75" t="s">
        <v>962</v>
      </c>
      <c r="C370" s="75" t="s">
        <v>640</v>
      </c>
      <c r="D370" s="75" t="s">
        <v>143</v>
      </c>
      <c r="E370" s="130" t="s">
        <v>1245</v>
      </c>
      <c r="F370" s="75" t="s">
        <v>1242</v>
      </c>
      <c r="G370" s="75">
        <v>0</v>
      </c>
      <c r="H370" s="75" t="s">
        <v>375</v>
      </c>
      <c r="I370" s="75" t="s">
        <v>423</v>
      </c>
      <c r="J370" s="75" t="s">
        <v>423</v>
      </c>
      <c r="K370" s="134" t="s">
        <v>377</v>
      </c>
      <c r="L370" s="75" t="s">
        <v>428</v>
      </c>
      <c r="M370" s="75" t="s">
        <v>846</v>
      </c>
      <c r="N370" s="75" t="s">
        <v>846</v>
      </c>
      <c r="O370" s="75" t="s">
        <v>846</v>
      </c>
      <c r="P370" s="76"/>
      <c r="Q370" s="197">
        <v>0</v>
      </c>
      <c r="R370" s="197">
        <v>0</v>
      </c>
      <c r="S370" s="198"/>
    </row>
    <row r="371" spans="1:19" ht="15.75" customHeight="1" x14ac:dyDescent="0.3">
      <c r="A371" s="75" t="s">
        <v>93</v>
      </c>
      <c r="B371" s="75" t="s">
        <v>962</v>
      </c>
      <c r="C371" s="75" t="s">
        <v>640</v>
      </c>
      <c r="D371" s="75" t="s">
        <v>143</v>
      </c>
      <c r="E371" s="130" t="s">
        <v>1128</v>
      </c>
      <c r="F371" s="75" t="s">
        <v>1232</v>
      </c>
      <c r="G371" s="75">
        <v>0</v>
      </c>
      <c r="H371" s="75" t="s">
        <v>375</v>
      </c>
      <c r="I371" s="75" t="s">
        <v>423</v>
      </c>
      <c r="J371" s="75" t="s">
        <v>423</v>
      </c>
      <c r="K371" s="134" t="s">
        <v>377</v>
      </c>
      <c r="L371" s="75" t="s">
        <v>428</v>
      </c>
      <c r="M371" s="75" t="s">
        <v>846</v>
      </c>
      <c r="N371" s="75" t="s">
        <v>846</v>
      </c>
      <c r="O371" s="75" t="s">
        <v>846</v>
      </c>
      <c r="P371" s="76"/>
      <c r="Q371" s="197">
        <v>0</v>
      </c>
      <c r="R371" s="197">
        <v>0</v>
      </c>
      <c r="S371" s="198"/>
    </row>
    <row r="372" spans="1:19" ht="15.75" customHeight="1" x14ac:dyDescent="0.3">
      <c r="A372" s="75" t="s">
        <v>93</v>
      </c>
      <c r="B372" s="75" t="s">
        <v>962</v>
      </c>
      <c r="C372" s="75" t="s">
        <v>640</v>
      </c>
      <c r="D372" s="75" t="s">
        <v>143</v>
      </c>
      <c r="E372" s="130" t="s">
        <v>1129</v>
      </c>
      <c r="F372" s="75" t="s">
        <v>1232</v>
      </c>
      <c r="G372" s="75">
        <v>0</v>
      </c>
      <c r="H372" s="75" t="s">
        <v>375</v>
      </c>
      <c r="I372" s="75" t="s">
        <v>423</v>
      </c>
      <c r="J372" s="75" t="s">
        <v>423</v>
      </c>
      <c r="K372" s="134" t="s">
        <v>377</v>
      </c>
      <c r="L372" s="75" t="s">
        <v>428</v>
      </c>
      <c r="M372" s="75" t="s">
        <v>846</v>
      </c>
      <c r="N372" s="75" t="s">
        <v>846</v>
      </c>
      <c r="O372" s="75" t="s">
        <v>846</v>
      </c>
      <c r="P372" s="76"/>
      <c r="Q372" s="197">
        <v>0</v>
      </c>
      <c r="R372" s="197">
        <v>0</v>
      </c>
      <c r="S372" s="198"/>
    </row>
    <row r="373" spans="1:19" ht="15.75" customHeight="1" x14ac:dyDescent="0.3">
      <c r="A373" s="75" t="s">
        <v>93</v>
      </c>
      <c r="B373" s="75" t="s">
        <v>962</v>
      </c>
      <c r="C373" s="75" t="s">
        <v>640</v>
      </c>
      <c r="D373" s="75" t="s">
        <v>143</v>
      </c>
      <c r="E373" s="130" t="s">
        <v>1143</v>
      </c>
      <c r="F373" s="75" t="s">
        <v>1021</v>
      </c>
      <c r="G373" s="75">
        <v>0</v>
      </c>
      <c r="H373" s="75" t="s">
        <v>375</v>
      </c>
      <c r="I373" s="75" t="s">
        <v>423</v>
      </c>
      <c r="J373" s="75" t="s">
        <v>423</v>
      </c>
      <c r="K373" s="134" t="s">
        <v>377</v>
      </c>
      <c r="L373" s="75" t="s">
        <v>428</v>
      </c>
      <c r="M373" s="75" t="s">
        <v>846</v>
      </c>
      <c r="N373" s="75" t="s">
        <v>846</v>
      </c>
      <c r="O373" s="75" t="s">
        <v>846</v>
      </c>
      <c r="P373" s="76"/>
      <c r="Q373" s="197">
        <v>0</v>
      </c>
      <c r="R373" s="197">
        <v>0</v>
      </c>
      <c r="S373" s="198"/>
    </row>
    <row r="374" spans="1:19" ht="15.75" customHeight="1" x14ac:dyDescent="0.3">
      <c r="A374" s="75" t="s">
        <v>93</v>
      </c>
      <c r="B374" s="75" t="s">
        <v>962</v>
      </c>
      <c r="C374" s="75" t="s">
        <v>640</v>
      </c>
      <c r="D374" s="75" t="s">
        <v>143</v>
      </c>
      <c r="E374" s="130" t="s">
        <v>1246</v>
      </c>
      <c r="F374" s="75" t="s">
        <v>1021</v>
      </c>
      <c r="G374" s="75">
        <v>0</v>
      </c>
      <c r="H374" s="75" t="s">
        <v>375</v>
      </c>
      <c r="I374" s="75" t="s">
        <v>423</v>
      </c>
      <c r="J374" s="75" t="s">
        <v>423</v>
      </c>
      <c r="K374" s="134" t="s">
        <v>377</v>
      </c>
      <c r="L374" s="75" t="s">
        <v>428</v>
      </c>
      <c r="M374" s="75" t="s">
        <v>846</v>
      </c>
      <c r="N374" s="75" t="s">
        <v>846</v>
      </c>
      <c r="O374" s="75" t="s">
        <v>846</v>
      </c>
      <c r="P374" s="76"/>
      <c r="Q374" s="197">
        <v>0</v>
      </c>
      <c r="R374" s="197">
        <v>0</v>
      </c>
      <c r="S374" s="198"/>
    </row>
    <row r="375" spans="1:19" ht="15.75" customHeight="1" x14ac:dyDescent="0.3">
      <c r="A375" s="75" t="s">
        <v>93</v>
      </c>
      <c r="B375" s="75" t="s">
        <v>962</v>
      </c>
      <c r="C375" s="75" t="s">
        <v>640</v>
      </c>
      <c r="D375" s="75" t="s">
        <v>143</v>
      </c>
      <c r="E375" s="130" t="s">
        <v>1247</v>
      </c>
      <c r="F375" s="75" t="s">
        <v>1021</v>
      </c>
      <c r="G375" s="75">
        <v>0</v>
      </c>
      <c r="H375" s="75" t="s">
        <v>375</v>
      </c>
      <c r="I375" s="75" t="s">
        <v>423</v>
      </c>
      <c r="J375" s="75" t="s">
        <v>423</v>
      </c>
      <c r="K375" s="134" t="s">
        <v>377</v>
      </c>
      <c r="L375" s="75" t="s">
        <v>428</v>
      </c>
      <c r="M375" s="75" t="s">
        <v>846</v>
      </c>
      <c r="N375" s="75" t="s">
        <v>846</v>
      </c>
      <c r="O375" s="75" t="s">
        <v>846</v>
      </c>
      <c r="P375" s="76"/>
      <c r="Q375" s="197">
        <v>0</v>
      </c>
      <c r="R375" s="197">
        <v>0</v>
      </c>
      <c r="S375" s="198"/>
    </row>
    <row r="376" spans="1:19" ht="15.75" customHeight="1" x14ac:dyDescent="0.3">
      <c r="A376" s="75" t="s">
        <v>93</v>
      </c>
      <c r="B376" s="75" t="s">
        <v>962</v>
      </c>
      <c r="C376" s="75" t="s">
        <v>640</v>
      </c>
      <c r="D376" s="75" t="s">
        <v>143</v>
      </c>
      <c r="E376" s="130" t="s">
        <v>1170</v>
      </c>
      <c r="F376" s="75" t="s">
        <v>1021</v>
      </c>
      <c r="G376" s="75">
        <v>0</v>
      </c>
      <c r="H376" s="75" t="s">
        <v>375</v>
      </c>
      <c r="I376" s="75" t="s">
        <v>423</v>
      </c>
      <c r="J376" s="75" t="s">
        <v>423</v>
      </c>
      <c r="K376" s="134" t="s">
        <v>377</v>
      </c>
      <c r="L376" s="75" t="s">
        <v>428</v>
      </c>
      <c r="M376" s="75" t="s">
        <v>846</v>
      </c>
      <c r="N376" s="75" t="s">
        <v>846</v>
      </c>
      <c r="O376" s="75" t="s">
        <v>846</v>
      </c>
      <c r="P376" s="76"/>
      <c r="Q376" s="197">
        <v>0</v>
      </c>
      <c r="R376" s="197">
        <v>0</v>
      </c>
      <c r="S376" s="198"/>
    </row>
    <row r="377" spans="1:19" ht="15.75" customHeight="1" x14ac:dyDescent="0.3">
      <c r="A377" s="75" t="s">
        <v>93</v>
      </c>
      <c r="B377" s="75" t="s">
        <v>962</v>
      </c>
      <c r="C377" s="75" t="s">
        <v>640</v>
      </c>
      <c r="D377" s="75" t="s">
        <v>143</v>
      </c>
      <c r="E377" s="130" t="s">
        <v>1171</v>
      </c>
      <c r="F377" s="75" t="s">
        <v>1232</v>
      </c>
      <c r="G377" s="75">
        <v>0</v>
      </c>
      <c r="H377" s="75" t="s">
        <v>375</v>
      </c>
      <c r="I377" s="75" t="s">
        <v>423</v>
      </c>
      <c r="J377" s="75" t="s">
        <v>423</v>
      </c>
      <c r="K377" s="134" t="s">
        <v>377</v>
      </c>
      <c r="L377" s="75" t="s">
        <v>428</v>
      </c>
      <c r="M377" s="75" t="s">
        <v>846</v>
      </c>
      <c r="N377" s="75" t="s">
        <v>846</v>
      </c>
      <c r="O377" s="75" t="s">
        <v>846</v>
      </c>
      <c r="P377" s="76"/>
      <c r="Q377" s="197">
        <v>0</v>
      </c>
      <c r="R377" s="197">
        <v>0</v>
      </c>
      <c r="S377" s="198"/>
    </row>
    <row r="378" spans="1:19" ht="15.75" customHeight="1" x14ac:dyDescent="0.3">
      <c r="A378" s="75" t="s">
        <v>93</v>
      </c>
      <c r="B378" s="75" t="s">
        <v>962</v>
      </c>
      <c r="C378" s="75" t="s">
        <v>640</v>
      </c>
      <c r="D378" s="75" t="s">
        <v>143</v>
      </c>
      <c r="E378" s="130" t="s">
        <v>1248</v>
      </c>
      <c r="F378" s="75" t="s">
        <v>1249</v>
      </c>
      <c r="G378" s="75">
        <v>0</v>
      </c>
      <c r="H378" s="75" t="s">
        <v>375</v>
      </c>
      <c r="I378" s="75" t="s">
        <v>423</v>
      </c>
      <c r="J378" s="75" t="s">
        <v>423</v>
      </c>
      <c r="K378" s="134" t="s">
        <v>377</v>
      </c>
      <c r="L378" s="75" t="s">
        <v>428</v>
      </c>
      <c r="M378" s="75" t="s">
        <v>846</v>
      </c>
      <c r="N378" s="75" t="s">
        <v>846</v>
      </c>
      <c r="O378" s="75" t="s">
        <v>846</v>
      </c>
      <c r="P378" s="76"/>
      <c r="Q378" s="197">
        <v>0</v>
      </c>
      <c r="R378" s="197">
        <v>0</v>
      </c>
      <c r="S378" s="198"/>
    </row>
    <row r="379" spans="1:19" ht="15.75" customHeight="1" x14ac:dyDescent="0.3">
      <c r="A379" s="75" t="s">
        <v>93</v>
      </c>
      <c r="B379" s="75" t="s">
        <v>962</v>
      </c>
      <c r="C379" s="75" t="s">
        <v>640</v>
      </c>
      <c r="D379" s="75" t="s">
        <v>143</v>
      </c>
      <c r="E379" s="130" t="s">
        <v>1250</v>
      </c>
      <c r="F379" s="75" t="s">
        <v>1021</v>
      </c>
      <c r="G379" s="75">
        <v>0</v>
      </c>
      <c r="H379" s="75" t="s">
        <v>375</v>
      </c>
      <c r="I379" s="75" t="s">
        <v>423</v>
      </c>
      <c r="J379" s="75" t="s">
        <v>423</v>
      </c>
      <c r="K379" s="134" t="s">
        <v>377</v>
      </c>
      <c r="L379" s="75" t="s">
        <v>428</v>
      </c>
      <c r="M379" s="75" t="s">
        <v>846</v>
      </c>
      <c r="N379" s="75" t="s">
        <v>846</v>
      </c>
      <c r="O379" s="75" t="s">
        <v>846</v>
      </c>
      <c r="P379" s="76"/>
      <c r="Q379" s="197">
        <v>0</v>
      </c>
      <c r="R379" s="197">
        <v>0</v>
      </c>
      <c r="S379" s="198"/>
    </row>
    <row r="380" spans="1:19" ht="15.75" customHeight="1" x14ac:dyDescent="0.3">
      <c r="A380" s="75" t="s">
        <v>93</v>
      </c>
      <c r="B380" s="75" t="s">
        <v>962</v>
      </c>
      <c r="C380" s="75" t="s">
        <v>640</v>
      </c>
      <c r="D380" s="75" t="s">
        <v>143</v>
      </c>
      <c r="E380" s="130" t="s">
        <v>1251</v>
      </c>
      <c r="F380" s="75" t="s">
        <v>1021</v>
      </c>
      <c r="G380" s="75">
        <v>0</v>
      </c>
      <c r="H380" s="75" t="s">
        <v>375</v>
      </c>
      <c r="I380" s="75" t="s">
        <v>423</v>
      </c>
      <c r="J380" s="75" t="s">
        <v>423</v>
      </c>
      <c r="K380" s="134" t="s">
        <v>377</v>
      </c>
      <c r="L380" s="75" t="s">
        <v>428</v>
      </c>
      <c r="M380" s="75" t="s">
        <v>846</v>
      </c>
      <c r="N380" s="75" t="s">
        <v>846</v>
      </c>
      <c r="O380" s="75" t="s">
        <v>846</v>
      </c>
      <c r="P380" s="76"/>
      <c r="Q380" s="197">
        <v>0</v>
      </c>
      <c r="R380" s="197">
        <v>0</v>
      </c>
      <c r="S380" s="198"/>
    </row>
    <row r="381" spans="1:19" ht="15.75" customHeight="1" x14ac:dyDescent="0.3">
      <c r="A381" s="75" t="s">
        <v>93</v>
      </c>
      <c r="B381" s="75" t="s">
        <v>962</v>
      </c>
      <c r="C381" s="75" t="s">
        <v>640</v>
      </c>
      <c r="D381" s="75" t="s">
        <v>143</v>
      </c>
      <c r="E381" s="130" t="s">
        <v>1174</v>
      </c>
      <c r="F381" s="75" t="s">
        <v>1021</v>
      </c>
      <c r="G381" s="75">
        <v>0</v>
      </c>
      <c r="H381" s="75" t="s">
        <v>375</v>
      </c>
      <c r="I381" s="75" t="s">
        <v>423</v>
      </c>
      <c r="J381" s="75" t="s">
        <v>423</v>
      </c>
      <c r="K381" s="134" t="s">
        <v>377</v>
      </c>
      <c r="L381" s="75" t="s">
        <v>428</v>
      </c>
      <c r="M381" s="75" t="s">
        <v>846</v>
      </c>
      <c r="N381" s="75" t="s">
        <v>846</v>
      </c>
      <c r="O381" s="75" t="s">
        <v>846</v>
      </c>
      <c r="P381" s="76"/>
      <c r="Q381" s="197">
        <v>0</v>
      </c>
      <c r="R381" s="197">
        <v>0</v>
      </c>
      <c r="S381" s="198"/>
    </row>
    <row r="382" spans="1:19" ht="15.75" customHeight="1" x14ac:dyDescent="0.3">
      <c r="A382" s="75" t="s">
        <v>93</v>
      </c>
      <c r="B382" s="75" t="s">
        <v>962</v>
      </c>
      <c r="C382" s="75" t="s">
        <v>640</v>
      </c>
      <c r="D382" s="75" t="s">
        <v>143</v>
      </c>
      <c r="E382" s="130" t="s">
        <v>1252</v>
      </c>
      <c r="F382" s="75" t="s">
        <v>1021</v>
      </c>
      <c r="G382" s="75">
        <v>0</v>
      </c>
      <c r="H382" s="75" t="s">
        <v>375</v>
      </c>
      <c r="I382" s="75" t="s">
        <v>423</v>
      </c>
      <c r="J382" s="75" t="s">
        <v>423</v>
      </c>
      <c r="K382" s="134" t="s">
        <v>377</v>
      </c>
      <c r="L382" s="75" t="s">
        <v>428</v>
      </c>
      <c r="M382" s="75" t="s">
        <v>846</v>
      </c>
      <c r="N382" s="75" t="s">
        <v>846</v>
      </c>
      <c r="O382" s="75" t="s">
        <v>846</v>
      </c>
      <c r="P382" s="76"/>
      <c r="Q382" s="197">
        <v>0</v>
      </c>
      <c r="R382" s="197">
        <v>0</v>
      </c>
      <c r="S382" s="198"/>
    </row>
    <row r="383" spans="1:19" ht="15.75" customHeight="1" x14ac:dyDescent="0.3">
      <c r="A383" s="75" t="s">
        <v>93</v>
      </c>
      <c r="B383" s="75" t="s">
        <v>962</v>
      </c>
      <c r="C383" s="75" t="s">
        <v>640</v>
      </c>
      <c r="D383" s="75" t="s">
        <v>143</v>
      </c>
      <c r="E383" s="130" t="s">
        <v>1253</v>
      </c>
      <c r="F383" s="75" t="s">
        <v>1249</v>
      </c>
      <c r="G383" s="75">
        <v>0</v>
      </c>
      <c r="H383" s="75" t="s">
        <v>375</v>
      </c>
      <c r="I383" s="75" t="s">
        <v>423</v>
      </c>
      <c r="J383" s="75" t="s">
        <v>423</v>
      </c>
      <c r="K383" s="134" t="s">
        <v>377</v>
      </c>
      <c r="L383" s="75" t="s">
        <v>428</v>
      </c>
      <c r="M383" s="75" t="s">
        <v>846</v>
      </c>
      <c r="N383" s="75" t="s">
        <v>846</v>
      </c>
      <c r="O383" s="75" t="s">
        <v>846</v>
      </c>
      <c r="P383" s="76"/>
      <c r="Q383" s="197">
        <v>0</v>
      </c>
      <c r="R383" s="197">
        <v>0</v>
      </c>
      <c r="S383" s="198"/>
    </row>
    <row r="384" spans="1:19" ht="15.75" customHeight="1" x14ac:dyDescent="0.3">
      <c r="A384" s="75" t="s">
        <v>93</v>
      </c>
      <c r="B384" s="75" t="s">
        <v>962</v>
      </c>
      <c r="C384" s="75" t="s">
        <v>640</v>
      </c>
      <c r="D384" s="75" t="s">
        <v>143</v>
      </c>
      <c r="E384" s="130" t="s">
        <v>1189</v>
      </c>
      <c r="F384" s="75" t="s">
        <v>1254</v>
      </c>
      <c r="G384" s="75">
        <v>15169</v>
      </c>
      <c r="H384" s="75" t="s">
        <v>375</v>
      </c>
      <c r="I384" s="75" t="s">
        <v>986</v>
      </c>
      <c r="J384" s="133">
        <v>0.3</v>
      </c>
      <c r="K384" s="134" t="s">
        <v>377</v>
      </c>
      <c r="L384" s="75" t="s">
        <v>423</v>
      </c>
      <c r="M384" s="75" t="s">
        <v>10</v>
      </c>
      <c r="N384" s="75" t="s">
        <v>10</v>
      </c>
      <c r="O384" s="75" t="s">
        <v>10</v>
      </c>
      <c r="P384" s="76" t="s">
        <v>1764</v>
      </c>
      <c r="Q384" s="379">
        <v>0</v>
      </c>
      <c r="R384" s="379">
        <v>0</v>
      </c>
      <c r="S384" s="198"/>
    </row>
    <row r="385" spans="1:19" ht="15.75" customHeight="1" x14ac:dyDescent="0.3">
      <c r="A385" s="75" t="s">
        <v>93</v>
      </c>
      <c r="B385" s="75" t="s">
        <v>962</v>
      </c>
      <c r="C385" s="75" t="s">
        <v>640</v>
      </c>
      <c r="D385" s="75" t="s">
        <v>143</v>
      </c>
      <c r="E385" s="130" t="s">
        <v>1255</v>
      </c>
      <c r="F385" s="75" t="s">
        <v>1021</v>
      </c>
      <c r="G385" s="75">
        <v>451</v>
      </c>
      <c r="H385" s="75" t="s">
        <v>375</v>
      </c>
      <c r="I385" s="75" t="s">
        <v>986</v>
      </c>
      <c r="J385" s="133">
        <v>0</v>
      </c>
      <c r="K385" s="134" t="s">
        <v>377</v>
      </c>
      <c r="L385" s="75" t="s">
        <v>423</v>
      </c>
      <c r="M385" s="75" t="s">
        <v>10</v>
      </c>
      <c r="N385" s="75" t="s">
        <v>10</v>
      </c>
      <c r="O385" s="75" t="s">
        <v>10</v>
      </c>
      <c r="P385" s="76" t="s">
        <v>1764</v>
      </c>
      <c r="Q385" s="379">
        <v>0</v>
      </c>
      <c r="R385" s="379">
        <v>0</v>
      </c>
      <c r="S385" s="198"/>
    </row>
    <row r="386" spans="1:19" ht="15.75" customHeight="1" x14ac:dyDescent="0.3">
      <c r="A386" s="75" t="s">
        <v>93</v>
      </c>
      <c r="B386" s="75" t="s">
        <v>962</v>
      </c>
      <c r="C386" s="75" t="s">
        <v>640</v>
      </c>
      <c r="D386" s="75" t="s">
        <v>143</v>
      </c>
      <c r="E386" s="130" t="s">
        <v>1256</v>
      </c>
      <c r="F386" s="75" t="s">
        <v>1021</v>
      </c>
      <c r="G386" s="75">
        <v>0</v>
      </c>
      <c r="H386" s="75" t="s">
        <v>375</v>
      </c>
      <c r="I386" s="75" t="s">
        <v>986</v>
      </c>
      <c r="J386" s="133">
        <v>0</v>
      </c>
      <c r="K386" s="134" t="s">
        <v>377</v>
      </c>
      <c r="L386" s="75" t="s">
        <v>428</v>
      </c>
      <c r="M386" s="75" t="s">
        <v>846</v>
      </c>
      <c r="N386" s="75" t="s">
        <v>846</v>
      </c>
      <c r="O386" s="75" t="s">
        <v>846</v>
      </c>
      <c r="P386" s="76"/>
      <c r="Q386" s="197">
        <v>0</v>
      </c>
      <c r="R386" s="197">
        <v>0</v>
      </c>
      <c r="S386" s="198"/>
    </row>
    <row r="387" spans="1:19" ht="15.75" customHeight="1" x14ac:dyDescent="0.3">
      <c r="A387" s="75" t="s">
        <v>93</v>
      </c>
      <c r="B387" s="75" t="s">
        <v>962</v>
      </c>
      <c r="C387" s="75" t="s">
        <v>640</v>
      </c>
      <c r="D387" s="75" t="s">
        <v>143</v>
      </c>
      <c r="E387" s="130" t="s">
        <v>1191</v>
      </c>
      <c r="F387" s="75" t="s">
        <v>1021</v>
      </c>
      <c r="G387" s="75">
        <v>0</v>
      </c>
      <c r="H387" s="75" t="s">
        <v>375</v>
      </c>
      <c r="I387" s="75" t="s">
        <v>423</v>
      </c>
      <c r="J387" s="75" t="s">
        <v>423</v>
      </c>
      <c r="K387" s="134" t="s">
        <v>377</v>
      </c>
      <c r="L387" s="75" t="s">
        <v>428</v>
      </c>
      <c r="M387" s="75" t="s">
        <v>846</v>
      </c>
      <c r="N387" s="75" t="s">
        <v>846</v>
      </c>
      <c r="O387" s="75" t="s">
        <v>846</v>
      </c>
      <c r="P387" s="76"/>
      <c r="Q387" s="197">
        <v>0</v>
      </c>
      <c r="R387" s="197">
        <v>0</v>
      </c>
      <c r="S387" s="198"/>
    </row>
    <row r="388" spans="1:19" ht="15.75" customHeight="1" x14ac:dyDescent="0.3">
      <c r="A388" s="75" t="s">
        <v>93</v>
      </c>
      <c r="B388" s="75" t="s">
        <v>962</v>
      </c>
      <c r="C388" s="75" t="s">
        <v>640</v>
      </c>
      <c r="D388" s="75" t="s">
        <v>143</v>
      </c>
      <c r="E388" s="130" t="s">
        <v>1195</v>
      </c>
      <c r="F388" s="75" t="s">
        <v>1232</v>
      </c>
      <c r="G388" s="75">
        <v>0</v>
      </c>
      <c r="H388" s="75" t="s">
        <v>375</v>
      </c>
      <c r="I388" s="75" t="s">
        <v>423</v>
      </c>
      <c r="J388" s="75" t="s">
        <v>423</v>
      </c>
      <c r="K388" s="134" t="s">
        <v>377</v>
      </c>
      <c r="L388" s="75" t="s">
        <v>428</v>
      </c>
      <c r="M388" s="75" t="s">
        <v>846</v>
      </c>
      <c r="N388" s="75" t="s">
        <v>846</v>
      </c>
      <c r="O388" s="75" t="s">
        <v>846</v>
      </c>
      <c r="P388" s="76"/>
      <c r="Q388" s="197">
        <v>0</v>
      </c>
      <c r="R388" s="197">
        <v>0</v>
      </c>
      <c r="S388" s="198"/>
    </row>
    <row r="389" spans="1:19" ht="15.75" customHeight="1" x14ac:dyDescent="0.3">
      <c r="A389" s="75" t="s">
        <v>93</v>
      </c>
      <c r="B389" s="75" t="s">
        <v>962</v>
      </c>
      <c r="C389" s="75" t="s">
        <v>640</v>
      </c>
      <c r="D389" s="75" t="s">
        <v>143</v>
      </c>
      <c r="E389" s="130" t="s">
        <v>1257</v>
      </c>
      <c r="F389" s="75" t="s">
        <v>1021</v>
      </c>
      <c r="G389" s="75">
        <v>0</v>
      </c>
      <c r="H389" s="75" t="s">
        <v>375</v>
      </c>
      <c r="I389" s="75" t="s">
        <v>423</v>
      </c>
      <c r="J389" s="75" t="s">
        <v>423</v>
      </c>
      <c r="K389" s="134" t="s">
        <v>377</v>
      </c>
      <c r="L389" s="75" t="s">
        <v>428</v>
      </c>
      <c r="M389" s="75" t="s">
        <v>846</v>
      </c>
      <c r="N389" s="75" t="s">
        <v>846</v>
      </c>
      <c r="O389" s="75" t="s">
        <v>846</v>
      </c>
      <c r="P389" s="76"/>
      <c r="Q389" s="197">
        <v>0</v>
      </c>
      <c r="R389" s="197">
        <v>0</v>
      </c>
      <c r="S389" s="198"/>
    </row>
    <row r="390" spans="1:19" ht="15.75" customHeight="1" x14ac:dyDescent="0.3">
      <c r="A390" s="75" t="s">
        <v>93</v>
      </c>
      <c r="B390" s="75" t="s">
        <v>962</v>
      </c>
      <c r="C390" s="75" t="s">
        <v>640</v>
      </c>
      <c r="D390" s="75" t="s">
        <v>143</v>
      </c>
      <c r="E390" s="130" t="s">
        <v>1199</v>
      </c>
      <c r="F390" s="75" t="s">
        <v>1021</v>
      </c>
      <c r="G390" s="75">
        <v>0</v>
      </c>
      <c r="H390" s="75" t="s">
        <v>375</v>
      </c>
      <c r="I390" s="75" t="s">
        <v>423</v>
      </c>
      <c r="J390" s="75" t="s">
        <v>423</v>
      </c>
      <c r="K390" s="134" t="s">
        <v>377</v>
      </c>
      <c r="L390" s="75" t="s">
        <v>428</v>
      </c>
      <c r="M390" s="75" t="s">
        <v>846</v>
      </c>
      <c r="N390" s="75" t="s">
        <v>846</v>
      </c>
      <c r="O390" s="75" t="s">
        <v>846</v>
      </c>
      <c r="P390" s="76"/>
      <c r="Q390" s="197">
        <v>0</v>
      </c>
      <c r="R390" s="197">
        <v>0</v>
      </c>
      <c r="S390" s="198"/>
    </row>
    <row r="391" spans="1:19" ht="15.75" customHeight="1" x14ac:dyDescent="0.3">
      <c r="A391" s="75" t="s">
        <v>93</v>
      </c>
      <c r="B391" s="75" t="s">
        <v>962</v>
      </c>
      <c r="C391" s="75" t="s">
        <v>640</v>
      </c>
      <c r="D391" s="75" t="s">
        <v>143</v>
      </c>
      <c r="E391" s="130" t="s">
        <v>1258</v>
      </c>
      <c r="F391" s="75" t="s">
        <v>1249</v>
      </c>
      <c r="G391" s="75">
        <v>0</v>
      </c>
      <c r="H391" s="75" t="s">
        <v>375</v>
      </c>
      <c r="I391" s="75" t="s">
        <v>423</v>
      </c>
      <c r="J391" s="75" t="s">
        <v>423</v>
      </c>
      <c r="K391" s="134" t="s">
        <v>377</v>
      </c>
      <c r="L391" s="75" t="s">
        <v>428</v>
      </c>
      <c r="M391" s="75" t="s">
        <v>846</v>
      </c>
      <c r="N391" s="75" t="s">
        <v>846</v>
      </c>
      <c r="O391" s="75" t="s">
        <v>846</v>
      </c>
      <c r="P391" s="76"/>
      <c r="Q391" s="197">
        <v>0</v>
      </c>
      <c r="R391" s="197">
        <v>0</v>
      </c>
      <c r="S391" s="198"/>
    </row>
    <row r="392" spans="1:19" ht="15.75" customHeight="1" x14ac:dyDescent="0.3">
      <c r="A392" s="75" t="s">
        <v>93</v>
      </c>
      <c r="B392" s="75" t="s">
        <v>962</v>
      </c>
      <c r="C392" s="75" t="s">
        <v>640</v>
      </c>
      <c r="D392" s="75" t="s">
        <v>143</v>
      </c>
      <c r="E392" s="130" t="s">
        <v>1259</v>
      </c>
      <c r="F392" s="75" t="s">
        <v>1021</v>
      </c>
      <c r="G392" s="75">
        <v>43</v>
      </c>
      <c r="H392" s="75" t="s">
        <v>375</v>
      </c>
      <c r="I392" s="75" t="s">
        <v>986</v>
      </c>
      <c r="J392" s="133">
        <v>0</v>
      </c>
      <c r="K392" s="134" t="s">
        <v>377</v>
      </c>
      <c r="L392" s="75" t="s">
        <v>428</v>
      </c>
      <c r="M392" s="75" t="s">
        <v>846</v>
      </c>
      <c r="N392" s="75" t="s">
        <v>10</v>
      </c>
      <c r="O392" s="75" t="s">
        <v>10</v>
      </c>
      <c r="P392" s="76" t="s">
        <v>1764</v>
      </c>
      <c r="Q392" s="379">
        <v>0</v>
      </c>
      <c r="R392" s="379">
        <v>0</v>
      </c>
      <c r="S392" s="198"/>
    </row>
    <row r="393" spans="1:19" ht="15.75" customHeight="1" x14ac:dyDescent="0.3">
      <c r="A393" s="75" t="s">
        <v>93</v>
      </c>
      <c r="B393" s="75" t="s">
        <v>962</v>
      </c>
      <c r="C393" s="75" t="s">
        <v>640</v>
      </c>
      <c r="D393" s="75" t="s">
        <v>161</v>
      </c>
      <c r="E393" s="130" t="s">
        <v>1260</v>
      </c>
      <c r="F393" s="75" t="s">
        <v>1021</v>
      </c>
      <c r="G393" s="75">
        <v>0</v>
      </c>
      <c r="H393" s="75" t="s">
        <v>375</v>
      </c>
      <c r="I393" s="75" t="s">
        <v>423</v>
      </c>
      <c r="J393" s="75" t="s">
        <v>423</v>
      </c>
      <c r="K393" s="134" t="s">
        <v>377</v>
      </c>
      <c r="L393" s="75" t="s">
        <v>428</v>
      </c>
      <c r="M393" s="75" t="s">
        <v>10</v>
      </c>
      <c r="N393" s="75" t="s">
        <v>10</v>
      </c>
      <c r="O393" s="75" t="s">
        <v>10</v>
      </c>
      <c r="P393" s="76" t="s">
        <v>1765</v>
      </c>
      <c r="Q393" s="379">
        <v>0</v>
      </c>
      <c r="R393" s="379">
        <v>0</v>
      </c>
      <c r="S393" s="198"/>
    </row>
    <row r="394" spans="1:19" ht="15.75" customHeight="1" x14ac:dyDescent="0.3">
      <c r="A394" s="75" t="s">
        <v>93</v>
      </c>
      <c r="B394" s="75" t="s">
        <v>962</v>
      </c>
      <c r="C394" s="75" t="s">
        <v>640</v>
      </c>
      <c r="D394" s="75" t="s">
        <v>151</v>
      </c>
      <c r="E394" s="130" t="s">
        <v>1262</v>
      </c>
      <c r="F394" s="75" t="s">
        <v>1021</v>
      </c>
      <c r="G394" s="75">
        <v>0</v>
      </c>
      <c r="H394" s="75" t="s">
        <v>375</v>
      </c>
      <c r="I394" s="75" t="s">
        <v>423</v>
      </c>
      <c r="J394" s="75" t="s">
        <v>423</v>
      </c>
      <c r="K394" s="134" t="s">
        <v>377</v>
      </c>
      <c r="L394" s="75" t="s">
        <v>428</v>
      </c>
      <c r="M394" s="75" t="s">
        <v>846</v>
      </c>
      <c r="N394" s="75" t="s">
        <v>846</v>
      </c>
      <c r="O394" s="75" t="s">
        <v>846</v>
      </c>
      <c r="P394" s="76"/>
      <c r="Q394" s="197">
        <v>0</v>
      </c>
      <c r="R394" s="197">
        <v>0</v>
      </c>
      <c r="S394" s="198"/>
    </row>
    <row r="395" spans="1:19" ht="15.75" customHeight="1" x14ac:dyDescent="0.25">
      <c r="A395" s="123"/>
      <c r="B395" s="123"/>
      <c r="C395" s="124"/>
      <c r="D395" s="124"/>
      <c r="E395" s="124"/>
      <c r="F395" s="124"/>
      <c r="G395" s="125"/>
      <c r="H395" s="124"/>
      <c r="I395" s="126"/>
      <c r="J395" s="126"/>
      <c r="K395" s="123"/>
      <c r="L395" s="123"/>
      <c r="M395" s="124"/>
      <c r="N395" s="124"/>
      <c r="O395" s="124"/>
      <c r="P395" s="124"/>
      <c r="Q395" s="191"/>
      <c r="R395" s="191"/>
      <c r="S395" s="191"/>
    </row>
    <row r="396" spans="1:19" ht="15.75" customHeight="1" x14ac:dyDescent="0.25">
      <c r="A396" s="123"/>
      <c r="B396" s="123"/>
      <c r="C396" s="124"/>
      <c r="D396" s="124"/>
      <c r="E396" s="124"/>
      <c r="F396" s="124"/>
      <c r="G396" s="125"/>
      <c r="H396" s="127"/>
      <c r="I396" s="126"/>
      <c r="J396" s="126"/>
      <c r="K396" s="123"/>
      <c r="L396" s="123"/>
      <c r="M396" s="124"/>
      <c r="N396" s="124"/>
      <c r="O396" s="124"/>
      <c r="P396" s="124"/>
      <c r="Q396" s="191"/>
      <c r="R396" s="191"/>
      <c r="S396" s="191"/>
    </row>
    <row r="397" spans="1:19" ht="15.75" customHeight="1" x14ac:dyDescent="0.25">
      <c r="A397" s="123"/>
      <c r="B397" s="123"/>
      <c r="C397" s="123"/>
      <c r="D397" s="124"/>
      <c r="E397" s="124"/>
      <c r="F397" s="124"/>
      <c r="G397" s="125"/>
      <c r="H397" s="124"/>
      <c r="I397" s="126"/>
      <c r="J397" s="126"/>
      <c r="K397" s="123"/>
      <c r="L397" s="123"/>
      <c r="M397" s="124"/>
      <c r="N397" s="124"/>
      <c r="O397" s="124"/>
      <c r="P397" s="124"/>
      <c r="Q397" s="191"/>
      <c r="R397" s="191"/>
      <c r="S397" s="191"/>
    </row>
    <row r="398" spans="1:19" ht="15.75" customHeight="1" x14ac:dyDescent="0.25">
      <c r="A398" s="123"/>
      <c r="B398" s="123"/>
      <c r="C398" s="123"/>
      <c r="D398" s="377"/>
      <c r="E398" s="124"/>
      <c r="F398" s="124"/>
      <c r="G398" s="125"/>
      <c r="H398" s="124"/>
      <c r="I398" s="126"/>
      <c r="J398" s="126"/>
      <c r="K398" s="123"/>
      <c r="L398" s="123"/>
      <c r="M398" s="124"/>
      <c r="N398" s="124"/>
      <c r="O398" s="124"/>
      <c r="P398" s="124"/>
      <c r="Q398" s="191"/>
      <c r="R398" s="191"/>
      <c r="S398" s="191"/>
    </row>
    <row r="399" spans="1:19" ht="15.75" customHeight="1" x14ac:dyDescent="0.25">
      <c r="A399" s="123"/>
      <c r="B399" s="123"/>
      <c r="C399" s="123"/>
      <c r="D399" s="124"/>
      <c r="E399" s="124"/>
      <c r="F399" s="124"/>
      <c r="G399" s="125"/>
      <c r="H399" s="124"/>
      <c r="I399" s="126"/>
      <c r="J399" s="126"/>
      <c r="K399" s="123"/>
      <c r="L399" s="123"/>
      <c r="M399" s="124"/>
      <c r="N399" s="124"/>
      <c r="O399" s="124"/>
      <c r="P399" s="124"/>
      <c r="Q399" s="191"/>
      <c r="R399" s="191"/>
      <c r="S399" s="191"/>
    </row>
    <row r="400" spans="1:19" ht="15.75" customHeight="1" x14ac:dyDescent="0.25">
      <c r="A400" s="123"/>
      <c r="B400" s="123"/>
      <c r="C400" s="123"/>
      <c r="D400" s="124"/>
      <c r="E400" s="124"/>
      <c r="F400" s="124"/>
      <c r="G400" s="125"/>
      <c r="H400" s="124"/>
      <c r="I400" s="126"/>
      <c r="J400" s="126"/>
      <c r="K400" s="123"/>
      <c r="L400" s="123"/>
      <c r="M400" s="124"/>
      <c r="N400" s="124"/>
      <c r="O400" s="124"/>
      <c r="P400" s="124"/>
      <c r="Q400" s="191"/>
      <c r="R400" s="191"/>
      <c r="S400" s="191"/>
    </row>
    <row r="401" spans="1:19" ht="15.75" customHeight="1" x14ac:dyDescent="0.25">
      <c r="A401" s="123"/>
      <c r="B401" s="123"/>
      <c r="C401" s="123"/>
      <c r="D401" s="124"/>
      <c r="E401" s="124"/>
      <c r="F401" s="124"/>
      <c r="G401" s="125"/>
      <c r="H401" s="124"/>
      <c r="I401" s="126"/>
      <c r="J401" s="126"/>
      <c r="K401" s="123"/>
      <c r="L401" s="123"/>
      <c r="M401" s="124"/>
      <c r="N401" s="124"/>
      <c r="O401" s="124"/>
      <c r="P401" s="124"/>
      <c r="Q401" s="191"/>
      <c r="R401" s="191"/>
      <c r="S401" s="191"/>
    </row>
    <row r="402" spans="1:19" ht="15.75" customHeight="1" x14ac:dyDescent="0.25">
      <c r="A402" s="123"/>
      <c r="B402" s="123"/>
      <c r="C402" s="123"/>
      <c r="D402" s="124"/>
      <c r="E402" s="124"/>
      <c r="F402" s="124"/>
      <c r="G402" s="125"/>
      <c r="H402" s="124"/>
      <c r="I402" s="126"/>
      <c r="J402" s="126"/>
      <c r="K402" s="123"/>
      <c r="L402" s="123"/>
      <c r="M402" s="124"/>
      <c r="N402" s="124"/>
      <c r="O402" s="124"/>
      <c r="P402" s="124"/>
      <c r="Q402" s="191"/>
      <c r="R402" s="191"/>
      <c r="S402" s="191"/>
    </row>
    <row r="403" spans="1:19" ht="15.75" customHeight="1" x14ac:dyDescent="0.25">
      <c r="A403" s="123"/>
      <c r="B403" s="123"/>
      <c r="C403" s="123"/>
      <c r="D403" s="124"/>
      <c r="E403" s="124"/>
      <c r="F403" s="124"/>
      <c r="G403" s="125"/>
      <c r="H403" s="124"/>
      <c r="I403" s="126"/>
      <c r="J403" s="126"/>
      <c r="K403" s="123"/>
      <c r="L403" s="123"/>
      <c r="M403" s="124"/>
      <c r="N403" s="124"/>
      <c r="O403" s="124"/>
      <c r="P403" s="124"/>
      <c r="Q403" s="191"/>
      <c r="R403" s="191"/>
      <c r="S403" s="191"/>
    </row>
    <row r="404" spans="1:19" ht="15.75" customHeight="1" x14ac:dyDescent="0.25">
      <c r="A404" s="123"/>
      <c r="B404" s="123"/>
      <c r="C404" s="123"/>
      <c r="D404" s="124"/>
      <c r="E404" s="124"/>
      <c r="F404" s="124"/>
      <c r="G404" s="125"/>
      <c r="H404" s="124"/>
      <c r="I404" s="126"/>
      <c r="J404" s="126"/>
      <c r="K404" s="123"/>
      <c r="L404" s="123"/>
      <c r="M404" s="124"/>
      <c r="N404" s="124"/>
      <c r="O404" s="124"/>
      <c r="P404" s="124"/>
      <c r="Q404" s="191"/>
      <c r="R404" s="191"/>
      <c r="S404" s="191"/>
    </row>
    <row r="405" spans="1:19" ht="15.75" customHeight="1" x14ac:dyDescent="0.25">
      <c r="A405" s="123"/>
      <c r="B405" s="123"/>
      <c r="C405" s="123"/>
      <c r="D405" s="124"/>
      <c r="E405" s="124"/>
      <c r="F405" s="124"/>
      <c r="G405" s="125"/>
      <c r="H405" s="124"/>
      <c r="I405" s="126"/>
      <c r="J405" s="126"/>
      <c r="K405" s="123"/>
      <c r="L405" s="123"/>
      <c r="M405" s="124"/>
      <c r="N405" s="124"/>
      <c r="O405" s="124"/>
      <c r="P405" s="124"/>
      <c r="Q405" s="191"/>
      <c r="R405" s="191"/>
      <c r="S405" s="191"/>
    </row>
    <row r="406" spans="1:19" ht="15.75" customHeight="1" x14ac:dyDescent="0.25">
      <c r="A406" s="123"/>
      <c r="B406" s="123"/>
      <c r="C406" s="123"/>
      <c r="D406" s="124"/>
      <c r="E406" s="124"/>
      <c r="F406" s="124"/>
      <c r="G406" s="125"/>
      <c r="H406" s="124"/>
      <c r="I406" s="126"/>
      <c r="J406" s="126"/>
      <c r="K406" s="123"/>
      <c r="L406" s="123"/>
      <c r="M406" s="124"/>
      <c r="N406" s="124"/>
      <c r="O406" s="124"/>
      <c r="P406" s="124"/>
      <c r="Q406" s="191"/>
      <c r="R406" s="191"/>
      <c r="S406" s="191"/>
    </row>
    <row r="407" spans="1:19" ht="15.75" customHeight="1" x14ac:dyDescent="0.25">
      <c r="A407" s="123"/>
      <c r="B407" s="123"/>
      <c r="C407" s="123"/>
      <c r="D407" s="124"/>
      <c r="E407" s="124"/>
      <c r="F407" s="124"/>
      <c r="G407" s="125"/>
      <c r="H407" s="124"/>
      <c r="I407" s="126"/>
      <c r="J407" s="126"/>
      <c r="K407" s="123"/>
      <c r="L407" s="123"/>
      <c r="M407" s="124"/>
      <c r="N407" s="124"/>
      <c r="O407" s="124"/>
      <c r="P407" s="124"/>
      <c r="Q407" s="191"/>
      <c r="R407" s="191"/>
      <c r="S407" s="191"/>
    </row>
    <row r="408" spans="1:19" ht="15.75" customHeight="1" x14ac:dyDescent="0.25">
      <c r="A408" s="123"/>
      <c r="B408" s="123"/>
      <c r="C408" s="123"/>
      <c r="D408" s="124"/>
      <c r="E408" s="124"/>
      <c r="F408" s="124"/>
      <c r="G408" s="125"/>
      <c r="H408" s="124"/>
      <c r="I408" s="126"/>
      <c r="J408" s="126"/>
      <c r="K408" s="123"/>
      <c r="L408" s="123"/>
      <c r="M408" s="124"/>
      <c r="N408" s="124"/>
      <c r="O408" s="124"/>
      <c r="P408" s="124"/>
      <c r="Q408" s="191"/>
      <c r="R408" s="191"/>
      <c r="S408" s="191"/>
    </row>
    <row r="409" spans="1:19" ht="15.75" customHeight="1" x14ac:dyDescent="0.25">
      <c r="A409" s="123"/>
      <c r="B409" s="123"/>
      <c r="C409" s="123"/>
      <c r="D409" s="124"/>
      <c r="E409" s="124"/>
      <c r="F409" s="124"/>
      <c r="G409" s="125"/>
      <c r="H409" s="124"/>
      <c r="I409" s="126"/>
      <c r="J409" s="126"/>
      <c r="K409" s="123"/>
      <c r="L409" s="123"/>
      <c r="M409" s="124"/>
      <c r="N409" s="124"/>
      <c r="O409" s="124"/>
      <c r="P409" s="124"/>
      <c r="Q409" s="191"/>
      <c r="R409" s="191"/>
      <c r="S409" s="191"/>
    </row>
    <row r="410" spans="1:19" ht="15.75" customHeight="1" x14ac:dyDescent="0.25">
      <c r="A410" s="123"/>
      <c r="B410" s="123"/>
      <c r="C410" s="123"/>
      <c r="D410" s="124"/>
      <c r="E410" s="124"/>
      <c r="F410" s="124"/>
      <c r="G410" s="125"/>
      <c r="H410" s="124"/>
      <c r="I410" s="126"/>
      <c r="J410" s="126"/>
      <c r="K410" s="123"/>
      <c r="L410" s="123"/>
      <c r="M410" s="124"/>
      <c r="N410" s="124"/>
      <c r="O410" s="124"/>
      <c r="P410" s="124"/>
      <c r="Q410" s="191"/>
      <c r="R410" s="191"/>
      <c r="S410" s="191"/>
    </row>
    <row r="411" spans="1:19" ht="15.75" customHeight="1" x14ac:dyDescent="0.25">
      <c r="A411" s="123"/>
      <c r="B411" s="123"/>
      <c r="C411" s="123"/>
      <c r="D411" s="124"/>
      <c r="E411" s="124"/>
      <c r="F411" s="124"/>
      <c r="G411" s="125"/>
      <c r="H411" s="124"/>
      <c r="I411" s="126"/>
      <c r="J411" s="126"/>
      <c r="K411" s="123"/>
      <c r="L411" s="123"/>
      <c r="M411" s="124"/>
      <c r="N411" s="124"/>
      <c r="O411" s="124"/>
      <c r="P411" s="124"/>
      <c r="Q411" s="191"/>
      <c r="R411" s="191"/>
      <c r="S411" s="191"/>
    </row>
    <row r="412" spans="1:19" ht="15.75" customHeight="1" x14ac:dyDescent="0.25">
      <c r="A412" s="123"/>
      <c r="B412" s="123"/>
      <c r="C412" s="123"/>
      <c r="D412" s="124"/>
      <c r="E412" s="124"/>
      <c r="F412" s="124"/>
      <c r="G412" s="125"/>
      <c r="H412" s="124"/>
      <c r="I412" s="126"/>
      <c r="J412" s="126"/>
      <c r="K412" s="123"/>
      <c r="L412" s="123"/>
      <c r="M412" s="124"/>
      <c r="N412" s="124"/>
      <c r="O412" s="124"/>
      <c r="P412" s="124"/>
      <c r="Q412" s="191"/>
      <c r="R412" s="191"/>
      <c r="S412" s="191"/>
    </row>
    <row r="413" spans="1:19" ht="15.75" customHeight="1" x14ac:dyDescent="0.25">
      <c r="A413" s="120"/>
      <c r="B413" s="120"/>
      <c r="C413" s="120"/>
      <c r="D413" s="120"/>
      <c r="E413" s="120"/>
      <c r="F413" s="120"/>
      <c r="G413" s="128"/>
      <c r="H413" s="120"/>
      <c r="I413" s="129"/>
      <c r="J413" s="129"/>
      <c r="M413" s="120"/>
      <c r="N413" s="120"/>
      <c r="O413" s="120"/>
      <c r="P413" s="120"/>
      <c r="Q413" s="191"/>
      <c r="R413" s="191"/>
      <c r="S413" s="191"/>
    </row>
    <row r="414" spans="1:19" ht="15.75" customHeight="1" x14ac:dyDescent="0.25">
      <c r="A414" s="120"/>
      <c r="B414" s="120"/>
      <c r="C414" s="120"/>
      <c r="D414" s="120"/>
      <c r="E414" s="120"/>
      <c r="F414" s="120"/>
      <c r="G414" s="128"/>
      <c r="H414" s="120"/>
      <c r="I414" s="129"/>
      <c r="J414" s="129"/>
      <c r="M414" s="120"/>
      <c r="N414" s="120"/>
      <c r="O414" s="120"/>
      <c r="P414" s="120"/>
      <c r="Q414" s="191"/>
      <c r="R414" s="191"/>
      <c r="S414" s="191"/>
    </row>
    <row r="415" spans="1:19" ht="15.75" customHeight="1" x14ac:dyDescent="0.25">
      <c r="A415" s="120"/>
      <c r="B415" s="120"/>
      <c r="C415" s="120"/>
      <c r="D415" s="120"/>
      <c r="E415" s="120"/>
      <c r="F415" s="120"/>
      <c r="G415" s="128"/>
      <c r="H415" s="120"/>
      <c r="I415" s="129"/>
      <c r="J415" s="129"/>
      <c r="M415" s="120"/>
      <c r="N415" s="120"/>
      <c r="O415" s="120"/>
      <c r="P415" s="120"/>
      <c r="Q415" s="191"/>
      <c r="R415" s="191"/>
      <c r="S415" s="191"/>
    </row>
    <row r="416" spans="1:19" ht="15.75" customHeight="1" x14ac:dyDescent="0.25">
      <c r="A416" s="120"/>
      <c r="B416" s="120"/>
      <c r="C416" s="120"/>
      <c r="D416" s="120"/>
      <c r="E416" s="120"/>
      <c r="F416" s="120"/>
      <c r="G416" s="128"/>
      <c r="H416" s="120"/>
      <c r="I416" s="129"/>
      <c r="J416" s="129"/>
      <c r="M416" s="120"/>
      <c r="N416" s="120"/>
      <c r="O416" s="120"/>
      <c r="P416" s="120"/>
      <c r="Q416" s="191"/>
      <c r="R416" s="191"/>
      <c r="S416" s="191"/>
    </row>
    <row r="417" spans="1:19" ht="15.75" customHeight="1" x14ac:dyDescent="0.25">
      <c r="A417" s="120"/>
      <c r="B417" s="120"/>
      <c r="C417" s="120"/>
      <c r="D417" s="120"/>
      <c r="E417" s="120"/>
      <c r="F417" s="120"/>
      <c r="G417" s="128"/>
      <c r="H417" s="120"/>
      <c r="I417" s="129"/>
      <c r="J417" s="129"/>
      <c r="M417" s="120"/>
      <c r="N417" s="120"/>
      <c r="O417" s="120"/>
      <c r="P417" s="120"/>
      <c r="Q417" s="191"/>
      <c r="R417" s="191"/>
      <c r="S417" s="191"/>
    </row>
    <row r="418" spans="1:19" ht="15.75" customHeight="1" x14ac:dyDescent="0.25">
      <c r="A418" s="120"/>
      <c r="B418" s="120"/>
      <c r="C418" s="120"/>
      <c r="D418" s="120"/>
      <c r="E418" s="120"/>
      <c r="F418" s="120"/>
      <c r="G418" s="128"/>
      <c r="H418" s="120"/>
      <c r="I418" s="129"/>
      <c r="J418" s="129"/>
      <c r="M418" s="120"/>
      <c r="N418" s="120"/>
      <c r="O418" s="120"/>
      <c r="P418" s="120"/>
      <c r="Q418" s="191"/>
      <c r="R418" s="191"/>
      <c r="S418" s="191"/>
    </row>
    <row r="419" spans="1:19" ht="15.75" customHeight="1" x14ac:dyDescent="0.25">
      <c r="A419" s="120"/>
      <c r="B419" s="120"/>
      <c r="C419" s="120"/>
      <c r="D419" s="120"/>
      <c r="E419" s="120"/>
      <c r="F419" s="120"/>
      <c r="G419" s="128"/>
      <c r="H419" s="120"/>
      <c r="I419" s="129"/>
      <c r="J419" s="129"/>
      <c r="M419" s="120"/>
      <c r="N419" s="120"/>
      <c r="O419" s="120"/>
      <c r="P419" s="120"/>
      <c r="Q419" s="191"/>
      <c r="R419" s="191"/>
      <c r="S419" s="191"/>
    </row>
    <row r="420" spans="1:19" ht="15.75" customHeight="1" x14ac:dyDescent="0.25">
      <c r="A420" s="120"/>
      <c r="B420" s="120"/>
      <c r="C420" s="120"/>
      <c r="D420" s="120"/>
      <c r="E420" s="120"/>
      <c r="F420" s="120"/>
      <c r="G420" s="128"/>
      <c r="H420" s="120"/>
      <c r="I420" s="129"/>
      <c r="J420" s="129"/>
      <c r="M420" s="120"/>
      <c r="N420" s="120"/>
      <c r="O420" s="120"/>
      <c r="P420" s="120"/>
      <c r="Q420" s="191"/>
      <c r="R420" s="191"/>
      <c r="S420" s="191"/>
    </row>
    <row r="421" spans="1:19" ht="15.75" customHeight="1" x14ac:dyDescent="0.25">
      <c r="A421" s="120"/>
      <c r="B421" s="120"/>
      <c r="C421" s="120"/>
      <c r="D421" s="120"/>
      <c r="E421" s="120"/>
      <c r="F421" s="120"/>
      <c r="G421" s="128"/>
      <c r="H421" s="120"/>
      <c r="I421" s="129"/>
      <c r="J421" s="129"/>
      <c r="M421" s="120"/>
      <c r="N421" s="120"/>
      <c r="O421" s="120"/>
      <c r="P421" s="120"/>
      <c r="Q421" s="191"/>
      <c r="R421" s="191"/>
      <c r="S421" s="191"/>
    </row>
    <row r="422" spans="1:19" ht="15.75" customHeight="1" x14ac:dyDescent="0.25">
      <c r="A422" s="120"/>
      <c r="B422" s="120"/>
      <c r="C422" s="120"/>
      <c r="D422" s="120"/>
      <c r="E422" s="120"/>
      <c r="F422" s="120"/>
      <c r="G422" s="128"/>
      <c r="H422" s="120"/>
      <c r="I422" s="129"/>
      <c r="J422" s="129"/>
      <c r="M422" s="120"/>
      <c r="N422" s="120"/>
      <c r="O422" s="120"/>
      <c r="P422" s="120"/>
      <c r="Q422" s="191"/>
      <c r="R422" s="191"/>
      <c r="S422" s="191"/>
    </row>
    <row r="423" spans="1:19" ht="15.75" customHeight="1" x14ac:dyDescent="0.25">
      <c r="A423" s="120"/>
      <c r="B423" s="120"/>
      <c r="C423" s="120"/>
      <c r="D423" s="120"/>
      <c r="E423" s="120"/>
      <c r="F423" s="120"/>
      <c r="G423" s="128"/>
      <c r="H423" s="120"/>
      <c r="I423" s="120"/>
      <c r="J423" s="120"/>
      <c r="M423" s="120"/>
      <c r="N423" s="120"/>
      <c r="O423" s="120"/>
      <c r="P423" s="120"/>
      <c r="Q423" s="191"/>
      <c r="R423" s="191"/>
      <c r="S423" s="191"/>
    </row>
    <row r="424" spans="1:19" ht="15.75" customHeight="1" x14ac:dyDescent="0.25">
      <c r="A424" s="120"/>
      <c r="B424" s="120"/>
      <c r="C424" s="120"/>
      <c r="D424" s="120"/>
      <c r="E424" s="120"/>
      <c r="F424" s="120"/>
      <c r="G424" s="128"/>
      <c r="H424" s="120"/>
      <c r="I424" s="120"/>
      <c r="J424" s="120"/>
      <c r="M424" s="120"/>
      <c r="N424" s="120"/>
      <c r="O424" s="120"/>
      <c r="P424" s="120"/>
      <c r="Q424" s="191"/>
      <c r="R424" s="191"/>
      <c r="S424" s="191"/>
    </row>
    <row r="425" spans="1:19" ht="15.75" customHeight="1" x14ac:dyDescent="0.25">
      <c r="A425" s="120"/>
      <c r="B425" s="120"/>
      <c r="C425" s="120"/>
      <c r="D425" s="120"/>
      <c r="E425" s="120"/>
      <c r="F425" s="120"/>
      <c r="G425" s="128"/>
      <c r="H425" s="120"/>
      <c r="I425" s="120"/>
      <c r="J425" s="120"/>
      <c r="M425" s="120"/>
      <c r="N425" s="120"/>
      <c r="O425" s="120"/>
      <c r="P425" s="120"/>
      <c r="Q425" s="191"/>
      <c r="R425" s="191"/>
      <c r="S425" s="191"/>
    </row>
    <row r="426" spans="1:19" ht="15.75" customHeight="1" x14ac:dyDescent="0.25">
      <c r="A426" s="120"/>
      <c r="B426" s="120"/>
      <c r="C426" s="120"/>
      <c r="D426" s="120"/>
      <c r="E426" s="120"/>
      <c r="F426" s="120"/>
      <c r="G426" s="128"/>
      <c r="H426" s="120"/>
      <c r="I426" s="120"/>
      <c r="J426" s="120"/>
      <c r="M426" s="120"/>
      <c r="N426" s="120"/>
      <c r="O426" s="120"/>
      <c r="P426" s="120"/>
      <c r="Q426" s="191"/>
      <c r="R426" s="191"/>
      <c r="S426" s="191"/>
    </row>
    <row r="427" spans="1:19" ht="15.75" customHeight="1" x14ac:dyDescent="0.25">
      <c r="A427" s="120"/>
      <c r="B427" s="120"/>
      <c r="C427" s="120"/>
      <c r="D427" s="120"/>
      <c r="E427" s="120"/>
      <c r="F427" s="120"/>
      <c r="G427" s="128"/>
      <c r="H427" s="120"/>
      <c r="I427" s="120"/>
      <c r="J427" s="120"/>
      <c r="M427" s="120"/>
      <c r="N427" s="120"/>
      <c r="O427" s="120"/>
      <c r="P427" s="120"/>
      <c r="Q427" s="191"/>
      <c r="R427" s="191"/>
      <c r="S427" s="191"/>
    </row>
    <row r="428" spans="1:19" ht="15.75" customHeight="1" x14ac:dyDescent="0.25">
      <c r="A428" s="120"/>
      <c r="B428" s="120"/>
      <c r="C428" s="120"/>
      <c r="D428" s="120"/>
      <c r="E428" s="120"/>
      <c r="F428" s="120"/>
      <c r="G428" s="128"/>
      <c r="H428" s="120"/>
      <c r="I428" s="120"/>
      <c r="J428" s="120"/>
      <c r="M428" s="120"/>
      <c r="N428" s="120"/>
      <c r="O428" s="120"/>
      <c r="P428" s="120"/>
      <c r="Q428" s="191"/>
      <c r="R428" s="191"/>
      <c r="S428" s="191"/>
    </row>
    <row r="429" spans="1:19" ht="15.75" customHeight="1" x14ac:dyDescent="0.25">
      <c r="A429" s="120"/>
      <c r="B429" s="120"/>
      <c r="C429" s="120"/>
      <c r="D429" s="120"/>
      <c r="E429" s="120"/>
      <c r="F429" s="120"/>
      <c r="G429" s="120"/>
      <c r="H429" s="120"/>
      <c r="I429" s="120"/>
      <c r="J429" s="120"/>
      <c r="M429" s="120"/>
      <c r="N429" s="120"/>
      <c r="O429" s="120"/>
      <c r="P429" s="120"/>
      <c r="Q429" s="191"/>
      <c r="R429" s="191"/>
      <c r="S429" s="191"/>
    </row>
    <row r="430" spans="1:19" ht="15.75" customHeight="1" x14ac:dyDescent="0.25">
      <c r="A430" s="120"/>
      <c r="B430" s="120"/>
      <c r="C430" s="120"/>
      <c r="D430" s="120"/>
      <c r="E430" s="120"/>
      <c r="F430" s="120"/>
      <c r="G430" s="120"/>
      <c r="H430" s="120"/>
      <c r="I430" s="120"/>
      <c r="J430" s="120"/>
      <c r="M430" s="120"/>
      <c r="N430" s="120"/>
      <c r="O430" s="120"/>
      <c r="P430" s="120"/>
      <c r="Q430" s="191"/>
      <c r="R430" s="191"/>
      <c r="S430" s="191"/>
    </row>
    <row r="431" spans="1:19" ht="15.75" customHeight="1" x14ac:dyDescent="0.25">
      <c r="A431" s="120"/>
      <c r="B431" s="120"/>
      <c r="C431" s="120"/>
      <c r="D431" s="120"/>
      <c r="E431" s="120"/>
      <c r="F431" s="120"/>
      <c r="G431" s="120"/>
      <c r="H431" s="120"/>
      <c r="I431" s="120"/>
      <c r="J431" s="120"/>
      <c r="M431" s="120"/>
      <c r="N431" s="120"/>
      <c r="O431" s="120"/>
      <c r="P431" s="120"/>
      <c r="Q431" s="191"/>
      <c r="R431" s="191"/>
      <c r="S431" s="191"/>
    </row>
    <row r="432" spans="1:19" ht="15.75" customHeight="1" x14ac:dyDescent="0.25">
      <c r="A432" s="120"/>
      <c r="B432" s="120"/>
      <c r="C432" s="120"/>
      <c r="D432" s="120"/>
      <c r="E432" s="120"/>
      <c r="F432" s="120"/>
      <c r="G432" s="120"/>
      <c r="H432" s="120"/>
      <c r="I432" s="120"/>
      <c r="J432" s="120"/>
      <c r="M432" s="120"/>
      <c r="N432" s="120"/>
      <c r="O432" s="120"/>
      <c r="P432" s="120"/>
      <c r="Q432" s="191"/>
      <c r="R432" s="191"/>
      <c r="S432" s="191"/>
    </row>
    <row r="433" spans="1:19" ht="15.75" customHeight="1" x14ac:dyDescent="0.25">
      <c r="A433" s="120"/>
      <c r="B433" s="120"/>
      <c r="C433" s="120"/>
      <c r="D433" s="120"/>
      <c r="E433" s="120"/>
      <c r="F433" s="120"/>
      <c r="G433" s="120"/>
      <c r="H433" s="120"/>
      <c r="I433" s="120"/>
      <c r="J433" s="120"/>
      <c r="M433" s="120"/>
      <c r="N433" s="120"/>
      <c r="O433" s="120"/>
      <c r="P433" s="120"/>
      <c r="Q433" s="191"/>
      <c r="R433" s="191"/>
      <c r="S433" s="191"/>
    </row>
    <row r="434" spans="1:19" ht="15.75" customHeight="1" x14ac:dyDescent="0.25">
      <c r="A434" s="120"/>
      <c r="B434" s="120"/>
      <c r="C434" s="120"/>
      <c r="D434" s="120"/>
      <c r="E434" s="120"/>
      <c r="F434" s="120"/>
      <c r="G434" s="120"/>
      <c r="H434" s="120"/>
      <c r="I434" s="120"/>
      <c r="J434" s="120"/>
      <c r="M434" s="120"/>
      <c r="N434" s="120"/>
      <c r="O434" s="120"/>
      <c r="P434" s="120"/>
      <c r="Q434" s="191"/>
      <c r="R434" s="191"/>
      <c r="S434" s="191"/>
    </row>
    <row r="435" spans="1:19" ht="15.75" customHeight="1" x14ac:dyDescent="0.25">
      <c r="A435" s="120"/>
      <c r="B435" s="120"/>
      <c r="C435" s="120"/>
      <c r="D435" s="120"/>
      <c r="E435" s="120"/>
      <c r="F435" s="120"/>
      <c r="G435" s="120"/>
      <c r="H435" s="120"/>
      <c r="I435" s="120"/>
      <c r="J435" s="120"/>
      <c r="M435" s="120"/>
      <c r="N435" s="120"/>
      <c r="O435" s="120"/>
      <c r="P435" s="120"/>
      <c r="Q435" s="191"/>
      <c r="R435" s="191"/>
      <c r="S435" s="191"/>
    </row>
    <row r="436" spans="1:19" ht="15.75" customHeight="1" x14ac:dyDescent="0.25">
      <c r="A436" s="120"/>
      <c r="B436" s="120"/>
      <c r="C436" s="120"/>
      <c r="D436" s="120"/>
      <c r="E436" s="120"/>
      <c r="F436" s="120"/>
      <c r="G436" s="120"/>
      <c r="H436" s="120"/>
      <c r="I436" s="120"/>
      <c r="J436" s="120"/>
      <c r="M436" s="120"/>
      <c r="N436" s="120"/>
      <c r="O436" s="120"/>
      <c r="P436" s="120"/>
      <c r="Q436" s="191"/>
      <c r="R436" s="191"/>
      <c r="S436" s="191"/>
    </row>
    <row r="437" spans="1:19" ht="15.75" customHeight="1" x14ac:dyDescent="0.25">
      <c r="A437" s="120"/>
      <c r="B437" s="120"/>
      <c r="C437" s="120"/>
      <c r="D437" s="120"/>
      <c r="E437" s="120"/>
      <c r="F437" s="120"/>
      <c r="G437" s="120"/>
      <c r="H437" s="120"/>
      <c r="I437" s="120"/>
      <c r="J437" s="120"/>
      <c r="M437" s="120"/>
      <c r="N437" s="120"/>
      <c r="O437" s="120"/>
      <c r="P437" s="120"/>
      <c r="Q437" s="191"/>
      <c r="R437" s="191"/>
      <c r="S437" s="191"/>
    </row>
    <row r="438" spans="1:19" ht="15.75" customHeight="1" x14ac:dyDescent="0.25">
      <c r="A438" s="120"/>
      <c r="B438" s="120"/>
      <c r="C438" s="120"/>
      <c r="D438" s="120"/>
      <c r="E438" s="120"/>
      <c r="F438" s="120"/>
      <c r="G438" s="120"/>
      <c r="H438" s="120"/>
      <c r="I438" s="120"/>
      <c r="J438" s="120"/>
      <c r="M438" s="120"/>
      <c r="N438" s="120"/>
      <c r="O438" s="120"/>
      <c r="P438" s="120"/>
      <c r="Q438" s="191"/>
      <c r="R438" s="191"/>
      <c r="S438" s="191"/>
    </row>
    <row r="439" spans="1:19" ht="15.75" customHeight="1" x14ac:dyDescent="0.25">
      <c r="A439" s="120"/>
      <c r="B439" s="120"/>
      <c r="C439" s="120"/>
      <c r="D439" s="120"/>
      <c r="E439" s="120"/>
      <c r="F439" s="120"/>
      <c r="G439" s="120"/>
      <c r="H439" s="120"/>
      <c r="I439" s="120"/>
      <c r="J439" s="120"/>
      <c r="M439" s="120"/>
      <c r="N439" s="120"/>
      <c r="O439" s="120"/>
      <c r="P439" s="120"/>
      <c r="Q439" s="191"/>
      <c r="R439" s="191"/>
      <c r="S439" s="191"/>
    </row>
    <row r="440" spans="1:19" ht="15.75" customHeight="1" x14ac:dyDescent="0.25">
      <c r="A440" s="120"/>
      <c r="B440" s="120"/>
      <c r="C440" s="120"/>
      <c r="D440" s="120"/>
      <c r="E440" s="120"/>
      <c r="F440" s="120"/>
      <c r="G440" s="120"/>
      <c r="H440" s="120"/>
      <c r="I440" s="120"/>
      <c r="J440" s="120"/>
      <c r="M440" s="120"/>
      <c r="N440" s="120"/>
      <c r="O440" s="120"/>
      <c r="P440" s="120"/>
      <c r="Q440" s="191"/>
      <c r="R440" s="191"/>
      <c r="S440" s="191"/>
    </row>
    <row r="441" spans="1:19" ht="15.75" customHeight="1" x14ac:dyDescent="0.25">
      <c r="A441" s="120"/>
      <c r="B441" s="120"/>
      <c r="C441" s="120"/>
      <c r="D441" s="120"/>
      <c r="E441" s="120"/>
      <c r="F441" s="120"/>
      <c r="G441" s="120"/>
      <c r="H441" s="120"/>
      <c r="I441" s="120"/>
      <c r="J441" s="120"/>
      <c r="M441" s="120"/>
      <c r="N441" s="120"/>
      <c r="O441" s="120"/>
      <c r="P441" s="120"/>
      <c r="Q441" s="191"/>
      <c r="R441" s="191"/>
      <c r="S441" s="191"/>
    </row>
    <row r="442" spans="1:19" ht="15.75" customHeight="1" x14ac:dyDescent="0.25">
      <c r="A442" s="120"/>
      <c r="B442" s="120"/>
      <c r="C442" s="120"/>
      <c r="D442" s="120"/>
      <c r="E442" s="120"/>
      <c r="F442" s="120"/>
      <c r="G442" s="120"/>
      <c r="H442" s="120"/>
      <c r="I442" s="120"/>
      <c r="J442" s="120"/>
      <c r="M442" s="120"/>
      <c r="N442" s="120"/>
      <c r="O442" s="120"/>
      <c r="P442" s="120"/>
      <c r="Q442" s="191"/>
      <c r="R442" s="191"/>
      <c r="S442" s="191"/>
    </row>
    <row r="443" spans="1:19" ht="15.75" customHeight="1" x14ac:dyDescent="0.25">
      <c r="A443" s="120"/>
      <c r="B443" s="120"/>
      <c r="C443" s="120"/>
      <c r="D443" s="120"/>
      <c r="E443" s="120"/>
      <c r="F443" s="120"/>
      <c r="G443" s="120"/>
      <c r="H443" s="120"/>
      <c r="I443" s="120"/>
      <c r="J443" s="120"/>
      <c r="M443" s="120"/>
      <c r="N443" s="120"/>
      <c r="O443" s="120"/>
      <c r="P443" s="120"/>
      <c r="Q443" s="191"/>
      <c r="R443" s="191"/>
      <c r="S443" s="191"/>
    </row>
    <row r="444" spans="1:19" ht="15.75" customHeight="1" x14ac:dyDescent="0.25">
      <c r="A444" s="120"/>
      <c r="B444" s="120"/>
      <c r="C444" s="120"/>
      <c r="D444" s="120"/>
      <c r="E444" s="120"/>
      <c r="F444" s="120"/>
      <c r="G444" s="120"/>
      <c r="H444" s="120"/>
      <c r="I444" s="120"/>
      <c r="J444" s="120"/>
      <c r="M444" s="120"/>
      <c r="N444" s="120"/>
      <c r="O444" s="120"/>
      <c r="P444" s="120"/>
      <c r="Q444" s="191"/>
      <c r="R444" s="191"/>
      <c r="S444" s="191"/>
    </row>
    <row r="445" spans="1:19" ht="15.75" customHeight="1" x14ac:dyDescent="0.25">
      <c r="A445" s="120"/>
      <c r="B445" s="120"/>
      <c r="C445" s="120"/>
      <c r="D445" s="120"/>
      <c r="E445" s="120"/>
      <c r="F445" s="120"/>
      <c r="G445" s="120"/>
      <c r="H445" s="120"/>
      <c r="I445" s="120"/>
      <c r="J445" s="120"/>
      <c r="M445" s="120"/>
      <c r="N445" s="120"/>
      <c r="O445" s="120"/>
      <c r="P445" s="120"/>
      <c r="Q445" s="191"/>
      <c r="R445" s="191"/>
      <c r="S445" s="191"/>
    </row>
    <row r="446" spans="1:19" ht="15.75" customHeight="1" x14ac:dyDescent="0.25">
      <c r="A446" s="120"/>
      <c r="B446" s="120"/>
      <c r="C446" s="120"/>
      <c r="D446" s="120"/>
      <c r="E446" s="120"/>
      <c r="F446" s="120"/>
      <c r="G446" s="120"/>
      <c r="H446" s="120"/>
      <c r="I446" s="120"/>
      <c r="J446" s="120"/>
      <c r="M446" s="120"/>
      <c r="N446" s="120"/>
      <c r="O446" s="120"/>
      <c r="P446" s="120"/>
      <c r="Q446" s="191"/>
      <c r="R446" s="191"/>
      <c r="S446" s="191"/>
    </row>
    <row r="447" spans="1:19" ht="15.75" customHeight="1" x14ac:dyDescent="0.25">
      <c r="A447" s="120"/>
      <c r="B447" s="120"/>
      <c r="C447" s="120"/>
      <c r="D447" s="120"/>
      <c r="E447" s="120"/>
      <c r="F447" s="120"/>
      <c r="G447" s="120"/>
      <c r="H447" s="120"/>
      <c r="I447" s="120"/>
      <c r="J447" s="120"/>
      <c r="M447" s="120"/>
      <c r="N447" s="120"/>
      <c r="O447" s="120"/>
      <c r="P447" s="120"/>
      <c r="Q447" s="191"/>
      <c r="R447" s="191"/>
      <c r="S447" s="191"/>
    </row>
    <row r="448" spans="1:19" ht="15.75" customHeight="1" x14ac:dyDescent="0.25">
      <c r="A448" s="120"/>
      <c r="B448" s="120"/>
      <c r="C448" s="120"/>
      <c r="D448" s="120"/>
      <c r="E448" s="120"/>
      <c r="F448" s="120"/>
      <c r="G448" s="120"/>
      <c r="H448" s="120"/>
      <c r="I448" s="120"/>
      <c r="J448" s="120"/>
      <c r="M448" s="120"/>
      <c r="N448" s="120"/>
      <c r="O448" s="120"/>
      <c r="P448" s="120"/>
      <c r="Q448" s="191"/>
      <c r="R448" s="191"/>
      <c r="S448" s="191"/>
    </row>
    <row r="449" spans="1:19" ht="15.75" customHeight="1" x14ac:dyDescent="0.25">
      <c r="A449" s="120"/>
      <c r="B449" s="120"/>
      <c r="C449" s="120"/>
      <c r="D449" s="120"/>
      <c r="E449" s="120"/>
      <c r="F449" s="120"/>
      <c r="G449" s="120"/>
      <c r="H449" s="120"/>
      <c r="I449" s="120"/>
      <c r="J449" s="120"/>
      <c r="M449" s="120"/>
      <c r="N449" s="120"/>
      <c r="O449" s="120"/>
      <c r="P449" s="120"/>
      <c r="Q449" s="191"/>
      <c r="R449" s="191"/>
      <c r="S449" s="191"/>
    </row>
    <row r="450" spans="1:19" ht="15.75" customHeight="1" x14ac:dyDescent="0.25">
      <c r="A450" s="120"/>
      <c r="B450" s="120"/>
      <c r="C450" s="120"/>
      <c r="D450" s="120"/>
      <c r="E450" s="120"/>
      <c r="F450" s="120"/>
      <c r="G450" s="120"/>
      <c r="H450" s="120"/>
      <c r="I450" s="120"/>
      <c r="J450" s="120"/>
      <c r="M450" s="120"/>
      <c r="N450" s="120"/>
      <c r="O450" s="120"/>
      <c r="P450" s="120"/>
      <c r="Q450" s="191"/>
      <c r="R450" s="191"/>
      <c r="S450" s="191"/>
    </row>
    <row r="451" spans="1:19" ht="15.75" customHeight="1" x14ac:dyDescent="0.25">
      <c r="A451" s="120"/>
      <c r="B451" s="120"/>
      <c r="C451" s="120"/>
      <c r="D451" s="120"/>
      <c r="E451" s="120"/>
      <c r="F451" s="120"/>
      <c r="G451" s="120"/>
      <c r="H451" s="120"/>
      <c r="I451" s="120"/>
      <c r="J451" s="120"/>
      <c r="M451" s="120"/>
      <c r="N451" s="120"/>
      <c r="O451" s="120"/>
      <c r="P451" s="120"/>
      <c r="Q451" s="191"/>
      <c r="R451" s="191"/>
      <c r="S451" s="191"/>
    </row>
    <row r="452" spans="1:19" ht="15.75" customHeight="1" x14ac:dyDescent="0.25">
      <c r="A452" s="120"/>
      <c r="B452" s="120"/>
      <c r="C452" s="120"/>
      <c r="D452" s="120"/>
      <c r="E452" s="120"/>
      <c r="F452" s="120"/>
      <c r="G452" s="120"/>
      <c r="H452" s="120"/>
      <c r="I452" s="120"/>
      <c r="J452" s="120"/>
      <c r="M452" s="120"/>
      <c r="N452" s="120"/>
      <c r="O452" s="120"/>
      <c r="P452" s="120"/>
      <c r="Q452" s="191"/>
      <c r="R452" s="191"/>
      <c r="S452" s="191"/>
    </row>
    <row r="453" spans="1:19" ht="15.75" customHeight="1" x14ac:dyDescent="0.25">
      <c r="A453" s="120"/>
      <c r="B453" s="120"/>
      <c r="C453" s="120"/>
      <c r="D453" s="120"/>
      <c r="E453" s="120"/>
      <c r="F453" s="120"/>
      <c r="G453" s="120"/>
      <c r="H453" s="120"/>
      <c r="I453" s="120"/>
      <c r="J453" s="120"/>
      <c r="M453" s="120"/>
      <c r="N453" s="120"/>
      <c r="O453" s="120"/>
      <c r="P453" s="120"/>
      <c r="Q453" s="191"/>
      <c r="R453" s="191"/>
      <c r="S453" s="191"/>
    </row>
    <row r="454" spans="1:19" ht="15.75" customHeight="1" x14ac:dyDescent="0.25">
      <c r="A454" s="120"/>
      <c r="B454" s="120"/>
      <c r="C454" s="120"/>
      <c r="D454" s="120"/>
      <c r="E454" s="120"/>
      <c r="F454" s="120"/>
      <c r="G454" s="120"/>
      <c r="H454" s="120"/>
      <c r="I454" s="120"/>
      <c r="J454" s="120"/>
      <c r="M454" s="120"/>
      <c r="N454" s="120"/>
      <c r="O454" s="120"/>
      <c r="P454" s="120"/>
      <c r="Q454" s="191"/>
      <c r="R454" s="191"/>
      <c r="S454" s="191"/>
    </row>
    <row r="455" spans="1:19" ht="15.75" customHeight="1" x14ac:dyDescent="0.25">
      <c r="A455" s="120"/>
      <c r="B455" s="120"/>
      <c r="C455" s="120"/>
      <c r="D455" s="120"/>
      <c r="E455" s="120"/>
      <c r="F455" s="120"/>
      <c r="G455" s="120"/>
      <c r="H455" s="120"/>
      <c r="I455" s="120"/>
      <c r="J455" s="120"/>
      <c r="M455" s="120"/>
      <c r="N455" s="120"/>
      <c r="O455" s="120"/>
      <c r="P455" s="120"/>
      <c r="Q455" s="191"/>
      <c r="R455" s="191"/>
      <c r="S455" s="191"/>
    </row>
    <row r="456" spans="1:19" ht="15.75" customHeight="1" x14ac:dyDescent="0.25">
      <c r="A456" s="120"/>
      <c r="B456" s="120"/>
      <c r="C456" s="120"/>
      <c r="D456" s="120"/>
      <c r="E456" s="120"/>
      <c r="F456" s="120"/>
      <c r="G456" s="120"/>
      <c r="H456" s="120"/>
      <c r="I456" s="120"/>
      <c r="J456" s="120"/>
      <c r="M456" s="120"/>
      <c r="N456" s="120"/>
      <c r="O456" s="120"/>
      <c r="P456" s="120"/>
      <c r="Q456" s="191"/>
      <c r="R456" s="191"/>
      <c r="S456" s="191"/>
    </row>
    <row r="457" spans="1:19" ht="15.75" customHeight="1" x14ac:dyDescent="0.25">
      <c r="A457" s="120"/>
      <c r="B457" s="120"/>
      <c r="C457" s="120"/>
      <c r="D457" s="120"/>
      <c r="E457" s="120"/>
      <c r="F457" s="120"/>
      <c r="G457" s="120"/>
      <c r="H457" s="120"/>
      <c r="I457" s="120"/>
      <c r="J457" s="120"/>
      <c r="M457" s="120"/>
      <c r="N457" s="120"/>
      <c r="O457" s="120"/>
      <c r="P457" s="120"/>
      <c r="Q457" s="191"/>
      <c r="R457" s="191"/>
      <c r="S457" s="191"/>
    </row>
    <row r="458" spans="1:19" ht="15.75" customHeight="1" x14ac:dyDescent="0.25">
      <c r="A458" s="120"/>
      <c r="B458" s="120"/>
      <c r="C458" s="120"/>
      <c r="D458" s="120"/>
      <c r="E458" s="120"/>
      <c r="F458" s="120"/>
      <c r="G458" s="120"/>
      <c r="H458" s="120"/>
      <c r="I458" s="120"/>
      <c r="J458" s="120"/>
      <c r="M458" s="120"/>
      <c r="N458" s="120"/>
      <c r="O458" s="120"/>
      <c r="P458" s="120"/>
      <c r="Q458" s="191"/>
      <c r="R458" s="191"/>
      <c r="S458" s="191"/>
    </row>
    <row r="459" spans="1:19" ht="15.75" customHeight="1" x14ac:dyDescent="0.25">
      <c r="A459" s="120"/>
      <c r="B459" s="120"/>
      <c r="C459" s="120"/>
      <c r="D459" s="120"/>
      <c r="E459" s="120"/>
      <c r="F459" s="120"/>
      <c r="G459" s="120"/>
      <c r="H459" s="120"/>
      <c r="I459" s="120"/>
      <c r="J459" s="120"/>
      <c r="M459" s="120"/>
      <c r="N459" s="120"/>
      <c r="O459" s="120"/>
      <c r="P459" s="120"/>
      <c r="Q459" s="191"/>
      <c r="R459" s="191"/>
      <c r="S459" s="191"/>
    </row>
    <row r="460" spans="1:19" ht="15.75" customHeight="1" x14ac:dyDescent="0.25">
      <c r="A460" s="120"/>
      <c r="B460" s="120"/>
      <c r="C460" s="120"/>
      <c r="D460" s="120"/>
      <c r="E460" s="120"/>
      <c r="F460" s="120"/>
      <c r="G460" s="120"/>
      <c r="H460" s="120"/>
      <c r="I460" s="120"/>
      <c r="J460" s="120"/>
      <c r="M460" s="120"/>
      <c r="N460" s="120"/>
      <c r="O460" s="120"/>
      <c r="P460" s="120"/>
      <c r="Q460" s="191"/>
      <c r="R460" s="191"/>
      <c r="S460" s="191"/>
    </row>
    <row r="461" spans="1:19" ht="15.75" customHeight="1" x14ac:dyDescent="0.25">
      <c r="A461" s="120"/>
      <c r="B461" s="120"/>
      <c r="C461" s="120"/>
      <c r="D461" s="120"/>
      <c r="E461" s="120"/>
      <c r="F461" s="120"/>
      <c r="G461" s="120"/>
      <c r="H461" s="120"/>
      <c r="I461" s="120"/>
      <c r="J461" s="120"/>
      <c r="M461" s="120"/>
      <c r="N461" s="120"/>
      <c r="O461" s="120"/>
      <c r="P461" s="120"/>
      <c r="Q461" s="191"/>
      <c r="R461" s="191"/>
      <c r="S461" s="191"/>
    </row>
    <row r="462" spans="1:19" ht="15.75" customHeight="1" x14ac:dyDescent="0.25">
      <c r="A462" s="120"/>
      <c r="B462" s="120"/>
      <c r="C462" s="120"/>
      <c r="D462" s="120"/>
      <c r="E462" s="120"/>
      <c r="F462" s="120"/>
      <c r="G462" s="120"/>
      <c r="H462" s="120"/>
      <c r="I462" s="120"/>
      <c r="J462" s="120"/>
      <c r="M462" s="120"/>
      <c r="N462" s="120"/>
      <c r="O462" s="120"/>
      <c r="P462" s="120"/>
      <c r="Q462" s="191"/>
      <c r="R462" s="191"/>
      <c r="S462" s="191"/>
    </row>
    <row r="463" spans="1:19" ht="15.75" customHeight="1" x14ac:dyDescent="0.25">
      <c r="A463" s="120"/>
      <c r="B463" s="120"/>
      <c r="C463" s="120"/>
      <c r="D463" s="120"/>
      <c r="E463" s="120"/>
      <c r="F463" s="120"/>
      <c r="G463" s="120"/>
      <c r="H463" s="120"/>
      <c r="I463" s="120"/>
      <c r="J463" s="120"/>
      <c r="M463" s="120"/>
      <c r="N463" s="120"/>
      <c r="O463" s="120"/>
      <c r="P463" s="120"/>
      <c r="Q463" s="191"/>
      <c r="R463" s="191"/>
      <c r="S463" s="191"/>
    </row>
    <row r="464" spans="1:19" ht="15.75" customHeight="1" x14ac:dyDescent="0.25">
      <c r="A464" s="120"/>
      <c r="B464" s="120"/>
      <c r="C464" s="120"/>
      <c r="D464" s="120"/>
      <c r="E464" s="120"/>
      <c r="F464" s="120"/>
      <c r="G464" s="120"/>
      <c r="H464" s="120"/>
      <c r="I464" s="120"/>
      <c r="J464" s="120"/>
      <c r="M464" s="120"/>
      <c r="N464" s="120"/>
      <c r="O464" s="120"/>
      <c r="P464" s="120"/>
      <c r="Q464" s="191"/>
      <c r="R464" s="191"/>
      <c r="S464" s="191"/>
    </row>
    <row r="465" spans="1:19" ht="15.75" customHeight="1" x14ac:dyDescent="0.25">
      <c r="A465" s="120"/>
      <c r="B465" s="120"/>
      <c r="C465" s="120"/>
      <c r="D465" s="120"/>
      <c r="E465" s="120"/>
      <c r="F465" s="120"/>
      <c r="G465" s="120"/>
      <c r="H465" s="120"/>
      <c r="I465" s="120"/>
      <c r="J465" s="120"/>
      <c r="M465" s="120"/>
      <c r="N465" s="120"/>
      <c r="O465" s="120"/>
      <c r="P465" s="120"/>
      <c r="Q465" s="191"/>
      <c r="R465" s="191"/>
      <c r="S465" s="191"/>
    </row>
    <row r="466" spans="1:19" ht="15.75" customHeight="1" x14ac:dyDescent="0.25">
      <c r="A466" s="120"/>
      <c r="B466" s="120"/>
      <c r="C466" s="120"/>
      <c r="D466" s="120"/>
      <c r="E466" s="120"/>
      <c r="F466" s="120"/>
      <c r="G466" s="120"/>
      <c r="H466" s="120"/>
      <c r="I466" s="120"/>
      <c r="J466" s="120"/>
      <c r="M466" s="120"/>
      <c r="N466" s="120"/>
      <c r="O466" s="120"/>
      <c r="P466" s="120"/>
      <c r="Q466" s="191"/>
      <c r="R466" s="191"/>
      <c r="S466" s="191"/>
    </row>
    <row r="467" spans="1:19" ht="15.75" customHeight="1" x14ac:dyDescent="0.25">
      <c r="A467" s="120"/>
      <c r="B467" s="120"/>
      <c r="C467" s="120"/>
      <c r="D467" s="120"/>
      <c r="E467" s="120"/>
      <c r="F467" s="120"/>
      <c r="G467" s="120"/>
      <c r="H467" s="120"/>
      <c r="I467" s="120"/>
      <c r="J467" s="120"/>
      <c r="M467" s="120"/>
      <c r="N467" s="120"/>
      <c r="O467" s="120"/>
      <c r="P467" s="120"/>
      <c r="Q467" s="191"/>
      <c r="R467" s="191"/>
      <c r="S467" s="191"/>
    </row>
    <row r="468" spans="1:19" ht="15.75" customHeight="1" x14ac:dyDescent="0.25">
      <c r="A468" s="120"/>
      <c r="B468" s="120"/>
      <c r="C468" s="120"/>
      <c r="D468" s="120"/>
      <c r="E468" s="120"/>
      <c r="F468" s="120"/>
      <c r="G468" s="120"/>
      <c r="H468" s="120"/>
      <c r="I468" s="120"/>
      <c r="J468" s="120"/>
      <c r="M468" s="120"/>
      <c r="N468" s="120"/>
      <c r="O468" s="120"/>
      <c r="P468" s="120"/>
      <c r="Q468" s="191"/>
      <c r="R468" s="191"/>
      <c r="S468" s="191"/>
    </row>
    <row r="469" spans="1:19" ht="15.75" customHeight="1" x14ac:dyDescent="0.25">
      <c r="A469" s="120"/>
      <c r="B469" s="120"/>
      <c r="C469" s="120"/>
      <c r="D469" s="120"/>
      <c r="E469" s="120"/>
      <c r="F469" s="120"/>
      <c r="G469" s="120"/>
      <c r="H469" s="120"/>
      <c r="I469" s="120"/>
      <c r="J469" s="120"/>
      <c r="M469" s="120"/>
      <c r="N469" s="120"/>
      <c r="O469" s="120"/>
      <c r="P469" s="120"/>
      <c r="Q469" s="191"/>
      <c r="R469" s="191"/>
      <c r="S469" s="191"/>
    </row>
    <row r="470" spans="1:19" ht="15.75" customHeight="1" x14ac:dyDescent="0.25">
      <c r="A470" s="120"/>
      <c r="B470" s="120"/>
      <c r="C470" s="120"/>
      <c r="D470" s="120"/>
      <c r="E470" s="120"/>
      <c r="F470" s="120"/>
      <c r="G470" s="120"/>
      <c r="H470" s="120"/>
      <c r="I470" s="120"/>
      <c r="J470" s="120"/>
      <c r="M470" s="120"/>
      <c r="N470" s="120"/>
      <c r="O470" s="120"/>
      <c r="P470" s="120"/>
      <c r="Q470" s="191"/>
      <c r="R470" s="191"/>
      <c r="S470" s="191"/>
    </row>
    <row r="471" spans="1:19" ht="15.75" customHeight="1" x14ac:dyDescent="0.25">
      <c r="A471" s="120"/>
      <c r="B471" s="120"/>
      <c r="C471" s="120"/>
      <c r="D471" s="120"/>
      <c r="E471" s="120"/>
      <c r="F471" s="120"/>
      <c r="G471" s="120"/>
      <c r="H471" s="120"/>
      <c r="I471" s="120"/>
      <c r="J471" s="120"/>
      <c r="M471" s="120"/>
      <c r="N471" s="120"/>
      <c r="O471" s="120"/>
      <c r="P471" s="120"/>
      <c r="Q471" s="191"/>
      <c r="R471" s="191"/>
      <c r="S471" s="191"/>
    </row>
    <row r="472" spans="1:19" ht="15.75" customHeight="1" x14ac:dyDescent="0.25">
      <c r="A472" s="120"/>
      <c r="B472" s="120"/>
      <c r="C472" s="120"/>
      <c r="D472" s="120"/>
      <c r="E472" s="120"/>
      <c r="F472" s="120"/>
      <c r="G472" s="120"/>
      <c r="H472" s="120"/>
      <c r="I472" s="120"/>
      <c r="J472" s="120"/>
      <c r="M472" s="120"/>
      <c r="N472" s="120"/>
      <c r="O472" s="120"/>
      <c r="P472" s="120"/>
      <c r="Q472" s="191"/>
      <c r="R472" s="191"/>
      <c r="S472" s="191"/>
    </row>
    <row r="473" spans="1:19" ht="15.75" customHeight="1" x14ac:dyDescent="0.25">
      <c r="A473" s="120"/>
      <c r="B473" s="120"/>
      <c r="C473" s="120"/>
      <c r="D473" s="120"/>
      <c r="E473" s="120"/>
      <c r="F473" s="120"/>
      <c r="G473" s="120"/>
      <c r="H473" s="120"/>
      <c r="I473" s="120"/>
      <c r="J473" s="120"/>
      <c r="M473" s="120"/>
      <c r="N473" s="120"/>
      <c r="O473" s="120"/>
      <c r="P473" s="120"/>
      <c r="Q473" s="191"/>
      <c r="R473" s="191"/>
      <c r="S473" s="191"/>
    </row>
    <row r="474" spans="1:19" ht="15.75" customHeight="1" x14ac:dyDescent="0.25">
      <c r="A474" s="120"/>
      <c r="B474" s="120"/>
      <c r="C474" s="120"/>
      <c r="D474" s="120"/>
      <c r="E474" s="120"/>
      <c r="F474" s="120"/>
      <c r="G474" s="120"/>
      <c r="H474" s="120"/>
      <c r="I474" s="120"/>
      <c r="J474" s="120"/>
      <c r="M474" s="120"/>
      <c r="N474" s="120"/>
      <c r="O474" s="120"/>
      <c r="P474" s="120"/>
      <c r="Q474" s="191"/>
      <c r="R474" s="191"/>
      <c r="S474" s="191"/>
    </row>
    <row r="475" spans="1:19" ht="15.75" customHeight="1" x14ac:dyDescent="0.25">
      <c r="A475" s="120"/>
      <c r="B475" s="120"/>
      <c r="C475" s="120"/>
      <c r="D475" s="120"/>
      <c r="E475" s="120"/>
      <c r="F475" s="120"/>
      <c r="G475" s="120"/>
      <c r="H475" s="120"/>
      <c r="I475" s="120"/>
      <c r="J475" s="120"/>
      <c r="M475" s="120"/>
      <c r="N475" s="120"/>
      <c r="O475" s="120"/>
      <c r="P475" s="120"/>
      <c r="Q475" s="191"/>
      <c r="R475" s="191"/>
      <c r="S475" s="191"/>
    </row>
    <row r="476" spans="1:19" ht="15.75" customHeight="1" x14ac:dyDescent="0.25">
      <c r="A476" s="120"/>
      <c r="B476" s="120"/>
      <c r="C476" s="120"/>
      <c r="D476" s="120"/>
      <c r="E476" s="120"/>
      <c r="F476" s="120"/>
      <c r="G476" s="120"/>
      <c r="H476" s="120"/>
      <c r="I476" s="120"/>
      <c r="J476" s="120"/>
      <c r="M476" s="120"/>
      <c r="N476" s="120"/>
      <c r="O476" s="120"/>
      <c r="P476" s="120"/>
      <c r="Q476" s="191"/>
      <c r="R476" s="191"/>
      <c r="S476" s="191"/>
    </row>
    <row r="477" spans="1:19" ht="15.75" customHeight="1" x14ac:dyDescent="0.25">
      <c r="A477" s="120"/>
      <c r="B477" s="120"/>
      <c r="C477" s="120"/>
      <c r="D477" s="120"/>
      <c r="E477" s="120"/>
      <c r="F477" s="120"/>
      <c r="G477" s="120"/>
      <c r="H477" s="120"/>
      <c r="I477" s="120"/>
      <c r="J477" s="120"/>
      <c r="M477" s="120"/>
      <c r="N477" s="120"/>
      <c r="O477" s="120"/>
      <c r="P477" s="120"/>
      <c r="Q477" s="191"/>
      <c r="R477" s="191"/>
      <c r="S477" s="191"/>
    </row>
    <row r="478" spans="1:19" ht="15.75" customHeight="1" x14ac:dyDescent="0.25">
      <c r="A478" s="120"/>
      <c r="B478" s="120"/>
      <c r="C478" s="120"/>
      <c r="D478" s="120"/>
      <c r="E478" s="120"/>
      <c r="F478" s="120"/>
      <c r="G478" s="120"/>
      <c r="H478" s="120"/>
      <c r="I478" s="120"/>
      <c r="J478" s="120"/>
      <c r="M478" s="120"/>
      <c r="N478" s="120"/>
      <c r="O478" s="120"/>
      <c r="P478" s="120"/>
      <c r="Q478" s="191"/>
      <c r="R478" s="191"/>
      <c r="S478" s="191"/>
    </row>
    <row r="479" spans="1:19" ht="15.75" customHeight="1" x14ac:dyDescent="0.25">
      <c r="A479" s="120"/>
      <c r="B479" s="120"/>
      <c r="C479" s="120"/>
      <c r="D479" s="120"/>
      <c r="E479" s="120"/>
      <c r="F479" s="120"/>
      <c r="G479" s="120"/>
      <c r="H479" s="120"/>
      <c r="I479" s="120"/>
      <c r="J479" s="120"/>
      <c r="M479" s="120"/>
      <c r="N479" s="120"/>
      <c r="O479" s="120"/>
      <c r="P479" s="120"/>
      <c r="Q479" s="191"/>
      <c r="R479" s="191"/>
      <c r="S479" s="191"/>
    </row>
    <row r="480" spans="1:19" ht="15.75" customHeight="1" x14ac:dyDescent="0.25">
      <c r="A480" s="120"/>
      <c r="B480" s="120"/>
      <c r="C480" s="120"/>
      <c r="D480" s="120"/>
      <c r="E480" s="120"/>
      <c r="F480" s="120"/>
      <c r="G480" s="120"/>
      <c r="H480" s="120"/>
      <c r="I480" s="120"/>
      <c r="J480" s="120"/>
      <c r="M480" s="120"/>
      <c r="N480" s="120"/>
      <c r="O480" s="120"/>
      <c r="P480" s="120"/>
      <c r="Q480" s="191"/>
      <c r="R480" s="191"/>
      <c r="S480" s="191"/>
    </row>
    <row r="481" spans="1:19" ht="15.75" customHeight="1" x14ac:dyDescent="0.25">
      <c r="A481" s="120"/>
      <c r="B481" s="120"/>
      <c r="C481" s="120"/>
      <c r="D481" s="120"/>
      <c r="E481" s="120"/>
      <c r="F481" s="120"/>
      <c r="G481" s="120"/>
      <c r="H481" s="120"/>
      <c r="I481" s="120"/>
      <c r="J481" s="120"/>
      <c r="M481" s="120"/>
      <c r="N481" s="120"/>
      <c r="O481" s="120"/>
      <c r="P481" s="120"/>
      <c r="Q481" s="191"/>
      <c r="R481" s="191"/>
      <c r="S481" s="191"/>
    </row>
    <row r="482" spans="1:19" ht="15.75" customHeight="1" x14ac:dyDescent="0.25">
      <c r="A482" s="120"/>
      <c r="B482" s="120"/>
      <c r="C482" s="120"/>
      <c r="D482" s="120"/>
      <c r="E482" s="120"/>
      <c r="F482" s="120"/>
      <c r="G482" s="120"/>
      <c r="H482" s="120"/>
      <c r="I482" s="120"/>
      <c r="J482" s="120"/>
      <c r="M482" s="120"/>
      <c r="N482" s="120"/>
      <c r="O482" s="120"/>
      <c r="P482" s="120"/>
      <c r="Q482" s="191"/>
      <c r="R482" s="191"/>
      <c r="S482" s="191"/>
    </row>
    <row r="483" spans="1:19" ht="15.75" customHeight="1" x14ac:dyDescent="0.25">
      <c r="A483" s="120"/>
      <c r="B483" s="120"/>
      <c r="C483" s="120"/>
      <c r="D483" s="120"/>
      <c r="E483" s="120"/>
      <c r="F483" s="120"/>
      <c r="G483" s="120"/>
      <c r="H483" s="120"/>
      <c r="I483" s="120"/>
      <c r="J483" s="120"/>
      <c r="M483" s="120"/>
      <c r="N483" s="120"/>
      <c r="O483" s="120"/>
      <c r="P483" s="120"/>
      <c r="Q483" s="191"/>
      <c r="R483" s="191"/>
      <c r="S483" s="191"/>
    </row>
    <row r="484" spans="1:19" ht="15.75" customHeight="1" x14ac:dyDescent="0.25">
      <c r="A484" s="120"/>
      <c r="B484" s="120"/>
      <c r="C484" s="120"/>
      <c r="D484" s="120"/>
      <c r="E484" s="120"/>
      <c r="F484" s="120"/>
      <c r="G484" s="120"/>
      <c r="H484" s="120"/>
      <c r="I484" s="120"/>
      <c r="J484" s="120"/>
      <c r="M484" s="120"/>
      <c r="N484" s="120"/>
      <c r="O484" s="120"/>
      <c r="P484" s="120"/>
      <c r="Q484" s="191"/>
      <c r="R484" s="191"/>
      <c r="S484" s="191"/>
    </row>
    <row r="485" spans="1:19" ht="15.75" customHeight="1" x14ac:dyDescent="0.25">
      <c r="A485" s="120"/>
      <c r="B485" s="120"/>
      <c r="C485" s="120"/>
      <c r="D485" s="120"/>
      <c r="E485" s="120"/>
      <c r="F485" s="120"/>
      <c r="G485" s="120"/>
      <c r="H485" s="120"/>
      <c r="I485" s="120"/>
      <c r="J485" s="120"/>
      <c r="M485" s="120"/>
      <c r="N485" s="120"/>
      <c r="O485" s="120"/>
      <c r="P485" s="120"/>
      <c r="Q485" s="191"/>
      <c r="R485" s="191"/>
      <c r="S485" s="191"/>
    </row>
    <row r="486" spans="1:19" ht="15.75" customHeight="1" x14ac:dyDescent="0.25">
      <c r="A486" s="120"/>
      <c r="B486" s="120"/>
      <c r="C486" s="120"/>
      <c r="D486" s="120"/>
      <c r="E486" s="120"/>
      <c r="F486" s="120"/>
      <c r="G486" s="120"/>
      <c r="H486" s="120"/>
      <c r="I486" s="120"/>
      <c r="J486" s="120"/>
      <c r="M486" s="120"/>
      <c r="N486" s="120"/>
      <c r="O486" s="120"/>
      <c r="P486" s="120"/>
      <c r="Q486" s="191"/>
      <c r="R486" s="191"/>
      <c r="S486" s="191"/>
    </row>
    <row r="487" spans="1:19" ht="15.75" customHeight="1" x14ac:dyDescent="0.25">
      <c r="A487" s="120"/>
      <c r="B487" s="120"/>
      <c r="C487" s="120"/>
      <c r="D487" s="120"/>
      <c r="E487" s="120"/>
      <c r="F487" s="120"/>
      <c r="G487" s="120"/>
      <c r="H487" s="120"/>
      <c r="I487" s="120"/>
      <c r="J487" s="120"/>
      <c r="M487" s="120"/>
      <c r="N487" s="120"/>
      <c r="O487" s="120"/>
      <c r="P487" s="120"/>
      <c r="Q487" s="191"/>
      <c r="R487" s="191"/>
      <c r="S487" s="191"/>
    </row>
    <row r="488" spans="1:19" ht="15.75" customHeight="1" x14ac:dyDescent="0.25">
      <c r="A488" s="120"/>
      <c r="B488" s="120"/>
      <c r="C488" s="120"/>
      <c r="D488" s="120"/>
      <c r="E488" s="120"/>
      <c r="F488" s="120"/>
      <c r="G488" s="120"/>
      <c r="H488" s="120"/>
      <c r="I488" s="120"/>
      <c r="J488" s="120"/>
      <c r="M488" s="120"/>
      <c r="N488" s="120"/>
      <c r="O488" s="120"/>
      <c r="P488" s="120"/>
      <c r="Q488" s="191"/>
      <c r="R488" s="191"/>
      <c r="S488" s="191"/>
    </row>
    <row r="489" spans="1:19" ht="15.75" customHeight="1" x14ac:dyDescent="0.25">
      <c r="A489" s="120"/>
      <c r="B489" s="120"/>
      <c r="C489" s="120"/>
      <c r="D489" s="120"/>
      <c r="E489" s="120"/>
      <c r="F489" s="120"/>
      <c r="G489" s="120"/>
      <c r="H489" s="120"/>
      <c r="I489" s="120"/>
      <c r="J489" s="120"/>
      <c r="M489" s="120"/>
      <c r="N489" s="120"/>
      <c r="O489" s="120"/>
      <c r="P489" s="120"/>
      <c r="Q489" s="191"/>
      <c r="R489" s="191"/>
      <c r="S489" s="191"/>
    </row>
    <row r="490" spans="1:19" ht="15.75" customHeight="1" x14ac:dyDescent="0.25">
      <c r="A490" s="120"/>
      <c r="B490" s="120"/>
      <c r="C490" s="120"/>
      <c r="D490" s="120"/>
      <c r="E490" s="120"/>
      <c r="F490" s="120"/>
      <c r="G490" s="120"/>
      <c r="H490" s="120"/>
      <c r="I490" s="120"/>
      <c r="J490" s="120"/>
      <c r="M490" s="120"/>
      <c r="N490" s="120"/>
      <c r="O490" s="120"/>
      <c r="P490" s="120"/>
      <c r="Q490" s="191"/>
      <c r="R490" s="191"/>
      <c r="S490" s="191"/>
    </row>
    <row r="491" spans="1:19" ht="15.75" customHeight="1" x14ac:dyDescent="0.25">
      <c r="A491" s="120"/>
      <c r="B491" s="120"/>
      <c r="C491" s="120"/>
      <c r="D491" s="120"/>
      <c r="E491" s="120"/>
      <c r="F491" s="120"/>
      <c r="G491" s="120"/>
      <c r="H491" s="120"/>
      <c r="I491" s="120"/>
      <c r="J491" s="120"/>
      <c r="M491" s="120"/>
      <c r="N491" s="120"/>
      <c r="O491" s="120"/>
      <c r="P491" s="120"/>
      <c r="Q491" s="191"/>
      <c r="R491" s="191"/>
      <c r="S491" s="191"/>
    </row>
    <row r="492" spans="1:19" ht="15.75" customHeight="1" x14ac:dyDescent="0.25">
      <c r="A492" s="120"/>
      <c r="B492" s="120"/>
      <c r="C492" s="120"/>
      <c r="D492" s="120"/>
      <c r="E492" s="120"/>
      <c r="F492" s="120"/>
      <c r="G492" s="120"/>
      <c r="H492" s="120"/>
      <c r="I492" s="120"/>
      <c r="J492" s="120"/>
      <c r="M492" s="120"/>
      <c r="N492" s="120"/>
      <c r="O492" s="120"/>
      <c r="P492" s="120"/>
      <c r="Q492" s="191"/>
      <c r="R492" s="191"/>
      <c r="S492" s="191"/>
    </row>
    <row r="493" spans="1:19" ht="15.75" customHeight="1" x14ac:dyDescent="0.25">
      <c r="A493" s="120"/>
      <c r="B493" s="120"/>
      <c r="C493" s="120"/>
      <c r="D493" s="120"/>
      <c r="E493" s="120"/>
      <c r="F493" s="120"/>
      <c r="G493" s="120"/>
      <c r="H493" s="120"/>
      <c r="I493" s="120"/>
      <c r="J493" s="120"/>
      <c r="M493" s="120"/>
      <c r="N493" s="120"/>
      <c r="O493" s="120"/>
      <c r="P493" s="120"/>
      <c r="Q493" s="191"/>
      <c r="R493" s="191"/>
      <c r="S493" s="191"/>
    </row>
    <row r="494" spans="1:19" ht="15.75" customHeight="1" x14ac:dyDescent="0.25">
      <c r="A494" s="120"/>
      <c r="B494" s="120"/>
      <c r="C494" s="120"/>
      <c r="D494" s="120"/>
      <c r="E494" s="120"/>
      <c r="F494" s="120"/>
      <c r="G494" s="120"/>
      <c r="H494" s="120"/>
      <c r="I494" s="120"/>
      <c r="J494" s="120"/>
      <c r="M494" s="120"/>
      <c r="N494" s="120"/>
      <c r="O494" s="120"/>
      <c r="P494" s="120"/>
      <c r="Q494" s="191"/>
      <c r="R494" s="191"/>
      <c r="S494" s="191"/>
    </row>
    <row r="495" spans="1:19" ht="15.75" customHeight="1" x14ac:dyDescent="0.25">
      <c r="A495" s="120"/>
      <c r="B495" s="120"/>
      <c r="C495" s="120"/>
      <c r="D495" s="120"/>
      <c r="E495" s="120"/>
      <c r="F495" s="120"/>
      <c r="G495" s="120"/>
      <c r="H495" s="120"/>
      <c r="I495" s="120"/>
      <c r="J495" s="120"/>
      <c r="M495" s="120"/>
      <c r="N495" s="120"/>
      <c r="O495" s="120"/>
      <c r="P495" s="120"/>
      <c r="Q495" s="191"/>
      <c r="R495" s="191"/>
      <c r="S495" s="191"/>
    </row>
    <row r="496" spans="1:19" ht="15.75" customHeight="1" x14ac:dyDescent="0.25">
      <c r="A496" s="120"/>
      <c r="B496" s="120"/>
      <c r="C496" s="120"/>
      <c r="D496" s="120"/>
      <c r="E496" s="120"/>
      <c r="F496" s="120"/>
      <c r="G496" s="120"/>
      <c r="H496" s="120"/>
      <c r="I496" s="120"/>
      <c r="J496" s="120"/>
      <c r="M496" s="120"/>
      <c r="N496" s="120"/>
      <c r="O496" s="120"/>
      <c r="P496" s="120"/>
      <c r="Q496" s="191"/>
      <c r="R496" s="191"/>
      <c r="S496" s="191"/>
    </row>
    <row r="497" spans="1:19" ht="15.75" customHeight="1" x14ac:dyDescent="0.25">
      <c r="A497" s="120"/>
      <c r="B497" s="120"/>
      <c r="C497" s="120"/>
      <c r="D497" s="120"/>
      <c r="E497" s="120"/>
      <c r="F497" s="120"/>
      <c r="G497" s="120"/>
      <c r="H497" s="120"/>
      <c r="I497" s="120"/>
      <c r="J497" s="120"/>
      <c r="M497" s="120"/>
      <c r="N497" s="120"/>
      <c r="O497" s="120"/>
      <c r="P497" s="120"/>
      <c r="Q497" s="191"/>
      <c r="R497" s="191"/>
      <c r="S497" s="191"/>
    </row>
    <row r="498" spans="1:19" ht="15.75" customHeight="1" x14ac:dyDescent="0.25">
      <c r="A498" s="120"/>
      <c r="B498" s="120"/>
      <c r="C498" s="120"/>
      <c r="D498" s="120"/>
      <c r="E498" s="120"/>
      <c r="F498" s="120"/>
      <c r="G498" s="120"/>
      <c r="H498" s="120"/>
      <c r="I498" s="120"/>
      <c r="J498" s="120"/>
      <c r="M498" s="120"/>
      <c r="N498" s="120"/>
      <c r="O498" s="120"/>
      <c r="P498" s="120"/>
      <c r="Q498" s="191"/>
      <c r="R498" s="191"/>
      <c r="S498" s="191"/>
    </row>
    <row r="499" spans="1:19" ht="15.75" customHeight="1" x14ac:dyDescent="0.25">
      <c r="A499" s="120"/>
      <c r="B499" s="120"/>
      <c r="C499" s="120"/>
      <c r="D499" s="120"/>
      <c r="E499" s="120"/>
      <c r="F499" s="120"/>
      <c r="G499" s="120"/>
      <c r="H499" s="120"/>
      <c r="I499" s="120"/>
      <c r="J499" s="120"/>
      <c r="M499" s="120"/>
      <c r="N499" s="120"/>
      <c r="O499" s="120"/>
      <c r="P499" s="120"/>
      <c r="Q499" s="191"/>
      <c r="R499" s="191"/>
      <c r="S499" s="191"/>
    </row>
    <row r="500" spans="1:19" ht="15.75" customHeight="1" x14ac:dyDescent="0.25">
      <c r="A500" s="120"/>
      <c r="B500" s="120"/>
      <c r="C500" s="120"/>
      <c r="D500" s="120"/>
      <c r="E500" s="120"/>
      <c r="F500" s="120"/>
      <c r="G500" s="120"/>
      <c r="H500" s="120"/>
      <c r="I500" s="120"/>
      <c r="J500" s="120"/>
      <c r="M500" s="120"/>
      <c r="N500" s="120"/>
      <c r="O500" s="120"/>
      <c r="P500" s="120"/>
      <c r="Q500" s="191"/>
      <c r="R500" s="191"/>
      <c r="S500" s="191"/>
    </row>
    <row r="501" spans="1:19" ht="15.75" customHeight="1" x14ac:dyDescent="0.25">
      <c r="A501" s="120"/>
      <c r="B501" s="120"/>
      <c r="C501" s="120"/>
      <c r="D501" s="120"/>
      <c r="E501" s="120"/>
      <c r="F501" s="120"/>
      <c r="G501" s="120"/>
      <c r="H501" s="120"/>
      <c r="I501" s="120"/>
      <c r="J501" s="120"/>
      <c r="M501" s="120"/>
      <c r="N501" s="120"/>
      <c r="O501" s="120"/>
      <c r="P501" s="120"/>
      <c r="Q501" s="191"/>
      <c r="R501" s="191"/>
      <c r="S501" s="191"/>
    </row>
    <row r="502" spans="1:19" ht="15.75" customHeight="1" x14ac:dyDescent="0.25">
      <c r="A502" s="120"/>
      <c r="B502" s="120"/>
      <c r="C502" s="120"/>
      <c r="D502" s="120"/>
      <c r="E502" s="120"/>
      <c r="F502" s="120"/>
      <c r="G502" s="120"/>
      <c r="H502" s="120"/>
      <c r="I502" s="120"/>
      <c r="J502" s="120"/>
      <c r="M502" s="120"/>
      <c r="N502" s="120"/>
      <c r="O502" s="120"/>
      <c r="P502" s="120"/>
      <c r="Q502" s="191"/>
      <c r="R502" s="191"/>
      <c r="S502" s="191"/>
    </row>
    <row r="503" spans="1:19" ht="15.75" customHeight="1" x14ac:dyDescent="0.25">
      <c r="A503" s="120"/>
      <c r="B503" s="120"/>
      <c r="C503" s="120"/>
      <c r="D503" s="120"/>
      <c r="E503" s="120"/>
      <c r="F503" s="120"/>
      <c r="G503" s="120"/>
      <c r="H503" s="120"/>
      <c r="I503" s="120"/>
      <c r="J503" s="120"/>
      <c r="M503" s="120"/>
      <c r="N503" s="120"/>
      <c r="O503" s="120"/>
      <c r="P503" s="120"/>
      <c r="Q503" s="191"/>
      <c r="R503" s="191"/>
      <c r="S503" s="191"/>
    </row>
    <row r="504" spans="1:19" ht="15.75" customHeight="1" x14ac:dyDescent="0.25">
      <c r="A504" s="120"/>
      <c r="B504" s="120"/>
      <c r="C504" s="120"/>
      <c r="D504" s="120"/>
      <c r="E504" s="120"/>
      <c r="F504" s="120"/>
      <c r="G504" s="120"/>
      <c r="H504" s="120"/>
      <c r="I504" s="120"/>
      <c r="J504" s="120"/>
      <c r="M504" s="120"/>
      <c r="N504" s="120"/>
      <c r="O504" s="120"/>
      <c r="P504" s="120"/>
      <c r="Q504" s="191"/>
      <c r="R504" s="191"/>
      <c r="S504" s="191"/>
    </row>
    <row r="505" spans="1:19" ht="15.75" customHeight="1" x14ac:dyDescent="0.25">
      <c r="A505" s="120"/>
      <c r="B505" s="120"/>
      <c r="C505" s="120"/>
      <c r="D505" s="120"/>
      <c r="E505" s="120"/>
      <c r="F505" s="120"/>
      <c r="G505" s="120"/>
      <c r="H505" s="120"/>
      <c r="I505" s="120"/>
      <c r="J505" s="120"/>
      <c r="M505" s="120"/>
      <c r="N505" s="120"/>
      <c r="O505" s="120"/>
      <c r="P505" s="120"/>
      <c r="Q505" s="191"/>
      <c r="R505" s="191"/>
      <c r="S505" s="191"/>
    </row>
    <row r="506" spans="1:19" ht="15.75" customHeight="1" x14ac:dyDescent="0.25">
      <c r="A506" s="120"/>
      <c r="B506" s="120"/>
      <c r="C506" s="120"/>
      <c r="D506" s="120"/>
      <c r="E506" s="120"/>
      <c r="F506" s="120"/>
      <c r="G506" s="120"/>
      <c r="H506" s="120"/>
      <c r="I506" s="120"/>
      <c r="J506" s="120"/>
      <c r="M506" s="120"/>
      <c r="N506" s="120"/>
      <c r="O506" s="120"/>
      <c r="P506" s="120"/>
      <c r="Q506" s="191"/>
      <c r="R506" s="191"/>
      <c r="S506" s="191"/>
    </row>
    <row r="507" spans="1:19" ht="15.75" customHeight="1" x14ac:dyDescent="0.25">
      <c r="A507" s="120"/>
      <c r="B507" s="120"/>
      <c r="C507" s="120"/>
      <c r="D507" s="120"/>
      <c r="E507" s="120"/>
      <c r="F507" s="120"/>
      <c r="G507" s="120"/>
      <c r="H507" s="120"/>
      <c r="I507" s="120"/>
      <c r="J507" s="120"/>
      <c r="M507" s="120"/>
      <c r="N507" s="120"/>
      <c r="O507" s="120"/>
      <c r="P507" s="120"/>
      <c r="Q507" s="191"/>
      <c r="R507" s="191"/>
      <c r="S507" s="191"/>
    </row>
    <row r="508" spans="1:19" ht="15.75" customHeight="1" x14ac:dyDescent="0.25">
      <c r="A508" s="120"/>
      <c r="B508" s="120"/>
      <c r="C508" s="120"/>
      <c r="D508" s="120"/>
      <c r="E508" s="120"/>
      <c r="F508" s="120"/>
      <c r="G508" s="120"/>
      <c r="H508" s="120"/>
      <c r="I508" s="120"/>
      <c r="J508" s="120"/>
      <c r="M508" s="120"/>
      <c r="N508" s="120"/>
      <c r="O508" s="120"/>
      <c r="P508" s="120"/>
      <c r="Q508" s="191"/>
      <c r="R508" s="191"/>
      <c r="S508" s="191"/>
    </row>
    <row r="509" spans="1:19" ht="15.75" customHeight="1" x14ac:dyDescent="0.25">
      <c r="A509" s="120"/>
      <c r="B509" s="120"/>
      <c r="C509" s="120"/>
      <c r="D509" s="120"/>
      <c r="E509" s="120"/>
      <c r="F509" s="120"/>
      <c r="G509" s="120"/>
      <c r="H509" s="120"/>
      <c r="I509" s="120"/>
      <c r="J509" s="120"/>
      <c r="M509" s="120"/>
      <c r="N509" s="120"/>
      <c r="O509" s="120"/>
      <c r="P509" s="120"/>
      <c r="Q509" s="191"/>
      <c r="R509" s="191"/>
      <c r="S509" s="191"/>
    </row>
    <row r="510" spans="1:19" ht="15.75" customHeight="1" x14ac:dyDescent="0.25">
      <c r="A510" s="120"/>
      <c r="B510" s="120"/>
      <c r="C510" s="120"/>
      <c r="D510" s="120"/>
      <c r="E510" s="120"/>
      <c r="F510" s="120"/>
      <c r="G510" s="120"/>
      <c r="H510" s="120"/>
      <c r="I510" s="120"/>
      <c r="J510" s="120"/>
      <c r="M510" s="120"/>
      <c r="N510" s="120"/>
      <c r="O510" s="120"/>
      <c r="P510" s="120"/>
      <c r="Q510" s="191"/>
      <c r="R510" s="191"/>
      <c r="S510" s="191"/>
    </row>
    <row r="511" spans="1:19" ht="15.75" customHeight="1" x14ac:dyDescent="0.25">
      <c r="A511" s="120"/>
      <c r="B511" s="120"/>
      <c r="C511" s="120"/>
      <c r="D511" s="120"/>
      <c r="E511" s="120"/>
      <c r="F511" s="120"/>
      <c r="G511" s="120"/>
      <c r="H511" s="120"/>
      <c r="I511" s="120"/>
      <c r="J511" s="120"/>
      <c r="M511" s="120"/>
      <c r="N511" s="120"/>
      <c r="O511" s="120"/>
      <c r="P511" s="120"/>
      <c r="Q511" s="191"/>
      <c r="R511" s="191"/>
      <c r="S511" s="191"/>
    </row>
    <row r="512" spans="1:19" ht="15.75" customHeight="1" x14ac:dyDescent="0.25">
      <c r="A512" s="120"/>
      <c r="B512" s="120"/>
      <c r="C512" s="120"/>
      <c r="D512" s="120"/>
      <c r="E512" s="120"/>
      <c r="F512" s="120"/>
      <c r="G512" s="120"/>
      <c r="H512" s="120"/>
      <c r="I512" s="120"/>
      <c r="J512" s="120"/>
      <c r="M512" s="120"/>
      <c r="N512" s="120"/>
      <c r="O512" s="120"/>
      <c r="P512" s="120"/>
      <c r="Q512" s="191"/>
      <c r="R512" s="191"/>
      <c r="S512" s="191"/>
    </row>
    <row r="513" spans="1:19" ht="15.75" customHeight="1" x14ac:dyDescent="0.25">
      <c r="A513" s="120"/>
      <c r="B513" s="120"/>
      <c r="C513" s="120"/>
      <c r="D513" s="120"/>
      <c r="E513" s="120"/>
      <c r="F513" s="120"/>
      <c r="G513" s="120"/>
      <c r="H513" s="120"/>
      <c r="I513" s="120"/>
      <c r="J513" s="120"/>
      <c r="M513" s="120"/>
      <c r="N513" s="120"/>
      <c r="O513" s="120"/>
      <c r="P513" s="120"/>
      <c r="Q513" s="191"/>
      <c r="R513" s="191"/>
      <c r="S513" s="191"/>
    </row>
    <row r="514" spans="1:19" ht="15.75" customHeight="1" x14ac:dyDescent="0.25">
      <c r="A514" s="120"/>
      <c r="B514" s="120"/>
      <c r="C514" s="120"/>
      <c r="D514" s="120"/>
      <c r="E514" s="120"/>
      <c r="F514" s="120"/>
      <c r="G514" s="120"/>
      <c r="H514" s="120"/>
      <c r="I514" s="120"/>
      <c r="J514" s="120"/>
      <c r="M514" s="120"/>
      <c r="N514" s="120"/>
      <c r="O514" s="120"/>
      <c r="P514" s="120"/>
      <c r="Q514" s="191"/>
      <c r="R514" s="191"/>
      <c r="S514" s="191"/>
    </row>
    <row r="515" spans="1:19" ht="15.75" customHeight="1" x14ac:dyDescent="0.25">
      <c r="A515" s="120"/>
      <c r="B515" s="120"/>
      <c r="C515" s="120"/>
      <c r="D515" s="120"/>
      <c r="E515" s="120"/>
      <c r="F515" s="120"/>
      <c r="G515" s="120"/>
      <c r="H515" s="120"/>
      <c r="I515" s="120"/>
      <c r="J515" s="120"/>
      <c r="M515" s="120"/>
      <c r="N515" s="120"/>
      <c r="O515" s="120"/>
      <c r="P515" s="120"/>
      <c r="Q515" s="191"/>
      <c r="R515" s="191"/>
      <c r="S515" s="191"/>
    </row>
    <row r="516" spans="1:19" ht="15.75" customHeight="1" x14ac:dyDescent="0.25">
      <c r="A516" s="120"/>
      <c r="B516" s="120"/>
      <c r="C516" s="120"/>
      <c r="D516" s="120"/>
      <c r="E516" s="120"/>
      <c r="F516" s="120"/>
      <c r="G516" s="120"/>
      <c r="H516" s="120"/>
      <c r="I516" s="120"/>
      <c r="J516" s="120"/>
      <c r="M516" s="120"/>
      <c r="N516" s="120"/>
      <c r="O516" s="120"/>
      <c r="P516" s="120"/>
      <c r="Q516" s="191"/>
      <c r="R516" s="191"/>
      <c r="S516" s="191"/>
    </row>
    <row r="517" spans="1:19" ht="15.75" customHeight="1" x14ac:dyDescent="0.25">
      <c r="A517" s="120"/>
      <c r="B517" s="120"/>
      <c r="C517" s="120"/>
      <c r="D517" s="120"/>
      <c r="E517" s="120"/>
      <c r="F517" s="120"/>
      <c r="G517" s="120"/>
      <c r="H517" s="120"/>
      <c r="I517" s="120"/>
      <c r="J517" s="120"/>
      <c r="M517" s="120"/>
      <c r="N517" s="120"/>
      <c r="O517" s="120"/>
      <c r="P517" s="120"/>
      <c r="Q517" s="191"/>
      <c r="R517" s="191"/>
      <c r="S517" s="191"/>
    </row>
    <row r="518" spans="1:19" ht="15.75" customHeight="1" x14ac:dyDescent="0.25">
      <c r="A518" s="120"/>
      <c r="B518" s="120"/>
      <c r="C518" s="120"/>
      <c r="D518" s="120"/>
      <c r="E518" s="120"/>
      <c r="F518" s="120"/>
      <c r="G518" s="120"/>
      <c r="H518" s="120"/>
      <c r="I518" s="120"/>
      <c r="J518" s="120"/>
      <c r="M518" s="120"/>
      <c r="N518" s="120"/>
      <c r="O518" s="120"/>
      <c r="P518" s="120"/>
      <c r="Q518" s="191"/>
      <c r="R518" s="191"/>
      <c r="S518" s="191"/>
    </row>
    <row r="519" spans="1:19" ht="15.75" customHeight="1" x14ac:dyDescent="0.25">
      <c r="A519" s="120"/>
      <c r="B519" s="120"/>
      <c r="C519" s="120"/>
      <c r="D519" s="120"/>
      <c r="E519" s="120"/>
      <c r="F519" s="120"/>
      <c r="G519" s="120"/>
      <c r="H519" s="120"/>
      <c r="I519" s="120"/>
      <c r="J519" s="120"/>
      <c r="M519" s="120"/>
      <c r="N519" s="120"/>
      <c r="O519" s="120"/>
      <c r="P519" s="120"/>
      <c r="Q519" s="191"/>
      <c r="R519" s="191"/>
      <c r="S519" s="191"/>
    </row>
    <row r="520" spans="1:19" ht="15.75" customHeight="1" x14ac:dyDescent="0.25">
      <c r="A520" s="120"/>
      <c r="B520" s="120"/>
      <c r="C520" s="120"/>
      <c r="D520" s="120"/>
      <c r="E520" s="120"/>
      <c r="F520" s="120"/>
      <c r="G520" s="120"/>
      <c r="H520" s="120"/>
      <c r="I520" s="120"/>
      <c r="J520" s="120"/>
      <c r="M520" s="120"/>
      <c r="N520" s="120"/>
      <c r="O520" s="120"/>
      <c r="P520" s="120"/>
      <c r="Q520" s="191"/>
      <c r="R520" s="191"/>
      <c r="S520" s="191"/>
    </row>
    <row r="521" spans="1:19" ht="15.75" customHeight="1" x14ac:dyDescent="0.25">
      <c r="A521" s="120"/>
      <c r="B521" s="120"/>
      <c r="C521" s="120"/>
      <c r="D521" s="120"/>
      <c r="E521" s="120"/>
      <c r="F521" s="120"/>
      <c r="G521" s="120"/>
      <c r="H521" s="120"/>
      <c r="I521" s="120"/>
      <c r="J521" s="120"/>
      <c r="M521" s="120"/>
      <c r="N521" s="120"/>
      <c r="O521" s="120"/>
      <c r="P521" s="120"/>
      <c r="Q521" s="191"/>
      <c r="R521" s="191"/>
      <c r="S521" s="191"/>
    </row>
    <row r="522" spans="1:19" ht="15.75" customHeight="1" x14ac:dyDescent="0.25">
      <c r="A522" s="120"/>
      <c r="B522" s="120"/>
      <c r="C522" s="120"/>
      <c r="D522" s="120"/>
      <c r="E522" s="120"/>
      <c r="F522" s="120"/>
      <c r="G522" s="120"/>
      <c r="H522" s="120"/>
      <c r="I522" s="120"/>
      <c r="J522" s="120"/>
      <c r="M522" s="120"/>
      <c r="N522" s="120"/>
      <c r="O522" s="120"/>
      <c r="P522" s="120"/>
      <c r="Q522" s="191"/>
      <c r="R522" s="191"/>
      <c r="S522" s="191"/>
    </row>
    <row r="523" spans="1:19" ht="15.75" customHeight="1" x14ac:dyDescent="0.25">
      <c r="A523" s="120"/>
      <c r="B523" s="120"/>
      <c r="C523" s="120"/>
      <c r="D523" s="120"/>
      <c r="E523" s="120"/>
      <c r="F523" s="120"/>
      <c r="G523" s="120"/>
      <c r="H523" s="120"/>
      <c r="I523" s="120"/>
      <c r="J523" s="120"/>
      <c r="M523" s="120"/>
      <c r="N523" s="120"/>
      <c r="O523" s="120"/>
      <c r="P523" s="120"/>
      <c r="Q523" s="191"/>
      <c r="R523" s="191"/>
      <c r="S523" s="191"/>
    </row>
    <row r="524" spans="1:19" ht="15.75" customHeight="1" x14ac:dyDescent="0.25">
      <c r="A524" s="120"/>
      <c r="B524" s="120"/>
      <c r="C524" s="120"/>
      <c r="D524" s="120"/>
      <c r="E524" s="120"/>
      <c r="F524" s="120"/>
      <c r="G524" s="120"/>
      <c r="H524" s="120"/>
      <c r="I524" s="120"/>
      <c r="J524" s="120"/>
      <c r="M524" s="120"/>
      <c r="N524" s="120"/>
      <c r="O524" s="120"/>
      <c r="P524" s="120"/>
      <c r="Q524" s="191"/>
      <c r="R524" s="191"/>
      <c r="S524" s="191"/>
    </row>
    <row r="525" spans="1:19" ht="15.75" customHeight="1" x14ac:dyDescent="0.25">
      <c r="A525" s="120"/>
      <c r="B525" s="120"/>
      <c r="C525" s="120"/>
      <c r="D525" s="120"/>
      <c r="E525" s="120"/>
      <c r="F525" s="120"/>
      <c r="G525" s="120"/>
      <c r="H525" s="120"/>
      <c r="I525" s="120"/>
      <c r="J525" s="120"/>
      <c r="M525" s="120"/>
      <c r="N525" s="120"/>
      <c r="O525" s="120"/>
      <c r="P525" s="120"/>
      <c r="Q525" s="191"/>
      <c r="R525" s="191"/>
      <c r="S525" s="191"/>
    </row>
    <row r="526" spans="1:19" ht="15.75" customHeight="1" x14ac:dyDescent="0.25">
      <c r="A526" s="120"/>
      <c r="B526" s="120"/>
      <c r="C526" s="120"/>
      <c r="D526" s="120"/>
      <c r="E526" s="120"/>
      <c r="F526" s="120"/>
      <c r="G526" s="120"/>
      <c r="H526" s="120"/>
      <c r="I526" s="120"/>
      <c r="J526" s="120"/>
      <c r="M526" s="120"/>
      <c r="N526" s="120"/>
      <c r="O526" s="120"/>
      <c r="P526" s="120"/>
      <c r="Q526" s="191"/>
      <c r="R526" s="191"/>
      <c r="S526" s="191"/>
    </row>
    <row r="527" spans="1:19" ht="15.75" customHeight="1" x14ac:dyDescent="0.25">
      <c r="A527" s="120"/>
      <c r="B527" s="120"/>
      <c r="C527" s="120"/>
      <c r="D527" s="120"/>
      <c r="E527" s="120"/>
      <c r="F527" s="120"/>
      <c r="G527" s="120"/>
      <c r="H527" s="120"/>
      <c r="I527" s="120"/>
      <c r="J527" s="120"/>
      <c r="M527" s="120"/>
      <c r="N527" s="120"/>
      <c r="O527" s="120"/>
      <c r="P527" s="120"/>
      <c r="Q527" s="191"/>
      <c r="R527" s="191"/>
      <c r="S527" s="191"/>
    </row>
    <row r="528" spans="1:19" ht="15.75" customHeight="1" x14ac:dyDescent="0.25">
      <c r="A528" s="120"/>
      <c r="B528" s="120"/>
      <c r="C528" s="120"/>
      <c r="D528" s="120"/>
      <c r="E528" s="120"/>
      <c r="F528" s="120"/>
      <c r="G528" s="120"/>
      <c r="H528" s="120"/>
      <c r="I528" s="120"/>
      <c r="J528" s="120"/>
      <c r="M528" s="120"/>
      <c r="N528" s="120"/>
      <c r="O528" s="120"/>
      <c r="P528" s="120"/>
      <c r="Q528" s="191"/>
      <c r="R528" s="191"/>
      <c r="S528" s="191"/>
    </row>
    <row r="529" spans="1:19" ht="15.75" customHeight="1" x14ac:dyDescent="0.25">
      <c r="A529" s="120"/>
      <c r="B529" s="120"/>
      <c r="C529" s="120"/>
      <c r="D529" s="120"/>
      <c r="E529" s="120"/>
      <c r="F529" s="120"/>
      <c r="G529" s="120"/>
      <c r="H529" s="120"/>
      <c r="I529" s="120"/>
      <c r="J529" s="120"/>
      <c r="M529" s="120"/>
      <c r="N529" s="120"/>
      <c r="O529" s="120"/>
      <c r="P529" s="120"/>
      <c r="Q529" s="191"/>
      <c r="R529" s="191"/>
      <c r="S529" s="191"/>
    </row>
    <row r="530" spans="1:19" ht="15.75" customHeight="1" x14ac:dyDescent="0.25">
      <c r="A530" s="120"/>
      <c r="B530" s="120"/>
      <c r="C530" s="120"/>
      <c r="D530" s="120"/>
      <c r="E530" s="120"/>
      <c r="F530" s="120"/>
      <c r="G530" s="120"/>
      <c r="H530" s="120"/>
      <c r="I530" s="120"/>
      <c r="J530" s="120"/>
      <c r="M530" s="120"/>
      <c r="N530" s="120"/>
      <c r="O530" s="120"/>
      <c r="P530" s="120"/>
      <c r="Q530" s="191"/>
      <c r="R530" s="191"/>
      <c r="S530" s="191"/>
    </row>
    <row r="531" spans="1:19" ht="15.75" customHeight="1" x14ac:dyDescent="0.25">
      <c r="A531" s="120"/>
      <c r="B531" s="120"/>
      <c r="C531" s="120"/>
      <c r="D531" s="120"/>
      <c r="E531" s="120"/>
      <c r="F531" s="120"/>
      <c r="G531" s="120"/>
      <c r="H531" s="120"/>
      <c r="I531" s="120"/>
      <c r="J531" s="120"/>
      <c r="M531" s="120"/>
      <c r="N531" s="120"/>
      <c r="O531" s="120"/>
      <c r="P531" s="120"/>
      <c r="Q531" s="191"/>
      <c r="R531" s="191"/>
      <c r="S531" s="191"/>
    </row>
    <row r="532" spans="1:19" ht="15.75" customHeight="1" x14ac:dyDescent="0.25">
      <c r="A532" s="120"/>
      <c r="B532" s="120"/>
      <c r="C532" s="120"/>
      <c r="D532" s="120"/>
      <c r="E532" s="120"/>
      <c r="F532" s="120"/>
      <c r="G532" s="120"/>
      <c r="H532" s="120"/>
      <c r="I532" s="120"/>
      <c r="J532" s="120"/>
      <c r="M532" s="120"/>
      <c r="N532" s="120"/>
      <c r="O532" s="120"/>
      <c r="P532" s="120"/>
      <c r="Q532" s="191"/>
      <c r="R532" s="191"/>
      <c r="S532" s="191"/>
    </row>
    <row r="533" spans="1:19" ht="15.75" customHeight="1" x14ac:dyDescent="0.25">
      <c r="A533" s="120"/>
      <c r="B533" s="120"/>
      <c r="C533" s="120"/>
      <c r="D533" s="120"/>
      <c r="E533" s="120"/>
      <c r="F533" s="120"/>
      <c r="G533" s="120"/>
      <c r="H533" s="120"/>
      <c r="I533" s="120"/>
      <c r="J533" s="120"/>
      <c r="M533" s="120"/>
      <c r="N533" s="120"/>
      <c r="O533" s="120"/>
      <c r="P533" s="120"/>
      <c r="Q533" s="191"/>
      <c r="R533" s="191"/>
      <c r="S533" s="191"/>
    </row>
    <row r="534" spans="1:19" ht="15.75" customHeight="1" x14ac:dyDescent="0.25">
      <c r="A534" s="120"/>
      <c r="B534" s="120"/>
      <c r="C534" s="120"/>
      <c r="D534" s="120"/>
      <c r="E534" s="120"/>
      <c r="F534" s="120"/>
      <c r="G534" s="120"/>
      <c r="H534" s="120"/>
      <c r="I534" s="120"/>
      <c r="J534" s="120"/>
      <c r="M534" s="120"/>
      <c r="N534" s="120"/>
      <c r="O534" s="120"/>
      <c r="P534" s="120"/>
      <c r="Q534" s="191"/>
      <c r="R534" s="191"/>
      <c r="S534" s="191"/>
    </row>
    <row r="535" spans="1:19" ht="15.75" customHeight="1" x14ac:dyDescent="0.25">
      <c r="A535" s="120"/>
      <c r="B535" s="120"/>
      <c r="C535" s="120"/>
      <c r="D535" s="120"/>
      <c r="E535" s="120"/>
      <c r="F535" s="120"/>
      <c r="G535" s="120"/>
      <c r="H535" s="120"/>
      <c r="I535" s="120"/>
      <c r="J535" s="120"/>
      <c r="M535" s="120"/>
      <c r="N535" s="120"/>
      <c r="O535" s="120"/>
      <c r="P535" s="120"/>
      <c r="Q535" s="191"/>
      <c r="R535" s="191"/>
      <c r="S535" s="191"/>
    </row>
    <row r="536" spans="1:19" ht="15.75" customHeight="1" x14ac:dyDescent="0.25">
      <c r="A536" s="120"/>
      <c r="B536" s="120"/>
      <c r="C536" s="120"/>
      <c r="D536" s="120"/>
      <c r="E536" s="120"/>
      <c r="F536" s="120"/>
      <c r="G536" s="120"/>
      <c r="H536" s="120"/>
      <c r="I536" s="120"/>
      <c r="J536" s="120"/>
      <c r="M536" s="120"/>
      <c r="N536" s="120"/>
      <c r="O536" s="120"/>
      <c r="P536" s="120"/>
      <c r="Q536" s="191"/>
      <c r="R536" s="191"/>
      <c r="S536" s="191"/>
    </row>
    <row r="537" spans="1:19" ht="15.75" customHeight="1" x14ac:dyDescent="0.25">
      <c r="A537" s="120"/>
      <c r="B537" s="120"/>
      <c r="C537" s="120"/>
      <c r="D537" s="120"/>
      <c r="E537" s="120"/>
      <c r="F537" s="120"/>
      <c r="G537" s="120"/>
      <c r="H537" s="120"/>
      <c r="I537" s="120"/>
      <c r="J537" s="120"/>
      <c r="M537" s="120"/>
      <c r="N537" s="120"/>
      <c r="O537" s="120"/>
      <c r="P537" s="120"/>
      <c r="Q537" s="191"/>
      <c r="R537" s="191"/>
      <c r="S537" s="191"/>
    </row>
    <row r="538" spans="1:19" ht="15.75" customHeight="1" x14ac:dyDescent="0.25">
      <c r="A538" s="120"/>
      <c r="B538" s="120"/>
      <c r="C538" s="120"/>
      <c r="D538" s="120"/>
      <c r="E538" s="120"/>
      <c r="F538" s="120"/>
      <c r="G538" s="120"/>
      <c r="H538" s="120"/>
      <c r="I538" s="120"/>
      <c r="J538" s="120"/>
      <c r="M538" s="120"/>
      <c r="N538" s="120"/>
      <c r="O538" s="120"/>
      <c r="P538" s="120"/>
      <c r="Q538" s="191"/>
      <c r="R538" s="191"/>
      <c r="S538" s="191"/>
    </row>
    <row r="539" spans="1:19" ht="15.75" customHeight="1" x14ac:dyDescent="0.25">
      <c r="A539" s="120"/>
      <c r="B539" s="120"/>
      <c r="C539" s="120"/>
      <c r="D539" s="120"/>
      <c r="E539" s="120"/>
      <c r="F539" s="120"/>
      <c r="G539" s="120"/>
      <c r="H539" s="120"/>
      <c r="I539" s="120"/>
      <c r="J539" s="120"/>
      <c r="M539" s="120"/>
      <c r="N539" s="120"/>
      <c r="O539" s="120"/>
      <c r="P539" s="120"/>
      <c r="Q539" s="191"/>
      <c r="R539" s="191"/>
      <c r="S539" s="191"/>
    </row>
    <row r="540" spans="1:19" ht="15.75" customHeight="1" x14ac:dyDescent="0.25">
      <c r="A540" s="120"/>
      <c r="B540" s="120"/>
      <c r="C540" s="120"/>
      <c r="D540" s="120"/>
      <c r="E540" s="120"/>
      <c r="F540" s="120"/>
      <c r="G540" s="120"/>
      <c r="H540" s="120"/>
      <c r="I540" s="120"/>
      <c r="J540" s="120"/>
      <c r="M540" s="120"/>
      <c r="N540" s="120"/>
      <c r="O540" s="120"/>
      <c r="P540" s="120"/>
      <c r="Q540" s="191"/>
      <c r="R540" s="191"/>
      <c r="S540" s="191"/>
    </row>
    <row r="541" spans="1:19" ht="15.75" customHeight="1" x14ac:dyDescent="0.25">
      <c r="A541" s="120"/>
      <c r="B541" s="120"/>
      <c r="C541" s="120"/>
      <c r="D541" s="120"/>
      <c r="E541" s="120"/>
      <c r="F541" s="120"/>
      <c r="G541" s="120"/>
      <c r="H541" s="120"/>
      <c r="I541" s="120"/>
      <c r="J541" s="120"/>
      <c r="M541" s="120"/>
      <c r="N541" s="120"/>
      <c r="O541" s="120"/>
      <c r="P541" s="120"/>
      <c r="Q541" s="191"/>
      <c r="R541" s="191"/>
      <c r="S541" s="191"/>
    </row>
    <row r="542" spans="1:19" ht="15.75" customHeight="1" x14ac:dyDescent="0.25">
      <c r="A542" s="120"/>
      <c r="B542" s="120"/>
      <c r="C542" s="120"/>
      <c r="D542" s="120"/>
      <c r="E542" s="120"/>
      <c r="F542" s="120"/>
      <c r="G542" s="120"/>
      <c r="H542" s="120"/>
      <c r="I542" s="120"/>
      <c r="J542" s="120"/>
      <c r="M542" s="120"/>
      <c r="N542" s="120"/>
      <c r="O542" s="120"/>
      <c r="P542" s="120"/>
      <c r="Q542" s="191"/>
      <c r="R542" s="191"/>
      <c r="S542" s="191"/>
    </row>
    <row r="543" spans="1:19" ht="15.75" customHeight="1" x14ac:dyDescent="0.25">
      <c r="A543" s="120"/>
      <c r="B543" s="120"/>
      <c r="C543" s="120"/>
      <c r="D543" s="120"/>
      <c r="E543" s="120"/>
      <c r="F543" s="120"/>
      <c r="G543" s="120"/>
      <c r="H543" s="120"/>
      <c r="I543" s="120"/>
      <c r="J543" s="120"/>
      <c r="M543" s="120"/>
      <c r="N543" s="120"/>
      <c r="O543" s="120"/>
      <c r="P543" s="120"/>
      <c r="Q543" s="191"/>
      <c r="R543" s="191"/>
      <c r="S543" s="191"/>
    </row>
    <row r="544" spans="1:19" ht="15.75" customHeight="1" x14ac:dyDescent="0.25">
      <c r="A544" s="120"/>
      <c r="B544" s="120"/>
      <c r="C544" s="120"/>
      <c r="D544" s="120"/>
      <c r="E544" s="120"/>
      <c r="F544" s="120"/>
      <c r="G544" s="120"/>
      <c r="H544" s="120"/>
      <c r="I544" s="120"/>
      <c r="J544" s="120"/>
      <c r="M544" s="120"/>
      <c r="N544" s="120"/>
      <c r="O544" s="120"/>
      <c r="P544" s="120"/>
      <c r="Q544" s="191"/>
      <c r="R544" s="191"/>
      <c r="S544" s="191"/>
    </row>
    <row r="545" spans="1:19" ht="15.75" customHeight="1" x14ac:dyDescent="0.25">
      <c r="A545" s="120"/>
      <c r="B545" s="120"/>
      <c r="C545" s="120"/>
      <c r="D545" s="120"/>
      <c r="E545" s="120"/>
      <c r="F545" s="120"/>
      <c r="G545" s="120"/>
      <c r="H545" s="120"/>
      <c r="I545" s="120"/>
      <c r="J545" s="120"/>
      <c r="M545" s="120"/>
      <c r="N545" s="120"/>
      <c r="O545" s="120"/>
      <c r="P545" s="120"/>
      <c r="Q545" s="191"/>
      <c r="R545" s="191"/>
      <c r="S545" s="191"/>
    </row>
    <row r="546" spans="1:19" ht="15.75" customHeight="1" x14ac:dyDescent="0.25">
      <c r="A546" s="120"/>
      <c r="B546" s="120"/>
      <c r="C546" s="120"/>
      <c r="D546" s="120"/>
      <c r="E546" s="120"/>
      <c r="F546" s="120"/>
      <c r="G546" s="120"/>
      <c r="H546" s="120"/>
      <c r="I546" s="120"/>
      <c r="J546" s="120"/>
      <c r="M546" s="120"/>
      <c r="N546" s="120"/>
      <c r="O546" s="120"/>
      <c r="P546" s="120"/>
      <c r="Q546" s="191"/>
      <c r="R546" s="191"/>
      <c r="S546" s="191"/>
    </row>
    <row r="547" spans="1:19" ht="15.75" customHeight="1" x14ac:dyDescent="0.25">
      <c r="A547" s="120"/>
      <c r="B547" s="120"/>
      <c r="C547" s="120"/>
      <c r="D547" s="120"/>
      <c r="E547" s="120"/>
      <c r="F547" s="120"/>
      <c r="G547" s="120"/>
      <c r="H547" s="120"/>
      <c r="I547" s="120"/>
      <c r="J547" s="120"/>
      <c r="M547" s="120"/>
      <c r="N547" s="120"/>
      <c r="O547" s="120"/>
      <c r="P547" s="120"/>
      <c r="Q547" s="191"/>
      <c r="R547" s="191"/>
      <c r="S547" s="191"/>
    </row>
    <row r="548" spans="1:19" ht="15.75" customHeight="1" x14ac:dyDescent="0.25">
      <c r="A548" s="120"/>
      <c r="B548" s="120"/>
      <c r="C548" s="120"/>
      <c r="D548" s="120"/>
      <c r="E548" s="120"/>
      <c r="F548" s="120"/>
      <c r="G548" s="120"/>
      <c r="H548" s="120"/>
      <c r="I548" s="120"/>
      <c r="J548" s="120"/>
      <c r="M548" s="120"/>
      <c r="N548" s="120"/>
      <c r="O548" s="120"/>
      <c r="P548" s="120"/>
      <c r="Q548" s="191"/>
      <c r="R548" s="191"/>
      <c r="S548" s="191"/>
    </row>
    <row r="549" spans="1:19" ht="15.75" customHeight="1" x14ac:dyDescent="0.25">
      <c r="A549" s="120"/>
      <c r="B549" s="120"/>
      <c r="C549" s="120"/>
      <c r="D549" s="120"/>
      <c r="E549" s="120"/>
      <c r="F549" s="120"/>
      <c r="G549" s="120"/>
      <c r="H549" s="120"/>
      <c r="I549" s="120"/>
      <c r="J549" s="120"/>
      <c r="M549" s="120"/>
      <c r="N549" s="120"/>
      <c r="O549" s="120"/>
      <c r="P549" s="120"/>
      <c r="Q549" s="191"/>
      <c r="R549" s="191"/>
      <c r="S549" s="191"/>
    </row>
    <row r="550" spans="1:19" ht="15.75" customHeight="1" x14ac:dyDescent="0.25">
      <c r="A550" s="120"/>
      <c r="B550" s="120"/>
      <c r="C550" s="120"/>
      <c r="D550" s="120"/>
      <c r="E550" s="120"/>
      <c r="F550" s="120"/>
      <c r="G550" s="120"/>
      <c r="H550" s="120"/>
      <c r="I550" s="120"/>
      <c r="J550" s="120"/>
      <c r="M550" s="120"/>
      <c r="N550" s="120"/>
      <c r="O550" s="120"/>
      <c r="P550" s="120"/>
      <c r="Q550" s="191"/>
      <c r="R550" s="191"/>
      <c r="S550" s="191"/>
    </row>
    <row r="551" spans="1:19" ht="15.75" customHeight="1" x14ac:dyDescent="0.25">
      <c r="A551" s="120"/>
      <c r="B551" s="120"/>
      <c r="C551" s="120"/>
      <c r="D551" s="120"/>
      <c r="E551" s="120"/>
      <c r="F551" s="120"/>
      <c r="G551" s="120"/>
      <c r="H551" s="120"/>
      <c r="I551" s="120"/>
      <c r="J551" s="120"/>
      <c r="M551" s="120"/>
      <c r="N551" s="120"/>
      <c r="O551" s="120"/>
      <c r="P551" s="120"/>
      <c r="Q551" s="191"/>
      <c r="R551" s="191"/>
      <c r="S551" s="191"/>
    </row>
    <row r="552" spans="1:19" ht="15.75" customHeight="1" x14ac:dyDescent="0.25">
      <c r="A552" s="120"/>
      <c r="B552" s="120"/>
      <c r="C552" s="120"/>
      <c r="D552" s="120"/>
      <c r="E552" s="120"/>
      <c r="F552" s="120"/>
      <c r="G552" s="120"/>
      <c r="H552" s="120"/>
      <c r="I552" s="120"/>
      <c r="J552" s="120"/>
      <c r="M552" s="120"/>
      <c r="N552" s="120"/>
      <c r="O552" s="120"/>
      <c r="P552" s="120"/>
      <c r="Q552" s="191"/>
      <c r="R552" s="191"/>
      <c r="S552" s="191"/>
    </row>
    <row r="553" spans="1:19" ht="15.75" customHeight="1" x14ac:dyDescent="0.25">
      <c r="A553" s="120"/>
      <c r="B553" s="120"/>
      <c r="C553" s="120"/>
      <c r="D553" s="120"/>
      <c r="E553" s="120"/>
      <c r="F553" s="120"/>
      <c r="G553" s="120"/>
      <c r="H553" s="120"/>
      <c r="I553" s="120"/>
      <c r="J553" s="120"/>
      <c r="M553" s="120"/>
      <c r="N553" s="120"/>
      <c r="O553" s="120"/>
      <c r="P553" s="120"/>
      <c r="Q553" s="191"/>
      <c r="R553" s="191"/>
      <c r="S553" s="191"/>
    </row>
    <row r="554" spans="1:19" ht="15.75" customHeight="1" x14ac:dyDescent="0.25">
      <c r="A554" s="120"/>
      <c r="B554" s="120"/>
      <c r="C554" s="120"/>
      <c r="D554" s="120"/>
      <c r="E554" s="120"/>
      <c r="F554" s="120"/>
      <c r="G554" s="120"/>
      <c r="H554" s="120"/>
      <c r="I554" s="120"/>
      <c r="J554" s="120"/>
      <c r="M554" s="120"/>
      <c r="N554" s="120"/>
      <c r="O554" s="120"/>
      <c r="P554" s="120"/>
      <c r="Q554" s="191"/>
      <c r="R554" s="191"/>
      <c r="S554" s="191"/>
    </row>
    <row r="555" spans="1:19" ht="15.75" customHeight="1" x14ac:dyDescent="0.25">
      <c r="A555" s="120"/>
      <c r="B555" s="120"/>
      <c r="C555" s="120"/>
      <c r="D555" s="120"/>
      <c r="E555" s="120"/>
      <c r="F555" s="120"/>
      <c r="G555" s="120"/>
      <c r="H555" s="120"/>
      <c r="I555" s="120"/>
      <c r="J555" s="120"/>
      <c r="M555" s="120"/>
      <c r="N555" s="120"/>
      <c r="O555" s="120"/>
      <c r="P555" s="120"/>
      <c r="Q555" s="191"/>
      <c r="R555" s="191"/>
      <c r="S555" s="191"/>
    </row>
    <row r="556" spans="1:19" ht="15.75" customHeight="1" x14ac:dyDescent="0.25">
      <c r="A556" s="120"/>
      <c r="B556" s="120"/>
      <c r="C556" s="120"/>
      <c r="D556" s="120"/>
      <c r="E556" s="120"/>
      <c r="F556" s="120"/>
      <c r="G556" s="120"/>
      <c r="H556" s="120"/>
      <c r="I556" s="120"/>
      <c r="J556" s="120"/>
      <c r="M556" s="120"/>
      <c r="N556" s="120"/>
      <c r="O556" s="120"/>
      <c r="P556" s="120"/>
      <c r="Q556" s="191"/>
      <c r="R556" s="191"/>
      <c r="S556" s="191"/>
    </row>
    <row r="557" spans="1:19" ht="15.75" customHeight="1" x14ac:dyDescent="0.25">
      <c r="A557" s="120"/>
      <c r="B557" s="120"/>
      <c r="C557" s="120"/>
      <c r="D557" s="120"/>
      <c r="E557" s="120"/>
      <c r="F557" s="120"/>
      <c r="G557" s="120"/>
      <c r="H557" s="120"/>
      <c r="I557" s="120"/>
      <c r="J557" s="120"/>
      <c r="M557" s="120"/>
      <c r="N557" s="120"/>
      <c r="O557" s="120"/>
      <c r="P557" s="120"/>
      <c r="Q557" s="191"/>
      <c r="R557" s="191"/>
      <c r="S557" s="191"/>
    </row>
    <row r="558" spans="1:19" ht="15.75" customHeight="1" x14ac:dyDescent="0.25">
      <c r="A558" s="120"/>
      <c r="B558" s="120"/>
      <c r="C558" s="120"/>
      <c r="D558" s="120"/>
      <c r="E558" s="120"/>
      <c r="F558" s="120"/>
      <c r="G558" s="120"/>
      <c r="H558" s="120"/>
      <c r="I558" s="120"/>
      <c r="J558" s="120"/>
      <c r="M558" s="120"/>
      <c r="N558" s="120"/>
      <c r="O558" s="120"/>
      <c r="P558" s="120"/>
      <c r="Q558" s="191"/>
      <c r="R558" s="191"/>
      <c r="S558" s="191"/>
    </row>
    <row r="559" spans="1:19" ht="15.75" customHeight="1" x14ac:dyDescent="0.25">
      <c r="A559" s="120"/>
      <c r="B559" s="120"/>
      <c r="C559" s="120"/>
      <c r="D559" s="120"/>
      <c r="E559" s="120"/>
      <c r="F559" s="120"/>
      <c r="G559" s="120"/>
      <c r="H559" s="120"/>
      <c r="I559" s="120"/>
      <c r="J559" s="120"/>
      <c r="M559" s="120"/>
      <c r="N559" s="120"/>
      <c r="O559" s="120"/>
      <c r="P559" s="120"/>
      <c r="Q559" s="191"/>
      <c r="R559" s="191"/>
      <c r="S559" s="191"/>
    </row>
    <row r="560" spans="1:19" ht="15.75" customHeight="1" x14ac:dyDescent="0.25">
      <c r="A560" s="120"/>
      <c r="B560" s="120"/>
      <c r="C560" s="120"/>
      <c r="D560" s="120"/>
      <c r="E560" s="120"/>
      <c r="F560" s="120"/>
      <c r="G560" s="120"/>
      <c r="H560" s="120"/>
      <c r="I560" s="120"/>
      <c r="J560" s="120"/>
      <c r="M560" s="120"/>
      <c r="N560" s="120"/>
      <c r="O560" s="120"/>
      <c r="P560" s="120"/>
      <c r="Q560" s="191"/>
      <c r="R560" s="191"/>
      <c r="S560" s="191"/>
    </row>
    <row r="561" spans="1:19" ht="15.75" customHeight="1" x14ac:dyDescent="0.25">
      <c r="A561" s="120"/>
      <c r="B561" s="120"/>
      <c r="C561" s="120"/>
      <c r="D561" s="120"/>
      <c r="E561" s="120"/>
      <c r="F561" s="120"/>
      <c r="G561" s="120"/>
      <c r="H561" s="120"/>
      <c r="I561" s="120"/>
      <c r="J561" s="120"/>
      <c r="M561" s="120"/>
      <c r="N561" s="120"/>
      <c r="O561" s="120"/>
      <c r="P561" s="120"/>
      <c r="Q561" s="191"/>
      <c r="R561" s="191"/>
      <c r="S561" s="191"/>
    </row>
    <row r="562" spans="1:19" ht="15.75" customHeight="1" x14ac:dyDescent="0.25">
      <c r="A562" s="120"/>
      <c r="B562" s="120"/>
      <c r="C562" s="120"/>
      <c r="D562" s="120"/>
      <c r="E562" s="120"/>
      <c r="F562" s="120"/>
      <c r="G562" s="120"/>
      <c r="H562" s="120"/>
      <c r="I562" s="120"/>
      <c r="J562" s="120"/>
      <c r="M562" s="120"/>
      <c r="N562" s="120"/>
      <c r="O562" s="120"/>
      <c r="P562" s="120"/>
      <c r="Q562" s="191"/>
      <c r="R562" s="191"/>
      <c r="S562" s="191"/>
    </row>
    <row r="563" spans="1:19" ht="15.75" customHeight="1" x14ac:dyDescent="0.25">
      <c r="A563" s="120"/>
      <c r="B563" s="120"/>
      <c r="C563" s="120"/>
      <c r="D563" s="120"/>
      <c r="E563" s="120"/>
      <c r="F563" s="120"/>
      <c r="G563" s="120"/>
      <c r="H563" s="120"/>
      <c r="I563" s="120"/>
      <c r="J563" s="120"/>
      <c r="M563" s="120"/>
      <c r="N563" s="120"/>
      <c r="O563" s="120"/>
      <c r="P563" s="120"/>
      <c r="Q563" s="191"/>
      <c r="R563" s="191"/>
      <c r="S563" s="191"/>
    </row>
    <row r="564" spans="1:19" ht="15.75" customHeight="1" x14ac:dyDescent="0.25">
      <c r="A564" s="120"/>
      <c r="B564" s="120"/>
      <c r="C564" s="120"/>
      <c r="D564" s="120"/>
      <c r="E564" s="120"/>
      <c r="F564" s="120"/>
      <c r="G564" s="120"/>
      <c r="H564" s="120"/>
      <c r="I564" s="120"/>
      <c r="J564" s="120"/>
      <c r="M564" s="120"/>
      <c r="N564" s="120"/>
      <c r="O564" s="120"/>
      <c r="P564" s="120"/>
      <c r="Q564" s="191"/>
      <c r="R564" s="191"/>
      <c r="S564" s="191"/>
    </row>
    <row r="565" spans="1:19" ht="15.75" customHeight="1" x14ac:dyDescent="0.25">
      <c r="A565" s="120"/>
      <c r="B565" s="120"/>
      <c r="C565" s="120"/>
      <c r="D565" s="120"/>
      <c r="E565" s="120"/>
      <c r="F565" s="120"/>
      <c r="G565" s="120"/>
      <c r="H565" s="120"/>
      <c r="I565" s="120"/>
      <c r="J565" s="120"/>
      <c r="M565" s="120"/>
      <c r="N565" s="120"/>
      <c r="O565" s="120"/>
      <c r="P565" s="120"/>
      <c r="Q565" s="191"/>
      <c r="R565" s="191"/>
      <c r="S565" s="191"/>
    </row>
    <row r="566" spans="1:19" ht="15.75" customHeight="1" x14ac:dyDescent="0.25">
      <c r="A566" s="120"/>
      <c r="B566" s="120"/>
      <c r="C566" s="120"/>
      <c r="D566" s="120"/>
      <c r="E566" s="120"/>
      <c r="F566" s="120"/>
      <c r="G566" s="120"/>
      <c r="H566" s="120"/>
      <c r="I566" s="120"/>
      <c r="J566" s="120"/>
      <c r="M566" s="120"/>
      <c r="N566" s="120"/>
      <c r="O566" s="120"/>
      <c r="P566" s="120"/>
      <c r="Q566" s="191"/>
      <c r="R566" s="191"/>
      <c r="S566" s="191"/>
    </row>
    <row r="567" spans="1:19" ht="15.75" customHeight="1" x14ac:dyDescent="0.25">
      <c r="A567" s="120"/>
      <c r="B567" s="120"/>
      <c r="C567" s="120"/>
      <c r="D567" s="120"/>
      <c r="E567" s="120"/>
      <c r="F567" s="120"/>
      <c r="G567" s="120"/>
      <c r="H567" s="120"/>
      <c r="I567" s="120"/>
      <c r="J567" s="120"/>
      <c r="M567" s="120"/>
      <c r="N567" s="120"/>
      <c r="O567" s="120"/>
      <c r="P567" s="120"/>
      <c r="Q567" s="191"/>
      <c r="R567" s="191"/>
      <c r="S567" s="191"/>
    </row>
    <row r="568" spans="1:19" ht="15.75" customHeight="1" x14ac:dyDescent="0.25">
      <c r="A568" s="120"/>
      <c r="B568" s="120"/>
      <c r="C568" s="120"/>
      <c r="D568" s="120"/>
      <c r="E568" s="120"/>
      <c r="F568" s="120"/>
      <c r="G568" s="120"/>
      <c r="H568" s="120"/>
      <c r="I568" s="120"/>
      <c r="J568" s="120"/>
      <c r="M568" s="120"/>
      <c r="N568" s="120"/>
      <c r="O568" s="120"/>
      <c r="P568" s="120"/>
      <c r="Q568" s="191"/>
      <c r="R568" s="191"/>
      <c r="S568" s="191"/>
    </row>
    <row r="569" spans="1:19" ht="15.75" customHeight="1" x14ac:dyDescent="0.25">
      <c r="A569" s="120"/>
      <c r="B569" s="120"/>
      <c r="C569" s="120"/>
      <c r="D569" s="120"/>
      <c r="E569" s="120"/>
      <c r="F569" s="120"/>
      <c r="G569" s="120"/>
      <c r="H569" s="120"/>
      <c r="I569" s="120"/>
      <c r="J569" s="120"/>
      <c r="M569" s="120"/>
      <c r="N569" s="120"/>
      <c r="O569" s="120"/>
      <c r="P569" s="120"/>
      <c r="Q569" s="191"/>
      <c r="R569" s="191"/>
      <c r="S569" s="191"/>
    </row>
    <row r="570" spans="1:19" ht="15.75" customHeight="1" x14ac:dyDescent="0.25">
      <c r="A570" s="120"/>
      <c r="B570" s="120"/>
      <c r="C570" s="120"/>
      <c r="D570" s="120"/>
      <c r="E570" s="120"/>
      <c r="F570" s="120"/>
      <c r="G570" s="120"/>
      <c r="H570" s="120"/>
      <c r="I570" s="120"/>
      <c r="J570" s="120"/>
      <c r="M570" s="120"/>
      <c r="N570" s="120"/>
      <c r="O570" s="120"/>
      <c r="P570" s="120"/>
      <c r="Q570" s="191"/>
      <c r="R570" s="191"/>
      <c r="S570" s="191"/>
    </row>
    <row r="571" spans="1:19" ht="15.75" customHeight="1" x14ac:dyDescent="0.25">
      <c r="A571" s="120"/>
      <c r="B571" s="120"/>
      <c r="C571" s="120"/>
      <c r="D571" s="120"/>
      <c r="E571" s="120"/>
      <c r="F571" s="120"/>
      <c r="G571" s="120"/>
      <c r="H571" s="120"/>
      <c r="I571" s="120"/>
      <c r="J571" s="120"/>
      <c r="M571" s="120"/>
      <c r="N571" s="120"/>
      <c r="O571" s="120"/>
      <c r="P571" s="120"/>
      <c r="Q571" s="191"/>
      <c r="R571" s="191"/>
      <c r="S571" s="191"/>
    </row>
    <row r="572" spans="1:19" ht="15.75" customHeight="1" x14ac:dyDescent="0.25">
      <c r="A572" s="120"/>
      <c r="B572" s="120"/>
      <c r="C572" s="120"/>
      <c r="D572" s="120"/>
      <c r="E572" s="120"/>
      <c r="F572" s="120"/>
      <c r="G572" s="120"/>
      <c r="H572" s="120"/>
      <c r="I572" s="120"/>
      <c r="J572" s="120"/>
      <c r="M572" s="120"/>
      <c r="N572" s="120"/>
      <c r="O572" s="120"/>
      <c r="P572" s="120"/>
      <c r="Q572" s="191"/>
      <c r="R572" s="191"/>
      <c r="S572" s="191"/>
    </row>
    <row r="573" spans="1:19" ht="15.75" customHeight="1" x14ac:dyDescent="0.25">
      <c r="A573" s="120"/>
      <c r="B573" s="120"/>
      <c r="C573" s="120"/>
      <c r="D573" s="120"/>
      <c r="E573" s="120"/>
      <c r="F573" s="120"/>
      <c r="G573" s="120"/>
      <c r="H573" s="120"/>
      <c r="I573" s="120"/>
      <c r="J573" s="120"/>
      <c r="M573" s="120"/>
      <c r="N573" s="120"/>
      <c r="O573" s="120"/>
      <c r="P573" s="120"/>
      <c r="Q573" s="191"/>
      <c r="R573" s="191"/>
      <c r="S573" s="191"/>
    </row>
    <row r="574" spans="1:19" ht="15.75" customHeight="1" x14ac:dyDescent="0.25">
      <c r="A574" s="120"/>
      <c r="B574" s="120"/>
      <c r="C574" s="120"/>
      <c r="D574" s="120"/>
      <c r="E574" s="120"/>
      <c r="F574" s="120"/>
      <c r="G574" s="120"/>
      <c r="H574" s="120"/>
      <c r="I574" s="120"/>
      <c r="J574" s="120"/>
      <c r="M574" s="120"/>
      <c r="N574" s="120"/>
      <c r="O574" s="120"/>
      <c r="P574" s="120"/>
      <c r="Q574" s="191"/>
      <c r="R574" s="191"/>
      <c r="S574" s="191"/>
    </row>
    <row r="575" spans="1:19" ht="15.75" customHeight="1" x14ac:dyDescent="0.25">
      <c r="A575" s="120"/>
      <c r="B575" s="120"/>
      <c r="C575" s="120"/>
      <c r="D575" s="120"/>
      <c r="E575" s="120"/>
      <c r="F575" s="120"/>
      <c r="G575" s="120"/>
      <c r="H575" s="120"/>
      <c r="I575" s="120"/>
      <c r="J575" s="120"/>
      <c r="M575" s="120"/>
      <c r="N575" s="120"/>
      <c r="O575" s="120"/>
      <c r="P575" s="120"/>
      <c r="Q575" s="191"/>
      <c r="R575" s="191"/>
      <c r="S575" s="191"/>
    </row>
    <row r="576" spans="1:19" ht="15.75" customHeight="1" x14ac:dyDescent="0.25">
      <c r="A576" s="120"/>
      <c r="B576" s="120"/>
      <c r="C576" s="120"/>
      <c r="D576" s="120"/>
      <c r="E576" s="120"/>
      <c r="F576" s="120"/>
      <c r="G576" s="120"/>
      <c r="H576" s="120"/>
      <c r="I576" s="120"/>
      <c r="J576" s="120"/>
      <c r="M576" s="120"/>
      <c r="N576" s="120"/>
      <c r="O576" s="120"/>
      <c r="P576" s="120"/>
      <c r="Q576" s="191"/>
      <c r="R576" s="191"/>
      <c r="S576" s="191"/>
    </row>
    <row r="577" spans="1:19" ht="15.75" customHeight="1" x14ac:dyDescent="0.25">
      <c r="A577" s="120"/>
      <c r="B577" s="120"/>
      <c r="C577" s="120"/>
      <c r="D577" s="120"/>
      <c r="E577" s="120"/>
      <c r="F577" s="120"/>
      <c r="G577" s="120"/>
      <c r="H577" s="120"/>
      <c r="I577" s="120"/>
      <c r="J577" s="120"/>
      <c r="M577" s="120"/>
      <c r="N577" s="120"/>
      <c r="O577" s="120"/>
      <c r="P577" s="120"/>
      <c r="Q577" s="191"/>
      <c r="R577" s="191"/>
      <c r="S577" s="191"/>
    </row>
    <row r="578" spans="1:19" ht="15.75" customHeight="1" x14ac:dyDescent="0.25">
      <c r="A578" s="120"/>
      <c r="B578" s="120"/>
      <c r="C578" s="120"/>
      <c r="D578" s="120"/>
      <c r="E578" s="120"/>
      <c r="F578" s="120"/>
      <c r="G578" s="120"/>
      <c r="H578" s="120"/>
      <c r="I578" s="120"/>
      <c r="J578" s="120"/>
      <c r="M578" s="120"/>
      <c r="N578" s="120"/>
      <c r="O578" s="120"/>
      <c r="P578" s="120"/>
      <c r="Q578" s="191"/>
      <c r="R578" s="191"/>
      <c r="S578" s="191"/>
    </row>
    <row r="579" spans="1:19" ht="15.75" customHeight="1" x14ac:dyDescent="0.25">
      <c r="A579" s="120"/>
      <c r="B579" s="120"/>
      <c r="C579" s="120"/>
      <c r="D579" s="120"/>
      <c r="E579" s="120"/>
      <c r="F579" s="120"/>
      <c r="G579" s="120"/>
      <c r="H579" s="120"/>
      <c r="I579" s="120"/>
      <c r="J579" s="120"/>
      <c r="M579" s="120"/>
      <c r="N579" s="120"/>
      <c r="O579" s="120"/>
      <c r="P579" s="120"/>
      <c r="Q579" s="191"/>
      <c r="R579" s="191"/>
      <c r="S579" s="191"/>
    </row>
    <row r="580" spans="1:19" ht="15.75" customHeight="1" x14ac:dyDescent="0.25">
      <c r="A580" s="120"/>
      <c r="B580" s="120"/>
      <c r="C580" s="120"/>
      <c r="D580" s="120"/>
      <c r="E580" s="120"/>
      <c r="F580" s="120"/>
      <c r="G580" s="120"/>
      <c r="H580" s="120"/>
      <c r="I580" s="120"/>
      <c r="J580" s="120"/>
      <c r="M580" s="120"/>
      <c r="N580" s="120"/>
      <c r="O580" s="120"/>
      <c r="P580" s="120"/>
      <c r="Q580" s="191"/>
      <c r="R580" s="191"/>
      <c r="S580" s="191"/>
    </row>
    <row r="581" spans="1:19" ht="15.75" customHeight="1" x14ac:dyDescent="0.25">
      <c r="A581" s="120"/>
      <c r="B581" s="120"/>
      <c r="C581" s="120"/>
      <c r="D581" s="120"/>
      <c r="E581" s="120"/>
      <c r="F581" s="120"/>
      <c r="G581" s="120"/>
      <c r="H581" s="120"/>
      <c r="I581" s="120"/>
      <c r="J581" s="120"/>
      <c r="M581" s="120"/>
      <c r="N581" s="120"/>
      <c r="O581" s="120"/>
      <c r="P581" s="120"/>
      <c r="Q581" s="191"/>
      <c r="R581" s="191"/>
      <c r="S581" s="191"/>
    </row>
    <row r="582" spans="1:19" ht="15.75" customHeight="1" x14ac:dyDescent="0.25">
      <c r="A582" s="120"/>
      <c r="B582" s="120"/>
      <c r="C582" s="120"/>
      <c r="D582" s="120"/>
      <c r="E582" s="120"/>
      <c r="F582" s="120"/>
      <c r="G582" s="120"/>
      <c r="H582" s="120"/>
      <c r="I582" s="120"/>
      <c r="J582" s="120"/>
      <c r="M582" s="120"/>
      <c r="N582" s="120"/>
      <c r="O582" s="120"/>
      <c r="P582" s="120"/>
      <c r="Q582" s="191"/>
      <c r="R582" s="191"/>
      <c r="S582" s="191"/>
    </row>
    <row r="583" spans="1:19" ht="15.75" customHeight="1" x14ac:dyDescent="0.25">
      <c r="A583" s="120"/>
      <c r="B583" s="120"/>
      <c r="C583" s="120"/>
      <c r="D583" s="120"/>
      <c r="E583" s="120"/>
      <c r="F583" s="120"/>
      <c r="G583" s="120"/>
      <c r="H583" s="120"/>
      <c r="I583" s="120"/>
      <c r="J583" s="120"/>
      <c r="M583" s="120"/>
      <c r="N583" s="120"/>
      <c r="O583" s="120"/>
      <c r="P583" s="120"/>
      <c r="Q583" s="191"/>
      <c r="R583" s="191"/>
      <c r="S583" s="191"/>
    </row>
    <row r="584" spans="1:19" ht="15.75" customHeight="1" x14ac:dyDescent="0.25">
      <c r="A584" s="120"/>
      <c r="B584" s="120"/>
      <c r="C584" s="120"/>
      <c r="D584" s="120"/>
      <c r="E584" s="120"/>
      <c r="F584" s="120"/>
      <c r="G584" s="120"/>
      <c r="H584" s="120"/>
      <c r="I584" s="120"/>
      <c r="J584" s="120"/>
      <c r="M584" s="120"/>
      <c r="N584" s="120"/>
      <c r="O584" s="120"/>
      <c r="P584" s="120"/>
      <c r="Q584" s="191"/>
      <c r="R584" s="191"/>
      <c r="S584" s="191"/>
    </row>
    <row r="585" spans="1:19" ht="15.75" customHeight="1" x14ac:dyDescent="0.25">
      <c r="A585" s="120"/>
      <c r="B585" s="120"/>
      <c r="C585" s="120"/>
      <c r="D585" s="120"/>
      <c r="E585" s="120"/>
      <c r="F585" s="120"/>
      <c r="G585" s="120"/>
      <c r="H585" s="120"/>
      <c r="I585" s="120"/>
      <c r="J585" s="120"/>
      <c r="M585" s="120"/>
      <c r="N585" s="120"/>
      <c r="O585" s="120"/>
      <c r="P585" s="120"/>
      <c r="Q585" s="191"/>
      <c r="R585" s="191"/>
      <c r="S585" s="191"/>
    </row>
    <row r="586" spans="1:19" ht="15.75" customHeight="1" x14ac:dyDescent="0.25">
      <c r="A586" s="120"/>
      <c r="B586" s="120"/>
      <c r="C586" s="120"/>
      <c r="D586" s="120"/>
      <c r="E586" s="120"/>
      <c r="F586" s="120"/>
      <c r="G586" s="120"/>
      <c r="H586" s="120"/>
      <c r="I586" s="120"/>
      <c r="J586" s="120"/>
      <c r="M586" s="120"/>
      <c r="N586" s="120"/>
      <c r="O586" s="120"/>
      <c r="P586" s="120"/>
      <c r="Q586" s="191"/>
      <c r="R586" s="191"/>
      <c r="S586" s="191"/>
    </row>
    <row r="587" spans="1:19" ht="15.75" customHeight="1" x14ac:dyDescent="0.25">
      <c r="A587" s="120"/>
      <c r="B587" s="120"/>
      <c r="C587" s="120"/>
      <c r="D587" s="120"/>
      <c r="E587" s="120"/>
      <c r="F587" s="120"/>
      <c r="G587" s="120"/>
      <c r="H587" s="120"/>
      <c r="I587" s="120"/>
      <c r="J587" s="120"/>
      <c r="M587" s="120"/>
      <c r="N587" s="120"/>
      <c r="O587" s="120"/>
      <c r="P587" s="120"/>
      <c r="Q587" s="191"/>
      <c r="R587" s="191"/>
      <c r="S587" s="191"/>
    </row>
    <row r="588" spans="1:19" ht="15.75" customHeight="1" x14ac:dyDescent="0.25">
      <c r="A588" s="120"/>
      <c r="B588" s="120"/>
      <c r="C588" s="120"/>
      <c r="D588" s="120"/>
      <c r="E588" s="120"/>
      <c r="F588" s="120"/>
      <c r="G588" s="120"/>
      <c r="H588" s="120"/>
      <c r="I588" s="120"/>
      <c r="J588" s="120"/>
      <c r="M588" s="120"/>
      <c r="N588" s="120"/>
      <c r="O588" s="120"/>
      <c r="P588" s="120"/>
      <c r="Q588" s="191"/>
      <c r="R588" s="191"/>
      <c r="S588" s="191"/>
    </row>
    <row r="589" spans="1:19" ht="15.75" customHeight="1" x14ac:dyDescent="0.25">
      <c r="A589" s="120"/>
      <c r="B589" s="120"/>
      <c r="C589" s="120"/>
      <c r="D589" s="120"/>
      <c r="E589" s="120"/>
      <c r="F589" s="120"/>
      <c r="G589" s="120"/>
      <c r="H589" s="120"/>
      <c r="I589" s="120"/>
      <c r="J589" s="120"/>
      <c r="M589" s="120"/>
      <c r="N589" s="120"/>
      <c r="O589" s="120"/>
      <c r="P589" s="120"/>
      <c r="Q589" s="191"/>
      <c r="R589" s="191"/>
      <c r="S589" s="191"/>
    </row>
    <row r="590" spans="1:19" ht="15.75" customHeight="1" x14ac:dyDescent="0.25">
      <c r="A590" s="120"/>
      <c r="B590" s="120"/>
      <c r="C590" s="120"/>
      <c r="D590" s="120"/>
      <c r="E590" s="120"/>
      <c r="F590" s="120"/>
      <c r="G590" s="120"/>
      <c r="H590" s="120"/>
      <c r="I590" s="120"/>
      <c r="J590" s="120"/>
      <c r="M590" s="120"/>
      <c r="N590" s="120"/>
      <c r="O590" s="120"/>
      <c r="P590" s="120"/>
      <c r="Q590" s="191"/>
      <c r="R590" s="191"/>
      <c r="S590" s="191"/>
    </row>
    <row r="591" spans="1:19" ht="15.75" customHeight="1" x14ac:dyDescent="0.25">
      <c r="A591" s="120"/>
      <c r="B591" s="120"/>
      <c r="C591" s="120"/>
      <c r="D591" s="120"/>
      <c r="E591" s="120"/>
      <c r="F591" s="120"/>
      <c r="G591" s="120"/>
      <c r="H591" s="120"/>
      <c r="I591" s="120"/>
      <c r="J591" s="120"/>
      <c r="M591" s="120"/>
      <c r="N591" s="120"/>
      <c r="O591" s="120"/>
      <c r="P591" s="120"/>
      <c r="Q591" s="191"/>
      <c r="R591" s="191"/>
      <c r="S591" s="191"/>
    </row>
    <row r="592" spans="1:19" ht="15.75" customHeight="1" x14ac:dyDescent="0.25">
      <c r="A592" s="120"/>
      <c r="B592" s="120"/>
      <c r="C592" s="120"/>
      <c r="D592" s="120"/>
      <c r="E592" s="120"/>
      <c r="F592" s="120"/>
      <c r="G592" s="120"/>
      <c r="H592" s="120"/>
      <c r="I592" s="120"/>
      <c r="J592" s="120"/>
      <c r="M592" s="120"/>
      <c r="N592" s="120"/>
      <c r="O592" s="120"/>
      <c r="P592" s="120"/>
      <c r="Q592" s="191"/>
      <c r="R592" s="191"/>
      <c r="S592" s="191"/>
    </row>
    <row r="593" spans="1:19" ht="15.75" customHeight="1" x14ac:dyDescent="0.25">
      <c r="A593" s="120"/>
      <c r="B593" s="120"/>
      <c r="C593" s="120"/>
      <c r="D593" s="120"/>
      <c r="E593" s="120"/>
      <c r="F593" s="120"/>
      <c r="G593" s="120"/>
      <c r="H593" s="120"/>
      <c r="I593" s="120"/>
      <c r="J593" s="120"/>
      <c r="M593" s="120"/>
      <c r="N593" s="120"/>
      <c r="O593" s="120"/>
      <c r="P593" s="120"/>
      <c r="Q593" s="191"/>
      <c r="R593" s="191"/>
      <c r="S593" s="191"/>
    </row>
    <row r="594" spans="1:19" ht="15.75" customHeight="1" x14ac:dyDescent="0.25">
      <c r="A594" s="120"/>
      <c r="B594" s="120"/>
      <c r="C594" s="120"/>
      <c r="D594" s="120"/>
      <c r="E594" s="120"/>
      <c r="F594" s="120"/>
      <c r="G594" s="120"/>
      <c r="H594" s="120"/>
      <c r="I594" s="120"/>
      <c r="J594" s="120"/>
      <c r="M594" s="120"/>
      <c r="N594" s="120"/>
      <c r="O594" s="120"/>
      <c r="P594" s="120"/>
      <c r="Q594" s="191"/>
      <c r="R594" s="191"/>
      <c r="S594" s="191"/>
    </row>
    <row r="595" spans="1:19" ht="15.75" customHeight="1" x14ac:dyDescent="0.25">
      <c r="A595" s="120"/>
      <c r="B595" s="120"/>
      <c r="C595" s="120"/>
      <c r="D595" s="120"/>
      <c r="E595" s="120"/>
      <c r="F595" s="120"/>
      <c r="G595" s="120"/>
      <c r="H595" s="120"/>
      <c r="I595" s="120"/>
      <c r="J595" s="120"/>
      <c r="M595" s="120"/>
      <c r="N595" s="120"/>
      <c r="O595" s="120"/>
      <c r="P595" s="120"/>
      <c r="Q595" s="191"/>
      <c r="R595" s="191"/>
      <c r="S595" s="191"/>
    </row>
    <row r="596" spans="1:19" ht="15.75" customHeight="1" x14ac:dyDescent="0.25">
      <c r="A596" s="120"/>
      <c r="B596" s="120"/>
      <c r="C596" s="120"/>
      <c r="D596" s="120"/>
      <c r="E596" s="120"/>
      <c r="F596" s="120"/>
      <c r="G596" s="120"/>
      <c r="H596" s="120"/>
      <c r="I596" s="120"/>
      <c r="J596" s="120"/>
      <c r="M596" s="120"/>
      <c r="N596" s="120"/>
      <c r="O596" s="120"/>
      <c r="P596" s="120"/>
      <c r="Q596" s="191"/>
      <c r="R596" s="191"/>
      <c r="S596" s="191"/>
    </row>
    <row r="597" spans="1:19" ht="15.75" customHeight="1" x14ac:dyDescent="0.25">
      <c r="A597" s="120"/>
      <c r="B597" s="120"/>
      <c r="C597" s="120"/>
      <c r="D597" s="120"/>
      <c r="E597" s="120"/>
      <c r="F597" s="120"/>
      <c r="G597" s="120"/>
      <c r="H597" s="120"/>
      <c r="I597" s="120"/>
      <c r="J597" s="120"/>
      <c r="M597" s="120"/>
      <c r="N597" s="120"/>
      <c r="O597" s="120"/>
      <c r="P597" s="120"/>
      <c r="Q597" s="191"/>
      <c r="R597" s="191"/>
      <c r="S597" s="191"/>
    </row>
    <row r="598" spans="1:19" ht="15.75" customHeight="1" x14ac:dyDescent="0.25">
      <c r="A598" s="120"/>
      <c r="B598" s="120"/>
      <c r="C598" s="120"/>
      <c r="D598" s="120"/>
      <c r="E598" s="120"/>
      <c r="F598" s="120"/>
      <c r="G598" s="120"/>
      <c r="H598" s="120"/>
      <c r="I598" s="120"/>
      <c r="J598" s="120"/>
      <c r="M598" s="120"/>
      <c r="N598" s="120"/>
      <c r="O598" s="120"/>
      <c r="P598" s="120"/>
      <c r="Q598" s="191"/>
      <c r="R598" s="191"/>
      <c r="S598" s="191"/>
    </row>
    <row r="599" spans="1:19" ht="15.75" customHeight="1" x14ac:dyDescent="0.25">
      <c r="A599" s="120"/>
      <c r="B599" s="120"/>
      <c r="C599" s="120"/>
      <c r="D599" s="120"/>
      <c r="E599" s="120"/>
      <c r="F599" s="120"/>
      <c r="G599" s="120"/>
      <c r="H599" s="120"/>
      <c r="I599" s="120"/>
      <c r="J599" s="120"/>
      <c r="M599" s="120"/>
      <c r="N599" s="120"/>
      <c r="O599" s="120"/>
      <c r="P599" s="120"/>
      <c r="Q599" s="191"/>
      <c r="R599" s="191"/>
      <c r="S599" s="191"/>
    </row>
    <row r="600" spans="1:19" ht="15.75" customHeight="1" x14ac:dyDescent="0.25">
      <c r="A600" s="120"/>
      <c r="B600" s="120"/>
      <c r="C600" s="120"/>
      <c r="D600" s="120"/>
      <c r="E600" s="120"/>
      <c r="F600" s="120"/>
      <c r="G600" s="120"/>
      <c r="H600" s="120"/>
      <c r="I600" s="120"/>
      <c r="J600" s="120"/>
      <c r="M600" s="120"/>
      <c r="N600" s="120"/>
      <c r="O600" s="120"/>
      <c r="P600" s="120"/>
      <c r="Q600" s="191"/>
      <c r="R600" s="191"/>
      <c r="S600" s="191"/>
    </row>
    <row r="601" spans="1:19" ht="15.75" customHeight="1" x14ac:dyDescent="0.25">
      <c r="A601" s="120"/>
      <c r="B601" s="120"/>
      <c r="C601" s="120"/>
      <c r="D601" s="120"/>
      <c r="E601" s="120"/>
      <c r="F601" s="120"/>
      <c r="G601" s="120"/>
      <c r="H601" s="120"/>
      <c r="I601" s="120"/>
      <c r="J601" s="120"/>
      <c r="M601" s="120"/>
      <c r="N601" s="120"/>
      <c r="O601" s="120"/>
      <c r="P601" s="120"/>
      <c r="Q601" s="191"/>
      <c r="R601" s="191"/>
      <c r="S601" s="191"/>
    </row>
    <row r="602" spans="1:19" ht="15.75" customHeight="1" x14ac:dyDescent="0.25">
      <c r="A602" s="120"/>
      <c r="B602" s="120"/>
      <c r="C602" s="120"/>
      <c r="D602" s="120"/>
      <c r="E602" s="120"/>
      <c r="F602" s="120"/>
      <c r="G602" s="120"/>
      <c r="H602" s="120"/>
      <c r="I602" s="120"/>
      <c r="J602" s="120"/>
      <c r="M602" s="120"/>
      <c r="N602" s="120"/>
      <c r="O602" s="120"/>
      <c r="P602" s="120"/>
      <c r="Q602" s="191"/>
      <c r="R602" s="191"/>
      <c r="S602" s="191"/>
    </row>
    <row r="603" spans="1:19" ht="15.75" customHeight="1" x14ac:dyDescent="0.25">
      <c r="A603" s="120"/>
      <c r="B603" s="120"/>
      <c r="C603" s="120"/>
      <c r="D603" s="120"/>
      <c r="E603" s="120"/>
      <c r="F603" s="120"/>
      <c r="G603" s="120"/>
      <c r="H603" s="120"/>
      <c r="I603" s="120"/>
      <c r="J603" s="120"/>
      <c r="M603" s="120"/>
      <c r="N603" s="120"/>
      <c r="O603" s="120"/>
      <c r="P603" s="120"/>
      <c r="Q603" s="191"/>
      <c r="R603" s="191"/>
      <c r="S603" s="191"/>
    </row>
    <row r="604" spans="1:19" ht="15.75" customHeight="1" x14ac:dyDescent="0.25">
      <c r="A604" s="120"/>
      <c r="B604" s="120"/>
      <c r="C604" s="120"/>
      <c r="D604" s="120"/>
      <c r="E604" s="120"/>
      <c r="F604" s="120"/>
      <c r="G604" s="120"/>
      <c r="H604" s="120"/>
      <c r="I604" s="120"/>
      <c r="J604" s="120"/>
      <c r="M604" s="120"/>
      <c r="N604" s="120"/>
      <c r="O604" s="120"/>
      <c r="P604" s="120"/>
      <c r="Q604" s="191"/>
      <c r="R604" s="191"/>
      <c r="S604" s="191"/>
    </row>
    <row r="605" spans="1:19" ht="15.75" customHeight="1" x14ac:dyDescent="0.25">
      <c r="A605" s="120"/>
      <c r="B605" s="120"/>
      <c r="C605" s="120"/>
      <c r="D605" s="120"/>
      <c r="E605" s="120"/>
      <c r="F605" s="120"/>
      <c r="G605" s="120"/>
      <c r="H605" s="120"/>
      <c r="I605" s="120"/>
      <c r="J605" s="120"/>
      <c r="M605" s="120"/>
      <c r="N605" s="120"/>
      <c r="O605" s="120"/>
      <c r="P605" s="120"/>
      <c r="Q605" s="191"/>
      <c r="R605" s="191"/>
      <c r="S605" s="191"/>
    </row>
    <row r="606" spans="1:19" ht="15.75" customHeight="1" x14ac:dyDescent="0.25">
      <c r="A606" s="120"/>
      <c r="B606" s="120"/>
      <c r="C606" s="120"/>
      <c r="D606" s="120"/>
      <c r="E606" s="120"/>
      <c r="F606" s="120"/>
      <c r="G606" s="120"/>
      <c r="H606" s="120"/>
      <c r="I606" s="120"/>
      <c r="J606" s="120"/>
      <c r="M606" s="120"/>
      <c r="N606" s="120"/>
      <c r="O606" s="120"/>
      <c r="P606" s="120"/>
      <c r="Q606" s="191"/>
      <c r="R606" s="191"/>
      <c r="S606" s="191"/>
    </row>
    <row r="607" spans="1:19" ht="15.75" customHeight="1" x14ac:dyDescent="0.25">
      <c r="A607" s="120"/>
      <c r="B607" s="120"/>
      <c r="C607" s="120"/>
      <c r="D607" s="120"/>
      <c r="E607" s="120"/>
      <c r="F607" s="120"/>
      <c r="G607" s="120"/>
      <c r="H607" s="120"/>
      <c r="I607" s="120"/>
      <c r="J607" s="120"/>
      <c r="M607" s="120"/>
      <c r="N607" s="120"/>
      <c r="O607" s="120"/>
      <c r="P607" s="120"/>
      <c r="Q607" s="191"/>
      <c r="R607" s="191"/>
      <c r="S607" s="191"/>
    </row>
    <row r="608" spans="1:19" ht="15.75" customHeight="1" x14ac:dyDescent="0.25">
      <c r="A608" s="120"/>
      <c r="B608" s="120"/>
      <c r="C608" s="120"/>
      <c r="D608" s="120"/>
      <c r="E608" s="120"/>
      <c r="F608" s="120"/>
      <c r="G608" s="120"/>
      <c r="H608" s="120"/>
      <c r="I608" s="120"/>
      <c r="J608" s="120"/>
      <c r="M608" s="120"/>
      <c r="N608" s="120"/>
      <c r="O608" s="120"/>
      <c r="P608" s="120"/>
      <c r="Q608" s="191"/>
      <c r="R608" s="191"/>
      <c r="S608" s="191"/>
    </row>
    <row r="609" spans="1:19" ht="15.75" customHeight="1" x14ac:dyDescent="0.25">
      <c r="A609" s="120"/>
      <c r="B609" s="120"/>
      <c r="C609" s="120"/>
      <c r="D609" s="120"/>
      <c r="E609" s="120"/>
      <c r="F609" s="120"/>
      <c r="G609" s="120"/>
      <c r="H609" s="120"/>
      <c r="I609" s="120"/>
      <c r="J609" s="120"/>
      <c r="M609" s="120"/>
      <c r="N609" s="120"/>
      <c r="O609" s="120"/>
      <c r="P609" s="120"/>
      <c r="Q609" s="191"/>
      <c r="R609" s="191"/>
      <c r="S609" s="191"/>
    </row>
    <row r="610" spans="1:19" ht="15.75" customHeight="1" x14ac:dyDescent="0.25">
      <c r="A610" s="120"/>
      <c r="B610" s="120"/>
      <c r="C610" s="120"/>
      <c r="D610" s="120"/>
      <c r="E610" s="120"/>
      <c r="F610" s="120"/>
      <c r="G610" s="120"/>
      <c r="H610" s="120"/>
      <c r="I610" s="120"/>
      <c r="J610" s="120"/>
      <c r="M610" s="120"/>
      <c r="N610" s="120"/>
      <c r="O610" s="120"/>
      <c r="P610" s="120"/>
      <c r="Q610" s="191"/>
      <c r="R610" s="191"/>
      <c r="S610" s="191"/>
    </row>
    <row r="611" spans="1:19" ht="15.75" customHeight="1" x14ac:dyDescent="0.25">
      <c r="A611" s="120"/>
      <c r="B611" s="120"/>
      <c r="C611" s="120"/>
      <c r="D611" s="120"/>
      <c r="E611" s="120"/>
      <c r="F611" s="120"/>
      <c r="G611" s="120"/>
      <c r="H611" s="120"/>
      <c r="I611" s="120"/>
      <c r="J611" s="120"/>
      <c r="M611" s="120"/>
      <c r="N611" s="120"/>
      <c r="O611" s="120"/>
      <c r="P611" s="120"/>
      <c r="Q611" s="191"/>
      <c r="R611" s="191"/>
      <c r="S611" s="191"/>
    </row>
    <row r="612" spans="1:19" ht="15.75" customHeight="1" x14ac:dyDescent="0.25">
      <c r="A612" s="120"/>
      <c r="B612" s="120"/>
      <c r="C612" s="120"/>
      <c r="D612" s="120"/>
      <c r="E612" s="120"/>
      <c r="F612" s="120"/>
      <c r="G612" s="120"/>
      <c r="H612" s="120"/>
      <c r="I612" s="120"/>
      <c r="J612" s="120"/>
      <c r="M612" s="120"/>
      <c r="N612" s="120"/>
      <c r="O612" s="120"/>
      <c r="P612" s="120"/>
      <c r="Q612" s="191"/>
      <c r="R612" s="191"/>
      <c r="S612" s="191"/>
    </row>
    <row r="613" spans="1:19" ht="15.75" customHeight="1" x14ac:dyDescent="0.25">
      <c r="A613" s="120"/>
      <c r="B613" s="120"/>
      <c r="C613" s="120"/>
      <c r="D613" s="120"/>
      <c r="E613" s="120"/>
      <c r="F613" s="120"/>
      <c r="G613" s="120"/>
      <c r="H613" s="120"/>
      <c r="I613" s="120"/>
      <c r="J613" s="120"/>
      <c r="M613" s="120"/>
      <c r="N613" s="120"/>
      <c r="O613" s="120"/>
      <c r="P613" s="120"/>
      <c r="Q613" s="191"/>
      <c r="R613" s="191"/>
      <c r="S613" s="191"/>
    </row>
    <row r="614" spans="1:19" ht="15.75" customHeight="1" x14ac:dyDescent="0.25">
      <c r="A614" s="120"/>
      <c r="B614" s="120"/>
      <c r="C614" s="120"/>
      <c r="D614" s="120"/>
      <c r="E614" s="120"/>
      <c r="F614" s="120"/>
      <c r="G614" s="120"/>
      <c r="H614" s="120"/>
      <c r="I614" s="120"/>
      <c r="J614" s="120"/>
      <c r="M614" s="120"/>
      <c r="N614" s="120"/>
      <c r="O614" s="120"/>
      <c r="P614" s="120"/>
      <c r="Q614" s="191"/>
      <c r="R614" s="191"/>
      <c r="S614" s="191"/>
    </row>
    <row r="615" spans="1:19" ht="15.75" customHeight="1" x14ac:dyDescent="0.25">
      <c r="Q615" s="191"/>
      <c r="R615" s="191"/>
      <c r="S615" s="191"/>
    </row>
    <row r="616" spans="1:19" ht="15.75" customHeight="1" x14ac:dyDescent="0.25">
      <c r="Q616" s="191"/>
      <c r="R616" s="191"/>
      <c r="S616" s="191"/>
    </row>
    <row r="617" spans="1:19" ht="15.75" customHeight="1" x14ac:dyDescent="0.25">
      <c r="Q617" s="191"/>
      <c r="R617" s="191"/>
      <c r="S617" s="191"/>
    </row>
    <row r="618" spans="1:19" ht="15.75" customHeight="1" x14ac:dyDescent="0.25">
      <c r="Q618" s="191"/>
      <c r="R618" s="191"/>
      <c r="S618" s="191"/>
    </row>
    <row r="619" spans="1:19" ht="15.75" customHeight="1" x14ac:dyDescent="0.25">
      <c r="Q619" s="191"/>
      <c r="R619" s="191"/>
      <c r="S619" s="191"/>
    </row>
    <row r="620" spans="1:19" ht="15.75" customHeight="1" x14ac:dyDescent="0.25">
      <c r="Q620" s="191"/>
      <c r="R620" s="191"/>
      <c r="S620" s="191"/>
    </row>
    <row r="621" spans="1:19" ht="15.75" customHeight="1" x14ac:dyDescent="0.25">
      <c r="Q621" s="191"/>
      <c r="R621" s="191"/>
      <c r="S621" s="191"/>
    </row>
    <row r="622" spans="1:19" ht="15.75" customHeight="1" x14ac:dyDescent="0.25">
      <c r="Q622" s="191"/>
      <c r="R622" s="191"/>
      <c r="S622" s="191"/>
    </row>
    <row r="623" spans="1:19" ht="15.75" customHeight="1" x14ac:dyDescent="0.25">
      <c r="Q623" s="191"/>
      <c r="R623" s="191"/>
      <c r="S623" s="191"/>
    </row>
    <row r="624" spans="1:19" ht="15.75" customHeight="1" x14ac:dyDescent="0.25">
      <c r="Q624" s="191"/>
      <c r="R624" s="191"/>
      <c r="S624" s="191"/>
    </row>
    <row r="625" spans="17:19" ht="15.75" customHeight="1" x14ac:dyDescent="0.25">
      <c r="Q625" s="191"/>
      <c r="R625" s="191"/>
      <c r="S625" s="191"/>
    </row>
    <row r="626" spans="17:19" ht="15.75" customHeight="1" x14ac:dyDescent="0.25">
      <c r="Q626" s="191"/>
      <c r="R626" s="191"/>
      <c r="S626" s="191"/>
    </row>
    <row r="627" spans="17:19" ht="15.75" customHeight="1" x14ac:dyDescent="0.25">
      <c r="Q627" s="191"/>
      <c r="R627" s="191"/>
      <c r="S627" s="191"/>
    </row>
    <row r="628" spans="17:19" ht="15.75" customHeight="1" x14ac:dyDescent="0.25">
      <c r="Q628" s="191"/>
      <c r="R628" s="191"/>
      <c r="S628" s="191"/>
    </row>
    <row r="629" spans="17:19" ht="15.75" customHeight="1" x14ac:dyDescent="0.25">
      <c r="Q629" s="191"/>
      <c r="R629" s="191"/>
      <c r="S629" s="191"/>
    </row>
    <row r="630" spans="17:19" ht="15.75" customHeight="1" x14ac:dyDescent="0.25">
      <c r="Q630" s="191"/>
      <c r="R630" s="191"/>
      <c r="S630" s="191"/>
    </row>
    <row r="631" spans="17:19" ht="15.75" customHeight="1" x14ac:dyDescent="0.25">
      <c r="Q631" s="191"/>
      <c r="R631" s="191"/>
      <c r="S631" s="191"/>
    </row>
    <row r="632" spans="17:19" ht="15.75" customHeight="1" x14ac:dyDescent="0.25">
      <c r="Q632" s="191"/>
      <c r="R632" s="191"/>
      <c r="S632" s="191"/>
    </row>
    <row r="633" spans="17:19" ht="15.75" customHeight="1" x14ac:dyDescent="0.25">
      <c r="Q633" s="191"/>
      <c r="R633" s="191"/>
      <c r="S633" s="191"/>
    </row>
    <row r="634" spans="17:19" ht="15.75" customHeight="1" x14ac:dyDescent="0.25">
      <c r="Q634" s="191"/>
      <c r="R634" s="191"/>
      <c r="S634" s="191"/>
    </row>
    <row r="635" spans="17:19" ht="15.75" customHeight="1" x14ac:dyDescent="0.25">
      <c r="Q635" s="191"/>
      <c r="R635" s="191"/>
      <c r="S635" s="191"/>
    </row>
    <row r="636" spans="17:19" ht="15.75" customHeight="1" x14ac:dyDescent="0.25">
      <c r="Q636" s="191"/>
      <c r="R636" s="191"/>
      <c r="S636" s="191"/>
    </row>
    <row r="637" spans="17:19" ht="15.75" customHeight="1" x14ac:dyDescent="0.25">
      <c r="Q637" s="191"/>
      <c r="R637" s="191"/>
      <c r="S637" s="191"/>
    </row>
    <row r="638" spans="17:19" ht="15.75" customHeight="1" x14ac:dyDescent="0.25">
      <c r="Q638" s="191"/>
      <c r="R638" s="191"/>
      <c r="S638" s="191"/>
    </row>
    <row r="639" spans="17:19" ht="15.75" customHeight="1" x14ac:dyDescent="0.25">
      <c r="Q639" s="191"/>
      <c r="R639" s="191"/>
      <c r="S639" s="191"/>
    </row>
    <row r="640" spans="17:19" ht="15.75" customHeight="1" x14ac:dyDescent="0.25">
      <c r="Q640" s="191"/>
      <c r="R640" s="191"/>
      <c r="S640" s="191"/>
    </row>
    <row r="641" spans="17:19" ht="15.75" customHeight="1" x14ac:dyDescent="0.25">
      <c r="Q641" s="191"/>
      <c r="R641" s="191"/>
      <c r="S641" s="191"/>
    </row>
    <row r="642" spans="17:19" ht="15.75" customHeight="1" x14ac:dyDescent="0.25">
      <c r="Q642" s="191"/>
      <c r="R642" s="191"/>
      <c r="S642" s="191"/>
    </row>
    <row r="643" spans="17:19" ht="15.75" customHeight="1" x14ac:dyDescent="0.25">
      <c r="Q643" s="191"/>
      <c r="R643" s="191"/>
      <c r="S643" s="191"/>
    </row>
    <row r="644" spans="17:19" ht="15.75" customHeight="1" x14ac:dyDescent="0.25">
      <c r="Q644" s="191"/>
      <c r="R644" s="191"/>
      <c r="S644" s="191"/>
    </row>
    <row r="645" spans="17:19" ht="15.75" customHeight="1" x14ac:dyDescent="0.25">
      <c r="Q645" s="191"/>
      <c r="R645" s="191"/>
      <c r="S645" s="191"/>
    </row>
    <row r="646" spans="17:19" ht="15.75" customHeight="1" x14ac:dyDescent="0.25">
      <c r="Q646" s="191"/>
      <c r="R646" s="191"/>
      <c r="S646" s="191"/>
    </row>
    <row r="647" spans="17:19" ht="15.75" customHeight="1" x14ac:dyDescent="0.25">
      <c r="Q647" s="191"/>
      <c r="R647" s="191"/>
      <c r="S647" s="191"/>
    </row>
    <row r="648" spans="17:19" ht="15.75" customHeight="1" x14ac:dyDescent="0.25">
      <c r="Q648" s="191"/>
      <c r="R648" s="191"/>
      <c r="S648" s="191"/>
    </row>
    <row r="649" spans="17:19" ht="15.75" customHeight="1" x14ac:dyDescent="0.25">
      <c r="Q649" s="191"/>
      <c r="R649" s="191"/>
      <c r="S649" s="191"/>
    </row>
    <row r="650" spans="17:19" ht="15.75" customHeight="1" x14ac:dyDescent="0.25">
      <c r="Q650" s="191"/>
      <c r="R650" s="191"/>
      <c r="S650" s="191"/>
    </row>
    <row r="651" spans="17:19" ht="15.75" customHeight="1" x14ac:dyDescent="0.25">
      <c r="Q651" s="191"/>
      <c r="R651" s="191"/>
      <c r="S651" s="191"/>
    </row>
    <row r="652" spans="17:19" ht="15.75" customHeight="1" x14ac:dyDescent="0.25">
      <c r="Q652" s="191"/>
      <c r="R652" s="191"/>
      <c r="S652" s="191"/>
    </row>
    <row r="653" spans="17:19" ht="15.75" customHeight="1" x14ac:dyDescent="0.25">
      <c r="Q653" s="191"/>
      <c r="R653" s="191"/>
      <c r="S653" s="191"/>
    </row>
    <row r="654" spans="17:19" ht="15.75" customHeight="1" x14ac:dyDescent="0.25">
      <c r="Q654" s="191"/>
      <c r="R654" s="191"/>
      <c r="S654" s="191"/>
    </row>
    <row r="655" spans="17:19" ht="15.75" customHeight="1" x14ac:dyDescent="0.25">
      <c r="Q655" s="191"/>
      <c r="R655" s="191"/>
      <c r="S655" s="191"/>
    </row>
    <row r="656" spans="17:19" ht="15.75" customHeight="1" x14ac:dyDescent="0.25">
      <c r="Q656" s="191"/>
      <c r="R656" s="191"/>
      <c r="S656" s="191"/>
    </row>
    <row r="657" spans="17:19" ht="15.75" customHeight="1" x14ac:dyDescent="0.25">
      <c r="Q657" s="191"/>
      <c r="R657" s="191"/>
      <c r="S657" s="191"/>
    </row>
    <row r="658" spans="17:19" ht="15.75" customHeight="1" x14ac:dyDescent="0.25">
      <c r="Q658" s="191"/>
      <c r="R658" s="191"/>
      <c r="S658" s="191"/>
    </row>
    <row r="659" spans="17:19" ht="15.75" customHeight="1" x14ac:dyDescent="0.25">
      <c r="Q659" s="191"/>
      <c r="R659" s="191"/>
      <c r="S659" s="191"/>
    </row>
    <row r="660" spans="17:19" ht="15.75" customHeight="1" x14ac:dyDescent="0.25">
      <c r="Q660" s="191"/>
      <c r="R660" s="191"/>
      <c r="S660" s="191"/>
    </row>
    <row r="661" spans="17:19" ht="15.75" customHeight="1" x14ac:dyDescent="0.25">
      <c r="Q661" s="191"/>
      <c r="R661" s="191"/>
      <c r="S661" s="191"/>
    </row>
    <row r="662" spans="17:19" ht="15.75" customHeight="1" x14ac:dyDescent="0.25">
      <c r="Q662" s="191"/>
      <c r="R662" s="191"/>
      <c r="S662" s="191"/>
    </row>
    <row r="663" spans="17:19" ht="15.75" customHeight="1" x14ac:dyDescent="0.25">
      <c r="Q663" s="191"/>
      <c r="R663" s="191"/>
      <c r="S663" s="191"/>
    </row>
    <row r="664" spans="17:19" ht="15.75" customHeight="1" x14ac:dyDescent="0.25">
      <c r="Q664" s="191"/>
      <c r="R664" s="191"/>
      <c r="S664" s="191"/>
    </row>
    <row r="665" spans="17:19" ht="15.75" customHeight="1" x14ac:dyDescent="0.25">
      <c r="Q665" s="191"/>
      <c r="R665" s="191"/>
      <c r="S665" s="191"/>
    </row>
    <row r="666" spans="17:19" ht="15.75" customHeight="1" x14ac:dyDescent="0.25">
      <c r="Q666" s="191"/>
      <c r="R666" s="191"/>
      <c r="S666" s="191"/>
    </row>
    <row r="667" spans="17:19" ht="15.75" customHeight="1" x14ac:dyDescent="0.25">
      <c r="Q667" s="191"/>
      <c r="R667" s="191"/>
      <c r="S667" s="191"/>
    </row>
    <row r="668" spans="17:19" ht="15.75" customHeight="1" x14ac:dyDescent="0.25">
      <c r="Q668" s="191"/>
      <c r="R668" s="191"/>
      <c r="S668" s="191"/>
    </row>
    <row r="669" spans="17:19" ht="15.75" customHeight="1" x14ac:dyDescent="0.25">
      <c r="Q669" s="191"/>
      <c r="R669" s="191"/>
      <c r="S669" s="191"/>
    </row>
    <row r="670" spans="17:19" ht="15.75" customHeight="1" x14ac:dyDescent="0.25">
      <c r="Q670" s="191"/>
      <c r="R670" s="191"/>
      <c r="S670" s="191"/>
    </row>
    <row r="671" spans="17:19" ht="15.75" customHeight="1" x14ac:dyDescent="0.25">
      <c r="Q671" s="191"/>
      <c r="R671" s="191"/>
      <c r="S671" s="191"/>
    </row>
    <row r="672" spans="17:19" ht="15.75" customHeight="1" x14ac:dyDescent="0.25">
      <c r="Q672" s="191"/>
      <c r="R672" s="191"/>
      <c r="S672" s="191"/>
    </row>
    <row r="673" spans="17:19" ht="15.75" customHeight="1" x14ac:dyDescent="0.25">
      <c r="Q673" s="191"/>
      <c r="R673" s="191"/>
      <c r="S673" s="191"/>
    </row>
    <row r="674" spans="17:19" ht="15.75" customHeight="1" x14ac:dyDescent="0.25">
      <c r="Q674" s="191"/>
      <c r="R674" s="191"/>
      <c r="S674" s="191"/>
    </row>
    <row r="675" spans="17:19" ht="15.75" customHeight="1" x14ac:dyDescent="0.25">
      <c r="Q675" s="191"/>
      <c r="R675" s="191"/>
      <c r="S675" s="191"/>
    </row>
    <row r="676" spans="17:19" ht="15.75" customHeight="1" x14ac:dyDescent="0.25">
      <c r="Q676" s="191"/>
      <c r="R676" s="191"/>
      <c r="S676" s="191"/>
    </row>
    <row r="677" spans="17:19" ht="15.75" customHeight="1" x14ac:dyDescent="0.25">
      <c r="Q677" s="191"/>
      <c r="R677" s="191"/>
      <c r="S677" s="191"/>
    </row>
    <row r="678" spans="17:19" ht="15.75" customHeight="1" x14ac:dyDescent="0.25">
      <c r="Q678" s="191"/>
      <c r="R678" s="191"/>
      <c r="S678" s="191"/>
    </row>
    <row r="679" spans="17:19" ht="15.75" customHeight="1" x14ac:dyDescent="0.25">
      <c r="Q679" s="191"/>
      <c r="R679" s="191"/>
      <c r="S679" s="191"/>
    </row>
    <row r="680" spans="17:19" ht="15.75" customHeight="1" x14ac:dyDescent="0.25">
      <c r="Q680" s="191"/>
      <c r="R680" s="191"/>
      <c r="S680" s="191"/>
    </row>
    <row r="681" spans="17:19" ht="15.75" customHeight="1" x14ac:dyDescent="0.25">
      <c r="Q681" s="191"/>
      <c r="R681" s="191"/>
      <c r="S681" s="191"/>
    </row>
    <row r="682" spans="17:19" ht="15.75" customHeight="1" x14ac:dyDescent="0.25">
      <c r="Q682" s="191"/>
      <c r="R682" s="191"/>
      <c r="S682" s="191"/>
    </row>
    <row r="683" spans="17:19" ht="15.75" customHeight="1" x14ac:dyDescent="0.25">
      <c r="Q683" s="191"/>
      <c r="R683" s="191"/>
      <c r="S683" s="191"/>
    </row>
    <row r="684" spans="17:19" ht="15.75" customHeight="1" x14ac:dyDescent="0.25">
      <c r="Q684" s="191"/>
      <c r="R684" s="191"/>
      <c r="S684" s="191"/>
    </row>
    <row r="685" spans="17:19" ht="15.75" customHeight="1" x14ac:dyDescent="0.25">
      <c r="Q685" s="191"/>
      <c r="R685" s="191"/>
      <c r="S685" s="191"/>
    </row>
    <row r="686" spans="17:19" ht="15.75" customHeight="1" x14ac:dyDescent="0.25">
      <c r="Q686" s="191"/>
      <c r="R686" s="191"/>
      <c r="S686" s="191"/>
    </row>
    <row r="687" spans="17:19" ht="15.75" customHeight="1" x14ac:dyDescent="0.25">
      <c r="Q687" s="191"/>
      <c r="R687" s="191"/>
      <c r="S687" s="191"/>
    </row>
    <row r="688" spans="17:19" ht="15.75" customHeight="1" x14ac:dyDescent="0.25">
      <c r="Q688" s="191"/>
      <c r="R688" s="191"/>
      <c r="S688" s="191"/>
    </row>
    <row r="689" spans="17:19" ht="15.75" customHeight="1" x14ac:dyDescent="0.25">
      <c r="Q689" s="191"/>
      <c r="R689" s="191"/>
      <c r="S689" s="191"/>
    </row>
    <row r="690" spans="17:19" ht="15.75" customHeight="1" x14ac:dyDescent="0.25">
      <c r="Q690" s="191"/>
      <c r="R690" s="191"/>
      <c r="S690" s="191"/>
    </row>
    <row r="691" spans="17:19" ht="15.75" customHeight="1" x14ac:dyDescent="0.25">
      <c r="Q691" s="191"/>
      <c r="R691" s="191"/>
      <c r="S691" s="191"/>
    </row>
    <row r="692" spans="17:19" ht="15.75" customHeight="1" x14ac:dyDescent="0.25">
      <c r="Q692" s="191"/>
      <c r="R692" s="191"/>
      <c r="S692" s="191"/>
    </row>
    <row r="693" spans="17:19" ht="15.75" customHeight="1" x14ac:dyDescent="0.25">
      <c r="Q693" s="191"/>
      <c r="R693" s="191"/>
      <c r="S693" s="191"/>
    </row>
    <row r="694" spans="17:19" ht="15.75" customHeight="1" x14ac:dyDescent="0.25">
      <c r="Q694" s="191"/>
      <c r="R694" s="191"/>
      <c r="S694" s="191"/>
    </row>
    <row r="695" spans="17:19" ht="15.75" customHeight="1" x14ac:dyDescent="0.25">
      <c r="Q695" s="191"/>
      <c r="R695" s="191"/>
      <c r="S695" s="191"/>
    </row>
    <row r="696" spans="17:19" ht="15.75" customHeight="1" x14ac:dyDescent="0.25">
      <c r="Q696" s="191"/>
      <c r="R696" s="191"/>
      <c r="S696" s="191"/>
    </row>
    <row r="697" spans="17:19" ht="15.75" customHeight="1" x14ac:dyDescent="0.25">
      <c r="Q697" s="191"/>
      <c r="R697" s="191"/>
      <c r="S697" s="191"/>
    </row>
    <row r="698" spans="17:19" ht="15.75" customHeight="1" x14ac:dyDescent="0.25">
      <c r="Q698" s="191"/>
      <c r="R698" s="191"/>
      <c r="S698" s="191"/>
    </row>
    <row r="699" spans="17:19" ht="15.75" customHeight="1" x14ac:dyDescent="0.25">
      <c r="Q699" s="191"/>
      <c r="R699" s="191"/>
      <c r="S699" s="191"/>
    </row>
    <row r="700" spans="17:19" ht="15.75" customHeight="1" x14ac:dyDescent="0.25">
      <c r="Q700" s="191"/>
      <c r="R700" s="191"/>
      <c r="S700" s="191"/>
    </row>
    <row r="701" spans="17:19" ht="15.75" customHeight="1" x14ac:dyDescent="0.25">
      <c r="Q701" s="191"/>
      <c r="R701" s="191"/>
      <c r="S701" s="191"/>
    </row>
    <row r="702" spans="17:19" ht="15.75" customHeight="1" x14ac:dyDescent="0.25">
      <c r="Q702" s="191"/>
      <c r="R702" s="191"/>
      <c r="S702" s="191"/>
    </row>
    <row r="703" spans="17:19" ht="15.75" customHeight="1" x14ac:dyDescent="0.25">
      <c r="Q703" s="191"/>
      <c r="R703" s="191"/>
      <c r="S703" s="191"/>
    </row>
    <row r="704" spans="17:19" ht="15.75" customHeight="1" x14ac:dyDescent="0.25">
      <c r="Q704" s="191"/>
      <c r="R704" s="191"/>
      <c r="S704" s="191"/>
    </row>
    <row r="705" spans="17:19" ht="15.75" customHeight="1" x14ac:dyDescent="0.25">
      <c r="Q705" s="191"/>
      <c r="R705" s="191"/>
      <c r="S705" s="191"/>
    </row>
    <row r="706" spans="17:19" ht="15.75" customHeight="1" x14ac:dyDescent="0.25">
      <c r="Q706" s="191"/>
      <c r="R706" s="191"/>
      <c r="S706" s="191"/>
    </row>
    <row r="707" spans="17:19" ht="15.75" customHeight="1" x14ac:dyDescent="0.25">
      <c r="Q707" s="191"/>
      <c r="R707" s="191"/>
      <c r="S707" s="191"/>
    </row>
    <row r="708" spans="17:19" ht="15.75" customHeight="1" x14ac:dyDescent="0.25">
      <c r="Q708" s="191"/>
      <c r="R708" s="191"/>
      <c r="S708" s="191"/>
    </row>
    <row r="709" spans="17:19" ht="15.75" customHeight="1" x14ac:dyDescent="0.25">
      <c r="Q709" s="191"/>
      <c r="R709" s="191"/>
      <c r="S709" s="191"/>
    </row>
    <row r="710" spans="17:19" ht="15.75" customHeight="1" x14ac:dyDescent="0.25">
      <c r="Q710" s="191"/>
      <c r="R710" s="191"/>
      <c r="S710" s="191"/>
    </row>
    <row r="711" spans="17:19" ht="15.75" customHeight="1" x14ac:dyDescent="0.25">
      <c r="Q711" s="191"/>
      <c r="R711" s="191"/>
      <c r="S711" s="191"/>
    </row>
    <row r="712" spans="17:19" ht="15.75" customHeight="1" x14ac:dyDescent="0.25">
      <c r="Q712" s="191"/>
      <c r="R712" s="191"/>
      <c r="S712" s="191"/>
    </row>
    <row r="713" spans="17:19" ht="15.75" customHeight="1" x14ac:dyDescent="0.25">
      <c r="Q713" s="191"/>
      <c r="R713" s="191"/>
      <c r="S713" s="191"/>
    </row>
    <row r="714" spans="17:19" ht="15.75" customHeight="1" x14ac:dyDescent="0.25">
      <c r="Q714" s="191"/>
      <c r="R714" s="191"/>
      <c r="S714" s="191"/>
    </row>
    <row r="715" spans="17:19" ht="15.75" customHeight="1" x14ac:dyDescent="0.25">
      <c r="Q715" s="191"/>
      <c r="R715" s="191"/>
      <c r="S715" s="191"/>
    </row>
    <row r="716" spans="17:19" ht="15.75" customHeight="1" x14ac:dyDescent="0.25">
      <c r="Q716" s="191"/>
      <c r="R716" s="191"/>
      <c r="S716" s="191"/>
    </row>
    <row r="717" spans="17:19" ht="15.75" customHeight="1" x14ac:dyDescent="0.25">
      <c r="Q717" s="191"/>
      <c r="R717" s="191"/>
      <c r="S717" s="191"/>
    </row>
    <row r="718" spans="17:19" ht="15.75" customHeight="1" x14ac:dyDescent="0.25">
      <c r="Q718" s="191"/>
      <c r="R718" s="191"/>
      <c r="S718" s="191"/>
    </row>
    <row r="719" spans="17:19" ht="15.75" customHeight="1" x14ac:dyDescent="0.25">
      <c r="Q719" s="191"/>
      <c r="R719" s="191"/>
      <c r="S719" s="191"/>
    </row>
    <row r="720" spans="17:19" ht="15.75" customHeight="1" x14ac:dyDescent="0.25">
      <c r="Q720" s="191"/>
      <c r="R720" s="191"/>
      <c r="S720" s="191"/>
    </row>
    <row r="721" spans="17:19" ht="15.75" customHeight="1" x14ac:dyDescent="0.25">
      <c r="Q721" s="191"/>
      <c r="R721" s="191"/>
      <c r="S721" s="191"/>
    </row>
    <row r="722" spans="17:19" ht="15.75" customHeight="1" x14ac:dyDescent="0.25">
      <c r="Q722" s="191"/>
      <c r="R722" s="191"/>
      <c r="S722" s="191"/>
    </row>
    <row r="723" spans="17:19" ht="15.75" customHeight="1" x14ac:dyDescent="0.25">
      <c r="Q723" s="191"/>
      <c r="R723" s="191"/>
      <c r="S723" s="191"/>
    </row>
    <row r="724" spans="17:19" ht="15.75" customHeight="1" x14ac:dyDescent="0.25">
      <c r="Q724" s="191"/>
      <c r="R724" s="191"/>
      <c r="S724" s="191"/>
    </row>
    <row r="725" spans="17:19" ht="15.75" customHeight="1" x14ac:dyDescent="0.25">
      <c r="Q725" s="191"/>
      <c r="R725" s="191"/>
      <c r="S725" s="191"/>
    </row>
    <row r="726" spans="17:19" ht="15.75" customHeight="1" x14ac:dyDescent="0.25">
      <c r="Q726" s="191"/>
      <c r="R726" s="191"/>
      <c r="S726" s="191"/>
    </row>
    <row r="727" spans="17:19" ht="15.75" customHeight="1" x14ac:dyDescent="0.25">
      <c r="Q727" s="191"/>
      <c r="R727" s="191"/>
      <c r="S727" s="191"/>
    </row>
    <row r="728" spans="17:19" ht="15.75" customHeight="1" x14ac:dyDescent="0.25">
      <c r="Q728" s="191"/>
      <c r="R728" s="191"/>
      <c r="S728" s="191"/>
    </row>
    <row r="729" spans="17:19" ht="15.75" customHeight="1" x14ac:dyDescent="0.25">
      <c r="Q729" s="191"/>
      <c r="R729" s="191"/>
      <c r="S729" s="191"/>
    </row>
    <row r="730" spans="17:19" ht="15.75" customHeight="1" x14ac:dyDescent="0.25">
      <c r="Q730" s="191"/>
      <c r="R730" s="191"/>
      <c r="S730" s="191"/>
    </row>
    <row r="731" spans="17:19" ht="15.75" customHeight="1" x14ac:dyDescent="0.25">
      <c r="Q731" s="191"/>
      <c r="R731" s="191"/>
      <c r="S731" s="191"/>
    </row>
    <row r="732" spans="17:19" ht="15.75" customHeight="1" x14ac:dyDescent="0.25">
      <c r="Q732" s="191"/>
      <c r="R732" s="191"/>
      <c r="S732" s="191"/>
    </row>
    <row r="733" spans="17:19" ht="15.75" customHeight="1" x14ac:dyDescent="0.25">
      <c r="Q733" s="191"/>
      <c r="R733" s="191"/>
      <c r="S733" s="191"/>
    </row>
    <row r="734" spans="17:19" ht="15.75" customHeight="1" x14ac:dyDescent="0.25">
      <c r="Q734" s="191"/>
      <c r="R734" s="191"/>
      <c r="S734" s="191"/>
    </row>
    <row r="735" spans="17:19" ht="15.75" customHeight="1" x14ac:dyDescent="0.25">
      <c r="Q735" s="191"/>
      <c r="R735" s="191"/>
      <c r="S735" s="191"/>
    </row>
    <row r="736" spans="17:19" ht="15.75" customHeight="1" x14ac:dyDescent="0.25">
      <c r="Q736" s="191"/>
      <c r="R736" s="191"/>
      <c r="S736" s="191"/>
    </row>
    <row r="737" spans="17:19" ht="15.75" customHeight="1" x14ac:dyDescent="0.25">
      <c r="Q737" s="191"/>
      <c r="R737" s="191"/>
      <c r="S737" s="191"/>
    </row>
    <row r="738" spans="17:19" ht="15.75" customHeight="1" x14ac:dyDescent="0.25">
      <c r="Q738" s="191"/>
      <c r="R738" s="191"/>
      <c r="S738" s="191"/>
    </row>
    <row r="739" spans="17:19" ht="15.75" customHeight="1" x14ac:dyDescent="0.25">
      <c r="Q739" s="191"/>
      <c r="R739" s="191"/>
      <c r="S739" s="191"/>
    </row>
    <row r="740" spans="17:19" ht="15.75" customHeight="1" x14ac:dyDescent="0.25">
      <c r="Q740" s="191"/>
      <c r="R740" s="191"/>
      <c r="S740" s="191"/>
    </row>
    <row r="741" spans="17:19" ht="15.75" customHeight="1" x14ac:dyDescent="0.25">
      <c r="Q741" s="191"/>
      <c r="R741" s="191"/>
      <c r="S741" s="191"/>
    </row>
    <row r="742" spans="17:19" ht="15.75" customHeight="1" x14ac:dyDescent="0.25">
      <c r="Q742" s="191"/>
      <c r="R742" s="191"/>
      <c r="S742" s="191"/>
    </row>
    <row r="743" spans="17:19" ht="15.75" customHeight="1" x14ac:dyDescent="0.25">
      <c r="Q743" s="191"/>
      <c r="R743" s="191"/>
      <c r="S743" s="191"/>
    </row>
    <row r="744" spans="17:19" ht="15.75" customHeight="1" x14ac:dyDescent="0.25">
      <c r="Q744" s="191"/>
      <c r="R744" s="191"/>
      <c r="S744" s="191"/>
    </row>
    <row r="745" spans="17:19" ht="15.75" customHeight="1" x14ac:dyDescent="0.25">
      <c r="Q745" s="191"/>
      <c r="R745" s="191"/>
      <c r="S745" s="191"/>
    </row>
    <row r="746" spans="17:19" ht="15.75" customHeight="1" x14ac:dyDescent="0.25">
      <c r="Q746" s="191"/>
      <c r="R746" s="191"/>
      <c r="S746" s="191"/>
    </row>
    <row r="747" spans="17:19" ht="15.75" customHeight="1" x14ac:dyDescent="0.25">
      <c r="Q747" s="191"/>
      <c r="R747" s="191"/>
      <c r="S747" s="191"/>
    </row>
    <row r="748" spans="17:19" ht="15.75" customHeight="1" x14ac:dyDescent="0.25">
      <c r="Q748" s="191"/>
      <c r="R748" s="191"/>
      <c r="S748" s="191"/>
    </row>
    <row r="749" spans="17:19" ht="15.75" customHeight="1" x14ac:dyDescent="0.25">
      <c r="Q749" s="191"/>
      <c r="R749" s="191"/>
      <c r="S749" s="191"/>
    </row>
    <row r="750" spans="17:19" ht="15.75" customHeight="1" x14ac:dyDescent="0.25">
      <c r="Q750" s="191"/>
      <c r="R750" s="191"/>
      <c r="S750" s="191"/>
    </row>
    <row r="751" spans="17:19" ht="15.75" customHeight="1" x14ac:dyDescent="0.25">
      <c r="Q751" s="191"/>
      <c r="R751" s="191"/>
      <c r="S751" s="191"/>
    </row>
    <row r="752" spans="17:19" ht="15.75" customHeight="1" x14ac:dyDescent="0.25">
      <c r="Q752" s="191"/>
      <c r="R752" s="191"/>
      <c r="S752" s="191"/>
    </row>
    <row r="753" spans="17:19" ht="15.75" customHeight="1" x14ac:dyDescent="0.25">
      <c r="Q753" s="191"/>
      <c r="R753" s="191"/>
      <c r="S753" s="191"/>
    </row>
    <row r="754" spans="17:19" ht="15.75" customHeight="1" x14ac:dyDescent="0.25">
      <c r="Q754" s="191"/>
      <c r="R754" s="191"/>
      <c r="S754" s="191"/>
    </row>
    <row r="755" spans="17:19" ht="15.75" customHeight="1" x14ac:dyDescent="0.25">
      <c r="Q755" s="191"/>
      <c r="R755" s="191"/>
      <c r="S755" s="191"/>
    </row>
    <row r="756" spans="17:19" ht="15.75" customHeight="1" x14ac:dyDescent="0.25">
      <c r="Q756" s="191"/>
      <c r="R756" s="191"/>
      <c r="S756" s="191"/>
    </row>
    <row r="757" spans="17:19" ht="15.75" customHeight="1" x14ac:dyDescent="0.25">
      <c r="Q757" s="191"/>
      <c r="R757" s="191"/>
      <c r="S757" s="191"/>
    </row>
    <row r="758" spans="17:19" ht="15.75" customHeight="1" x14ac:dyDescent="0.25">
      <c r="Q758" s="191"/>
      <c r="R758" s="191"/>
      <c r="S758" s="191"/>
    </row>
    <row r="759" spans="17:19" ht="15.75" customHeight="1" x14ac:dyDescent="0.25">
      <c r="Q759" s="191"/>
      <c r="R759" s="191"/>
      <c r="S759" s="191"/>
    </row>
    <row r="760" spans="17:19" ht="15.75" customHeight="1" x14ac:dyDescent="0.25">
      <c r="Q760" s="191"/>
      <c r="R760" s="191"/>
      <c r="S760" s="191"/>
    </row>
    <row r="761" spans="17:19" ht="15.75" customHeight="1" x14ac:dyDescent="0.25">
      <c r="Q761" s="191"/>
      <c r="R761" s="191"/>
      <c r="S761" s="191"/>
    </row>
    <row r="762" spans="17:19" ht="15.75" customHeight="1" x14ac:dyDescent="0.25">
      <c r="Q762" s="191"/>
      <c r="R762" s="191"/>
      <c r="S762" s="191"/>
    </row>
    <row r="763" spans="17:19" ht="15.75" customHeight="1" x14ac:dyDescent="0.25">
      <c r="Q763" s="191"/>
      <c r="R763" s="191"/>
      <c r="S763" s="191"/>
    </row>
    <row r="764" spans="17:19" ht="15.75" customHeight="1" x14ac:dyDescent="0.25">
      <c r="Q764" s="191"/>
      <c r="R764" s="191"/>
      <c r="S764" s="191"/>
    </row>
    <row r="765" spans="17:19" ht="15.75" customHeight="1" x14ac:dyDescent="0.25">
      <c r="Q765" s="191"/>
      <c r="R765" s="191"/>
      <c r="S765" s="191"/>
    </row>
    <row r="766" spans="17:19" ht="15.75" customHeight="1" x14ac:dyDescent="0.25">
      <c r="Q766" s="191"/>
      <c r="R766" s="191"/>
      <c r="S766" s="191"/>
    </row>
    <row r="767" spans="17:19" ht="15.75" customHeight="1" x14ac:dyDescent="0.25">
      <c r="Q767" s="191"/>
      <c r="R767" s="191"/>
      <c r="S767" s="191"/>
    </row>
    <row r="768" spans="17:19" ht="15.75" customHeight="1" x14ac:dyDescent="0.25">
      <c r="Q768" s="191"/>
      <c r="R768" s="191"/>
      <c r="S768" s="191"/>
    </row>
    <row r="769" spans="17:19" ht="15.75" customHeight="1" x14ac:dyDescent="0.25">
      <c r="Q769" s="191"/>
      <c r="R769" s="191"/>
      <c r="S769" s="191"/>
    </row>
    <row r="770" spans="17:19" ht="15.75" customHeight="1" x14ac:dyDescent="0.25">
      <c r="Q770" s="191"/>
      <c r="R770" s="191"/>
      <c r="S770" s="191"/>
    </row>
    <row r="771" spans="17:19" ht="15.75" customHeight="1" x14ac:dyDescent="0.25">
      <c r="Q771" s="191"/>
      <c r="R771" s="191"/>
      <c r="S771" s="191"/>
    </row>
    <row r="772" spans="17:19" ht="15.75" customHeight="1" x14ac:dyDescent="0.25">
      <c r="Q772" s="191"/>
      <c r="R772" s="191"/>
      <c r="S772" s="191"/>
    </row>
    <row r="773" spans="17:19" ht="15.75" customHeight="1" x14ac:dyDescent="0.25">
      <c r="Q773" s="191"/>
      <c r="R773" s="191"/>
      <c r="S773" s="191"/>
    </row>
    <row r="774" spans="17:19" ht="15.75" customHeight="1" x14ac:dyDescent="0.25">
      <c r="Q774" s="191"/>
      <c r="R774" s="191"/>
      <c r="S774" s="191"/>
    </row>
    <row r="775" spans="17:19" ht="15.75" customHeight="1" x14ac:dyDescent="0.25">
      <c r="Q775" s="191"/>
      <c r="R775" s="191"/>
      <c r="S775" s="191"/>
    </row>
    <row r="776" spans="17:19" ht="15.75" customHeight="1" x14ac:dyDescent="0.25">
      <c r="Q776" s="191"/>
      <c r="R776" s="191"/>
      <c r="S776" s="191"/>
    </row>
    <row r="777" spans="17:19" ht="15.75" customHeight="1" x14ac:dyDescent="0.25">
      <c r="Q777" s="191"/>
      <c r="R777" s="191"/>
      <c r="S777" s="191"/>
    </row>
    <row r="778" spans="17:19" ht="15.75" customHeight="1" x14ac:dyDescent="0.25">
      <c r="Q778" s="191"/>
      <c r="R778" s="191"/>
      <c r="S778" s="191"/>
    </row>
    <row r="779" spans="17:19" ht="15.75" customHeight="1" x14ac:dyDescent="0.25">
      <c r="Q779" s="191"/>
      <c r="R779" s="191"/>
      <c r="S779" s="191"/>
    </row>
    <row r="780" spans="17:19" ht="15.75" customHeight="1" x14ac:dyDescent="0.25">
      <c r="Q780" s="191"/>
      <c r="R780" s="191"/>
      <c r="S780" s="191"/>
    </row>
    <row r="781" spans="17:19" ht="15.75" customHeight="1" x14ac:dyDescent="0.25">
      <c r="Q781" s="191"/>
      <c r="R781" s="191"/>
      <c r="S781" s="191"/>
    </row>
    <row r="782" spans="17:19" ht="15.75" customHeight="1" x14ac:dyDescent="0.25">
      <c r="Q782" s="191"/>
      <c r="R782" s="191"/>
      <c r="S782" s="191"/>
    </row>
    <row r="783" spans="17:19" ht="15.75" customHeight="1" x14ac:dyDescent="0.25">
      <c r="Q783" s="191"/>
      <c r="R783" s="191"/>
      <c r="S783" s="191"/>
    </row>
    <row r="784" spans="17:19" ht="15.75" customHeight="1" x14ac:dyDescent="0.25">
      <c r="Q784" s="191"/>
      <c r="R784" s="191"/>
      <c r="S784" s="191"/>
    </row>
    <row r="785" spans="17:19" ht="15.75" customHeight="1" x14ac:dyDescent="0.25">
      <c r="Q785" s="191"/>
      <c r="R785" s="191"/>
      <c r="S785" s="191"/>
    </row>
    <row r="786" spans="17:19" ht="15.75" customHeight="1" x14ac:dyDescent="0.25">
      <c r="Q786" s="191"/>
      <c r="R786" s="191"/>
      <c r="S786" s="191"/>
    </row>
    <row r="787" spans="17:19" ht="15.75" customHeight="1" x14ac:dyDescent="0.25">
      <c r="Q787" s="191"/>
      <c r="R787" s="191"/>
      <c r="S787" s="191"/>
    </row>
    <row r="788" spans="17:19" ht="15.75" customHeight="1" x14ac:dyDescent="0.25">
      <c r="Q788" s="191"/>
      <c r="R788" s="191"/>
      <c r="S788" s="191"/>
    </row>
    <row r="789" spans="17:19" ht="15.75" customHeight="1" x14ac:dyDescent="0.25">
      <c r="Q789" s="191"/>
      <c r="R789" s="191"/>
      <c r="S789" s="191"/>
    </row>
    <row r="790" spans="17:19" ht="15.75" customHeight="1" x14ac:dyDescent="0.25">
      <c r="Q790" s="191"/>
      <c r="R790" s="191"/>
      <c r="S790" s="191"/>
    </row>
    <row r="791" spans="17:19" ht="15.75" customHeight="1" x14ac:dyDescent="0.25">
      <c r="Q791" s="191"/>
      <c r="R791" s="191"/>
      <c r="S791" s="191"/>
    </row>
    <row r="792" spans="17:19" ht="15.75" customHeight="1" x14ac:dyDescent="0.25">
      <c r="Q792" s="191"/>
      <c r="R792" s="191"/>
      <c r="S792" s="191"/>
    </row>
    <row r="793" spans="17:19" ht="15.75" customHeight="1" x14ac:dyDescent="0.25">
      <c r="Q793" s="191"/>
      <c r="R793" s="191"/>
      <c r="S793" s="191"/>
    </row>
    <row r="794" spans="17:19" ht="15.75" customHeight="1" x14ac:dyDescent="0.25">
      <c r="Q794" s="191"/>
      <c r="R794" s="191"/>
      <c r="S794" s="191"/>
    </row>
    <row r="795" spans="17:19" ht="15.75" customHeight="1" x14ac:dyDescent="0.25">
      <c r="Q795" s="191"/>
      <c r="R795" s="191"/>
      <c r="S795" s="191"/>
    </row>
    <row r="796" spans="17:19" ht="15.75" customHeight="1" x14ac:dyDescent="0.25">
      <c r="Q796" s="191"/>
      <c r="R796" s="191"/>
      <c r="S796" s="191"/>
    </row>
    <row r="797" spans="17:19" ht="15.75" customHeight="1" x14ac:dyDescent="0.25">
      <c r="Q797" s="191"/>
      <c r="R797" s="191"/>
      <c r="S797" s="191"/>
    </row>
    <row r="798" spans="17:19" ht="15.75" customHeight="1" x14ac:dyDescent="0.25">
      <c r="Q798" s="191"/>
      <c r="R798" s="191"/>
      <c r="S798" s="191"/>
    </row>
    <row r="799" spans="17:19" ht="15.75" customHeight="1" x14ac:dyDescent="0.25">
      <c r="Q799" s="191"/>
      <c r="R799" s="191"/>
      <c r="S799" s="191"/>
    </row>
    <row r="800" spans="17:19" ht="15.75" customHeight="1" x14ac:dyDescent="0.25">
      <c r="Q800" s="191"/>
      <c r="R800" s="191"/>
      <c r="S800" s="191"/>
    </row>
    <row r="801" spans="17:19" ht="15.75" customHeight="1" x14ac:dyDescent="0.25">
      <c r="Q801" s="191"/>
      <c r="R801" s="191"/>
      <c r="S801" s="191"/>
    </row>
    <row r="802" spans="17:19" ht="15.75" customHeight="1" x14ac:dyDescent="0.25">
      <c r="Q802" s="191"/>
      <c r="R802" s="191"/>
      <c r="S802" s="191"/>
    </row>
    <row r="803" spans="17:19" ht="15.75" customHeight="1" x14ac:dyDescent="0.25">
      <c r="Q803" s="191"/>
      <c r="R803" s="191"/>
      <c r="S803" s="191"/>
    </row>
    <row r="804" spans="17:19" ht="15.75" customHeight="1" x14ac:dyDescent="0.25">
      <c r="Q804" s="191"/>
      <c r="R804" s="191"/>
      <c r="S804" s="191"/>
    </row>
    <row r="805" spans="17:19" ht="15.75" customHeight="1" x14ac:dyDescent="0.25">
      <c r="Q805" s="191"/>
      <c r="R805" s="191"/>
      <c r="S805" s="191"/>
    </row>
    <row r="806" spans="17:19" ht="15.75" customHeight="1" x14ac:dyDescent="0.25">
      <c r="Q806" s="191"/>
      <c r="R806" s="191"/>
      <c r="S806" s="191"/>
    </row>
    <row r="807" spans="17:19" ht="15.75" customHeight="1" x14ac:dyDescent="0.25">
      <c r="Q807" s="191"/>
      <c r="R807" s="191"/>
      <c r="S807" s="191"/>
    </row>
    <row r="808" spans="17:19" ht="15.75" customHeight="1" x14ac:dyDescent="0.25">
      <c r="Q808" s="191"/>
      <c r="R808" s="191"/>
      <c r="S808" s="191"/>
    </row>
    <row r="809" spans="17:19" ht="15.75" customHeight="1" x14ac:dyDescent="0.25">
      <c r="Q809" s="191"/>
      <c r="R809" s="191"/>
      <c r="S809" s="191"/>
    </row>
    <row r="810" spans="17:19" ht="15.75" customHeight="1" x14ac:dyDescent="0.25">
      <c r="Q810" s="191"/>
      <c r="R810" s="191"/>
      <c r="S810" s="191"/>
    </row>
    <row r="811" spans="17:19" ht="15.75" customHeight="1" x14ac:dyDescent="0.25">
      <c r="Q811" s="191"/>
      <c r="R811" s="191"/>
      <c r="S811" s="191"/>
    </row>
    <row r="812" spans="17:19" ht="15.75" customHeight="1" x14ac:dyDescent="0.25">
      <c r="Q812" s="191"/>
      <c r="R812" s="191"/>
      <c r="S812" s="191"/>
    </row>
    <row r="813" spans="17:19" ht="15.75" customHeight="1" x14ac:dyDescent="0.25">
      <c r="Q813" s="191"/>
      <c r="R813" s="191"/>
      <c r="S813" s="191"/>
    </row>
    <row r="814" spans="17:19" ht="15.75" customHeight="1" x14ac:dyDescent="0.25">
      <c r="Q814" s="191"/>
      <c r="R814" s="191"/>
      <c r="S814" s="191"/>
    </row>
    <row r="815" spans="17:19" ht="15.75" customHeight="1" x14ac:dyDescent="0.25">
      <c r="Q815" s="191"/>
      <c r="R815" s="191"/>
      <c r="S815" s="191"/>
    </row>
    <row r="816" spans="17:19" ht="15.75" customHeight="1" x14ac:dyDescent="0.25">
      <c r="Q816" s="191"/>
      <c r="R816" s="191"/>
      <c r="S816" s="191"/>
    </row>
    <row r="817" spans="17:19" ht="15.75" customHeight="1" x14ac:dyDescent="0.25">
      <c r="Q817" s="191"/>
      <c r="R817" s="191"/>
      <c r="S817" s="191"/>
    </row>
    <row r="818" spans="17:19" ht="15.75" customHeight="1" x14ac:dyDescent="0.25">
      <c r="Q818" s="191"/>
      <c r="R818" s="191"/>
      <c r="S818" s="191"/>
    </row>
    <row r="819" spans="17:19" ht="15.75" customHeight="1" x14ac:dyDescent="0.25">
      <c r="Q819" s="191"/>
      <c r="R819" s="191"/>
      <c r="S819" s="191"/>
    </row>
    <row r="820" spans="17:19" ht="15.75" customHeight="1" x14ac:dyDescent="0.25">
      <c r="Q820" s="191"/>
      <c r="R820" s="191"/>
      <c r="S820" s="191"/>
    </row>
    <row r="821" spans="17:19" ht="15.75" customHeight="1" x14ac:dyDescent="0.25">
      <c r="Q821" s="191"/>
      <c r="R821" s="191"/>
      <c r="S821" s="191"/>
    </row>
    <row r="822" spans="17:19" ht="15.75" customHeight="1" x14ac:dyDescent="0.25">
      <c r="Q822" s="191"/>
      <c r="R822" s="191"/>
      <c r="S822" s="191"/>
    </row>
    <row r="823" spans="17:19" ht="15.75" customHeight="1" x14ac:dyDescent="0.25">
      <c r="Q823" s="191"/>
      <c r="R823" s="191"/>
      <c r="S823" s="191"/>
    </row>
    <row r="824" spans="17:19" ht="15.75" customHeight="1" x14ac:dyDescent="0.25">
      <c r="Q824" s="191"/>
      <c r="R824" s="191"/>
      <c r="S824" s="191"/>
    </row>
    <row r="825" spans="17:19" ht="15.75" customHeight="1" x14ac:dyDescent="0.25">
      <c r="Q825" s="191"/>
      <c r="R825" s="191"/>
      <c r="S825" s="191"/>
    </row>
    <row r="826" spans="17:19" ht="15.75" customHeight="1" x14ac:dyDescent="0.25">
      <c r="Q826" s="191"/>
      <c r="R826" s="191"/>
      <c r="S826" s="191"/>
    </row>
    <row r="827" spans="17:19" ht="15.75" customHeight="1" x14ac:dyDescent="0.25">
      <c r="Q827" s="191"/>
      <c r="R827" s="191"/>
      <c r="S827" s="191"/>
    </row>
    <row r="828" spans="17:19" ht="15.75" customHeight="1" x14ac:dyDescent="0.25">
      <c r="Q828" s="191"/>
      <c r="R828" s="191"/>
      <c r="S828" s="191"/>
    </row>
    <row r="829" spans="17:19" ht="15.75" customHeight="1" x14ac:dyDescent="0.25">
      <c r="Q829" s="191"/>
      <c r="R829" s="191"/>
      <c r="S829" s="191"/>
    </row>
    <row r="830" spans="17:19" ht="15.75" customHeight="1" x14ac:dyDescent="0.25">
      <c r="Q830" s="191"/>
      <c r="R830" s="191"/>
      <c r="S830" s="191"/>
    </row>
    <row r="831" spans="17:19" ht="15.75" customHeight="1" x14ac:dyDescent="0.25">
      <c r="Q831" s="191"/>
      <c r="R831" s="191"/>
      <c r="S831" s="191"/>
    </row>
    <row r="832" spans="17:19" ht="15.75" customHeight="1" x14ac:dyDescent="0.25">
      <c r="Q832" s="191"/>
      <c r="R832" s="191"/>
      <c r="S832" s="191"/>
    </row>
    <row r="833" spans="17:19" ht="15.75" customHeight="1" x14ac:dyDescent="0.25">
      <c r="Q833" s="191"/>
      <c r="R833" s="191"/>
      <c r="S833" s="191"/>
    </row>
    <row r="834" spans="17:19" ht="15.75" customHeight="1" x14ac:dyDescent="0.25">
      <c r="Q834" s="191"/>
      <c r="R834" s="191"/>
      <c r="S834" s="191"/>
    </row>
    <row r="835" spans="17:19" ht="15.75" customHeight="1" x14ac:dyDescent="0.25">
      <c r="Q835" s="191"/>
      <c r="R835" s="191"/>
      <c r="S835" s="191"/>
    </row>
    <row r="836" spans="17:19" ht="15.75" customHeight="1" x14ac:dyDescent="0.25">
      <c r="Q836" s="191"/>
      <c r="R836" s="191"/>
      <c r="S836" s="191"/>
    </row>
    <row r="837" spans="17:19" ht="15.75" customHeight="1" x14ac:dyDescent="0.25">
      <c r="Q837" s="191"/>
      <c r="R837" s="191"/>
      <c r="S837" s="191"/>
    </row>
    <row r="838" spans="17:19" ht="15.75" customHeight="1" x14ac:dyDescent="0.25">
      <c r="Q838" s="191"/>
      <c r="R838" s="191"/>
      <c r="S838" s="191"/>
    </row>
    <row r="839" spans="17:19" ht="15.75" customHeight="1" x14ac:dyDescent="0.25">
      <c r="Q839" s="191"/>
      <c r="R839" s="191"/>
      <c r="S839" s="191"/>
    </row>
    <row r="840" spans="17:19" ht="15.75" customHeight="1" x14ac:dyDescent="0.25">
      <c r="Q840" s="191"/>
      <c r="R840" s="191"/>
      <c r="S840" s="191"/>
    </row>
    <row r="841" spans="17:19" ht="15.75" customHeight="1" x14ac:dyDescent="0.25">
      <c r="Q841" s="191"/>
      <c r="R841" s="191"/>
      <c r="S841" s="191"/>
    </row>
    <row r="842" spans="17:19" ht="15.75" customHeight="1" x14ac:dyDescent="0.25">
      <c r="Q842" s="191"/>
      <c r="R842" s="191"/>
      <c r="S842" s="191"/>
    </row>
    <row r="843" spans="17:19" ht="15.75" customHeight="1" x14ac:dyDescent="0.25">
      <c r="Q843" s="191"/>
      <c r="R843" s="191"/>
      <c r="S843" s="191"/>
    </row>
    <row r="844" spans="17:19" ht="15.75" customHeight="1" x14ac:dyDescent="0.25">
      <c r="Q844" s="191"/>
      <c r="R844" s="191"/>
      <c r="S844" s="191"/>
    </row>
    <row r="845" spans="17:19" ht="15.75" customHeight="1" x14ac:dyDescent="0.25">
      <c r="Q845" s="191"/>
      <c r="R845" s="191"/>
      <c r="S845" s="191"/>
    </row>
    <row r="846" spans="17:19" ht="15.75" customHeight="1" x14ac:dyDescent="0.25">
      <c r="Q846" s="191"/>
      <c r="R846" s="191"/>
      <c r="S846" s="191"/>
    </row>
    <row r="847" spans="17:19" ht="15.75" customHeight="1" x14ac:dyDescent="0.25">
      <c r="Q847" s="191"/>
      <c r="R847" s="191"/>
      <c r="S847" s="191"/>
    </row>
    <row r="848" spans="17:19" ht="15.75" customHeight="1" x14ac:dyDescent="0.25">
      <c r="Q848" s="191"/>
      <c r="R848" s="191"/>
      <c r="S848" s="191"/>
    </row>
    <row r="849" spans="17:19" ht="15.75" customHeight="1" x14ac:dyDescent="0.25">
      <c r="Q849" s="191"/>
      <c r="R849" s="191"/>
      <c r="S849" s="191"/>
    </row>
    <row r="850" spans="17:19" ht="15.75" customHeight="1" x14ac:dyDescent="0.25">
      <c r="Q850" s="191"/>
      <c r="R850" s="191"/>
      <c r="S850" s="191"/>
    </row>
    <row r="851" spans="17:19" ht="15.75" customHeight="1" x14ac:dyDescent="0.25">
      <c r="Q851" s="191"/>
      <c r="R851" s="191"/>
      <c r="S851" s="191"/>
    </row>
    <row r="852" spans="17:19" ht="15.75" customHeight="1" x14ac:dyDescent="0.25">
      <c r="Q852" s="191"/>
      <c r="R852" s="191"/>
      <c r="S852" s="191"/>
    </row>
    <row r="853" spans="17:19" ht="15.75" customHeight="1" x14ac:dyDescent="0.25">
      <c r="Q853" s="191"/>
      <c r="R853" s="191"/>
      <c r="S853" s="191"/>
    </row>
    <row r="854" spans="17:19" ht="15.75" customHeight="1" x14ac:dyDescent="0.25">
      <c r="Q854" s="191"/>
      <c r="R854" s="191"/>
      <c r="S854" s="191"/>
    </row>
    <row r="855" spans="17:19" ht="15.75" customHeight="1" x14ac:dyDescent="0.25">
      <c r="Q855" s="191"/>
      <c r="R855" s="191"/>
      <c r="S855" s="191"/>
    </row>
    <row r="856" spans="17:19" ht="15.75" customHeight="1" x14ac:dyDescent="0.25">
      <c r="Q856" s="191"/>
      <c r="R856" s="191"/>
      <c r="S856" s="191"/>
    </row>
    <row r="857" spans="17:19" ht="15.75" customHeight="1" x14ac:dyDescent="0.25">
      <c r="Q857" s="191"/>
      <c r="R857" s="191"/>
      <c r="S857" s="191"/>
    </row>
    <row r="858" spans="17:19" ht="15.75" customHeight="1" x14ac:dyDescent="0.25">
      <c r="Q858" s="191"/>
      <c r="R858" s="191"/>
      <c r="S858" s="191"/>
    </row>
    <row r="859" spans="17:19" ht="15.75" customHeight="1" x14ac:dyDescent="0.25">
      <c r="Q859" s="191"/>
      <c r="R859" s="191"/>
      <c r="S859" s="191"/>
    </row>
    <row r="860" spans="17:19" ht="15.75" customHeight="1" x14ac:dyDescent="0.25">
      <c r="Q860" s="191"/>
      <c r="R860" s="191"/>
      <c r="S860" s="191"/>
    </row>
    <row r="861" spans="17:19" ht="15.75" customHeight="1" x14ac:dyDescent="0.25">
      <c r="Q861" s="191"/>
      <c r="R861" s="191"/>
      <c r="S861" s="191"/>
    </row>
    <row r="862" spans="17:19" ht="15.75" customHeight="1" x14ac:dyDescent="0.25">
      <c r="Q862" s="191"/>
      <c r="R862" s="191"/>
      <c r="S862" s="191"/>
    </row>
    <row r="863" spans="17:19" ht="15.75" customHeight="1" x14ac:dyDescent="0.25">
      <c r="Q863" s="191"/>
      <c r="R863" s="191"/>
      <c r="S863" s="191"/>
    </row>
    <row r="864" spans="17:19" ht="15.75" customHeight="1" x14ac:dyDescent="0.25">
      <c r="Q864" s="191"/>
      <c r="R864" s="191"/>
      <c r="S864" s="191"/>
    </row>
    <row r="865" spans="17:19" ht="15.75" customHeight="1" x14ac:dyDescent="0.25">
      <c r="Q865" s="191"/>
      <c r="R865" s="191"/>
      <c r="S865" s="191"/>
    </row>
    <row r="866" spans="17:19" ht="15.75" customHeight="1" x14ac:dyDescent="0.25">
      <c r="Q866" s="191"/>
      <c r="R866" s="191"/>
      <c r="S866" s="191"/>
    </row>
    <row r="867" spans="17:19" ht="15.75" customHeight="1" x14ac:dyDescent="0.25">
      <c r="Q867" s="191"/>
      <c r="R867" s="191"/>
      <c r="S867" s="191"/>
    </row>
    <row r="868" spans="17:19" ht="15.75" customHeight="1" x14ac:dyDescent="0.25">
      <c r="Q868" s="191"/>
      <c r="R868" s="191"/>
      <c r="S868" s="191"/>
    </row>
    <row r="869" spans="17:19" ht="15.75" customHeight="1" x14ac:dyDescent="0.25">
      <c r="Q869" s="191"/>
      <c r="R869" s="191"/>
      <c r="S869" s="191"/>
    </row>
    <row r="870" spans="17:19" ht="15.75" customHeight="1" x14ac:dyDescent="0.25">
      <c r="Q870" s="191"/>
      <c r="R870" s="191"/>
      <c r="S870" s="191"/>
    </row>
    <row r="871" spans="17:19" ht="15.75" customHeight="1" x14ac:dyDescent="0.25">
      <c r="Q871" s="191"/>
      <c r="R871" s="191"/>
      <c r="S871" s="191"/>
    </row>
    <row r="872" spans="17:19" ht="15.75" customHeight="1" x14ac:dyDescent="0.25">
      <c r="Q872" s="191"/>
      <c r="R872" s="191"/>
      <c r="S872" s="191"/>
    </row>
    <row r="873" spans="17:19" ht="15.75" customHeight="1" x14ac:dyDescent="0.25">
      <c r="Q873" s="191"/>
      <c r="R873" s="191"/>
      <c r="S873" s="191"/>
    </row>
    <row r="874" spans="17:19" ht="15.75" customHeight="1" x14ac:dyDescent="0.25">
      <c r="Q874" s="191"/>
      <c r="R874" s="191"/>
      <c r="S874" s="191"/>
    </row>
    <row r="875" spans="17:19" ht="15.75" customHeight="1" x14ac:dyDescent="0.25">
      <c r="Q875" s="191"/>
      <c r="R875" s="191"/>
      <c r="S875" s="191"/>
    </row>
    <row r="876" spans="17:19" ht="15.75" customHeight="1" x14ac:dyDescent="0.25">
      <c r="Q876" s="191"/>
      <c r="R876" s="191"/>
      <c r="S876" s="191"/>
    </row>
    <row r="877" spans="17:19" ht="15.75" customHeight="1" x14ac:dyDescent="0.25">
      <c r="Q877" s="191"/>
      <c r="R877" s="191"/>
      <c r="S877" s="191"/>
    </row>
    <row r="878" spans="17:19" ht="15.75" customHeight="1" x14ac:dyDescent="0.25">
      <c r="Q878" s="191"/>
      <c r="R878" s="191"/>
      <c r="S878" s="191"/>
    </row>
    <row r="879" spans="17:19" ht="15.75" customHeight="1" x14ac:dyDescent="0.25">
      <c r="Q879" s="191"/>
      <c r="R879" s="191"/>
      <c r="S879" s="191"/>
    </row>
    <row r="880" spans="17:19" ht="15.75" customHeight="1" x14ac:dyDescent="0.25">
      <c r="Q880" s="191"/>
      <c r="R880" s="191"/>
      <c r="S880" s="191"/>
    </row>
    <row r="881" spans="17:19" ht="15.75" customHeight="1" x14ac:dyDescent="0.25">
      <c r="Q881" s="191"/>
      <c r="R881" s="191"/>
      <c r="S881" s="191"/>
    </row>
    <row r="882" spans="17:19" ht="15.75" customHeight="1" x14ac:dyDescent="0.25">
      <c r="Q882" s="191"/>
      <c r="R882" s="191"/>
      <c r="S882" s="191"/>
    </row>
    <row r="883" spans="17:19" ht="15.75" customHeight="1" x14ac:dyDescent="0.25">
      <c r="Q883" s="191"/>
      <c r="R883" s="191"/>
      <c r="S883" s="191"/>
    </row>
    <row r="884" spans="17:19" ht="15.75" customHeight="1" x14ac:dyDescent="0.25">
      <c r="Q884" s="191"/>
      <c r="R884" s="191"/>
      <c r="S884" s="191"/>
    </row>
    <row r="885" spans="17:19" ht="15.75" customHeight="1" x14ac:dyDescent="0.25">
      <c r="Q885" s="191"/>
      <c r="R885" s="191"/>
      <c r="S885" s="191"/>
    </row>
    <row r="886" spans="17:19" ht="15.75" customHeight="1" x14ac:dyDescent="0.25">
      <c r="Q886" s="191"/>
      <c r="R886" s="191"/>
      <c r="S886" s="191"/>
    </row>
    <row r="887" spans="17:19" ht="15.75" customHeight="1" x14ac:dyDescent="0.25">
      <c r="Q887" s="191"/>
      <c r="R887" s="191"/>
      <c r="S887" s="191"/>
    </row>
    <row r="888" spans="17:19" ht="15.75" customHeight="1" x14ac:dyDescent="0.25">
      <c r="Q888" s="191"/>
      <c r="R888" s="191"/>
      <c r="S888" s="191"/>
    </row>
    <row r="889" spans="17:19" ht="15.75" customHeight="1" x14ac:dyDescent="0.25">
      <c r="Q889" s="191"/>
      <c r="R889" s="191"/>
      <c r="S889" s="191"/>
    </row>
    <row r="890" spans="17:19" ht="15.75" customHeight="1" x14ac:dyDescent="0.25">
      <c r="Q890" s="191"/>
      <c r="R890" s="191"/>
      <c r="S890" s="191"/>
    </row>
    <row r="891" spans="17:19" ht="15.75" customHeight="1" x14ac:dyDescent="0.25">
      <c r="Q891" s="191"/>
      <c r="R891" s="191"/>
      <c r="S891" s="191"/>
    </row>
    <row r="892" spans="17:19" ht="15.75" customHeight="1" x14ac:dyDescent="0.25">
      <c r="Q892" s="191"/>
      <c r="R892" s="191"/>
      <c r="S892" s="191"/>
    </row>
    <row r="893" spans="17:19" ht="15.75" customHeight="1" x14ac:dyDescent="0.25">
      <c r="Q893" s="191"/>
      <c r="R893" s="191"/>
      <c r="S893" s="191"/>
    </row>
    <row r="894" spans="17:19" ht="15.75" customHeight="1" x14ac:dyDescent="0.25">
      <c r="Q894" s="191"/>
      <c r="R894" s="191"/>
      <c r="S894" s="191"/>
    </row>
    <row r="895" spans="17:19" ht="15.75" customHeight="1" x14ac:dyDescent="0.25">
      <c r="Q895" s="191"/>
      <c r="R895" s="191"/>
      <c r="S895" s="191"/>
    </row>
    <row r="896" spans="17:19" ht="15.75" customHeight="1" x14ac:dyDescent="0.25">
      <c r="Q896" s="191"/>
      <c r="R896" s="191"/>
      <c r="S896" s="191"/>
    </row>
    <row r="897" spans="17:19" ht="15.75" customHeight="1" x14ac:dyDescent="0.25">
      <c r="Q897" s="191"/>
      <c r="R897" s="191"/>
      <c r="S897" s="191"/>
    </row>
    <row r="898" spans="17:19" ht="15.75" customHeight="1" x14ac:dyDescent="0.25">
      <c r="Q898" s="191"/>
      <c r="R898" s="191"/>
      <c r="S898" s="191"/>
    </row>
    <row r="899" spans="17:19" ht="15.75" customHeight="1" x14ac:dyDescent="0.25">
      <c r="Q899" s="191"/>
      <c r="R899" s="191"/>
      <c r="S899" s="191"/>
    </row>
    <row r="900" spans="17:19" ht="15.75" customHeight="1" x14ac:dyDescent="0.25">
      <c r="Q900" s="191"/>
      <c r="R900" s="191"/>
      <c r="S900" s="191"/>
    </row>
    <row r="901" spans="17:19" ht="15.75" customHeight="1" x14ac:dyDescent="0.25">
      <c r="Q901" s="191"/>
      <c r="R901" s="191"/>
      <c r="S901" s="191"/>
    </row>
    <row r="902" spans="17:19" ht="15.75" customHeight="1" x14ac:dyDescent="0.25">
      <c r="Q902" s="191"/>
      <c r="R902" s="191"/>
      <c r="S902" s="191"/>
    </row>
    <row r="903" spans="17:19" ht="15.75" customHeight="1" x14ac:dyDescent="0.25">
      <c r="Q903" s="191"/>
      <c r="R903" s="191"/>
      <c r="S903" s="191"/>
    </row>
    <row r="904" spans="17:19" ht="15.75" customHeight="1" x14ac:dyDescent="0.25">
      <c r="Q904" s="191"/>
      <c r="R904" s="191"/>
      <c r="S904" s="191"/>
    </row>
    <row r="905" spans="17:19" ht="15.75" customHeight="1" x14ac:dyDescent="0.25">
      <c r="Q905" s="191"/>
      <c r="R905" s="191"/>
      <c r="S905" s="191"/>
    </row>
    <row r="906" spans="17:19" ht="15.75" customHeight="1" x14ac:dyDescent="0.25">
      <c r="Q906" s="191"/>
      <c r="R906" s="191"/>
      <c r="S906" s="191"/>
    </row>
    <row r="907" spans="17:19" ht="15.75" customHeight="1" x14ac:dyDescent="0.25">
      <c r="Q907" s="191"/>
      <c r="R907" s="191"/>
      <c r="S907" s="191"/>
    </row>
    <row r="908" spans="17:19" ht="15.75" customHeight="1" x14ac:dyDescent="0.25">
      <c r="Q908" s="191"/>
      <c r="R908" s="191"/>
      <c r="S908" s="191"/>
    </row>
    <row r="909" spans="17:19" ht="15.75" customHeight="1" x14ac:dyDescent="0.25">
      <c r="Q909" s="191"/>
      <c r="R909" s="191"/>
      <c r="S909" s="191"/>
    </row>
    <row r="910" spans="17:19" ht="15.75" customHeight="1" x14ac:dyDescent="0.25">
      <c r="Q910" s="191"/>
      <c r="R910" s="191"/>
      <c r="S910" s="191"/>
    </row>
    <row r="911" spans="17:19" ht="15.75" customHeight="1" x14ac:dyDescent="0.25">
      <c r="Q911" s="191"/>
      <c r="R911" s="191"/>
      <c r="S911" s="191"/>
    </row>
    <row r="912" spans="17:19" ht="15.75" customHeight="1" x14ac:dyDescent="0.25">
      <c r="Q912" s="191"/>
      <c r="R912" s="191"/>
      <c r="S912" s="191"/>
    </row>
    <row r="913" spans="17:19" ht="15.75" customHeight="1" x14ac:dyDescent="0.25">
      <c r="Q913" s="191"/>
      <c r="R913" s="191"/>
      <c r="S913" s="191"/>
    </row>
    <row r="914" spans="17:19" ht="15.75" customHeight="1" x14ac:dyDescent="0.25">
      <c r="Q914" s="191"/>
      <c r="R914" s="191"/>
      <c r="S914" s="191"/>
    </row>
    <row r="915" spans="17:19" ht="15.75" customHeight="1" x14ac:dyDescent="0.25">
      <c r="Q915" s="191"/>
      <c r="R915" s="191"/>
      <c r="S915" s="191"/>
    </row>
    <row r="916" spans="17:19" ht="15.75" customHeight="1" x14ac:dyDescent="0.25">
      <c r="Q916" s="191"/>
      <c r="R916" s="191"/>
      <c r="S916" s="191"/>
    </row>
    <row r="917" spans="17:19" ht="15.75" customHeight="1" x14ac:dyDescent="0.25">
      <c r="Q917" s="191"/>
      <c r="R917" s="191"/>
      <c r="S917" s="191"/>
    </row>
    <row r="918" spans="17:19" ht="15.75" customHeight="1" x14ac:dyDescent="0.25">
      <c r="Q918" s="191"/>
      <c r="R918" s="191"/>
      <c r="S918" s="191"/>
    </row>
    <row r="919" spans="17:19" ht="15.75" customHeight="1" x14ac:dyDescent="0.25">
      <c r="Q919" s="191"/>
      <c r="R919" s="191"/>
      <c r="S919" s="191"/>
    </row>
    <row r="920" spans="17:19" ht="15.75" customHeight="1" x14ac:dyDescent="0.25">
      <c r="Q920" s="191"/>
      <c r="R920" s="191"/>
      <c r="S920" s="191"/>
    </row>
    <row r="921" spans="17:19" ht="15.75" customHeight="1" x14ac:dyDescent="0.25">
      <c r="Q921" s="191"/>
      <c r="R921" s="191"/>
      <c r="S921" s="191"/>
    </row>
    <row r="922" spans="17:19" ht="15.75" customHeight="1" x14ac:dyDescent="0.25">
      <c r="Q922" s="191"/>
      <c r="R922" s="191"/>
      <c r="S922" s="191"/>
    </row>
    <row r="923" spans="17:19" ht="15.75" customHeight="1" x14ac:dyDescent="0.25">
      <c r="Q923" s="191"/>
      <c r="R923" s="191"/>
      <c r="S923" s="191"/>
    </row>
    <row r="924" spans="17:19" ht="15.75" customHeight="1" x14ac:dyDescent="0.25">
      <c r="Q924" s="191"/>
      <c r="R924" s="191"/>
      <c r="S924" s="191"/>
    </row>
    <row r="925" spans="17:19" ht="15.75" customHeight="1" x14ac:dyDescent="0.25">
      <c r="Q925" s="191"/>
      <c r="R925" s="191"/>
      <c r="S925" s="191"/>
    </row>
    <row r="926" spans="17:19" ht="15.75" customHeight="1" x14ac:dyDescent="0.25">
      <c r="Q926" s="191"/>
      <c r="R926" s="191"/>
      <c r="S926" s="191"/>
    </row>
    <row r="927" spans="17:19" ht="15.75" customHeight="1" x14ac:dyDescent="0.25">
      <c r="Q927" s="191"/>
      <c r="R927" s="191"/>
      <c r="S927" s="191"/>
    </row>
    <row r="928" spans="17:19" ht="15.75" customHeight="1" x14ac:dyDescent="0.25">
      <c r="Q928" s="191"/>
      <c r="R928" s="191"/>
      <c r="S928" s="191"/>
    </row>
    <row r="929" spans="17:19" ht="15.75" customHeight="1" x14ac:dyDescent="0.25">
      <c r="Q929" s="191"/>
      <c r="R929" s="191"/>
      <c r="S929" s="191"/>
    </row>
    <row r="930" spans="17:19" ht="15.75" customHeight="1" x14ac:dyDescent="0.25">
      <c r="Q930" s="191"/>
      <c r="R930" s="191"/>
      <c r="S930" s="191"/>
    </row>
    <row r="931" spans="17:19" ht="15.75" customHeight="1" x14ac:dyDescent="0.25">
      <c r="Q931" s="191"/>
      <c r="R931" s="191"/>
      <c r="S931" s="191"/>
    </row>
    <row r="932" spans="17:19" ht="15.75" customHeight="1" x14ac:dyDescent="0.25">
      <c r="Q932" s="191"/>
      <c r="R932" s="191"/>
      <c r="S932" s="191"/>
    </row>
    <row r="933" spans="17:19" ht="15.75" customHeight="1" x14ac:dyDescent="0.25">
      <c r="Q933" s="191"/>
      <c r="R933" s="191"/>
      <c r="S933" s="191"/>
    </row>
    <row r="934" spans="17:19" ht="15.75" customHeight="1" x14ac:dyDescent="0.25">
      <c r="Q934" s="191"/>
      <c r="R934" s="191"/>
      <c r="S934" s="191"/>
    </row>
    <row r="935" spans="17:19" ht="15.75" customHeight="1" x14ac:dyDescent="0.25">
      <c r="Q935" s="191"/>
      <c r="R935" s="191"/>
      <c r="S935" s="191"/>
    </row>
    <row r="936" spans="17:19" ht="15.75" customHeight="1" x14ac:dyDescent="0.25">
      <c r="Q936" s="191"/>
      <c r="R936" s="191"/>
      <c r="S936" s="191"/>
    </row>
    <row r="937" spans="17:19" ht="15.75" customHeight="1" x14ac:dyDescent="0.25">
      <c r="Q937" s="191"/>
      <c r="R937" s="191"/>
      <c r="S937" s="191"/>
    </row>
    <row r="938" spans="17:19" ht="15.75" customHeight="1" x14ac:dyDescent="0.25">
      <c r="Q938" s="191"/>
      <c r="R938" s="191"/>
      <c r="S938" s="191"/>
    </row>
    <row r="939" spans="17:19" ht="15.75" customHeight="1" x14ac:dyDescent="0.25">
      <c r="Q939" s="191"/>
      <c r="R939" s="191"/>
      <c r="S939" s="191"/>
    </row>
    <row r="940" spans="17:19" ht="15.75" customHeight="1" x14ac:dyDescent="0.25">
      <c r="Q940" s="191"/>
      <c r="R940" s="191"/>
      <c r="S940" s="191"/>
    </row>
    <row r="941" spans="17:19" ht="15.75" customHeight="1" x14ac:dyDescent="0.25">
      <c r="Q941" s="191"/>
      <c r="R941" s="191"/>
      <c r="S941" s="191"/>
    </row>
    <row r="942" spans="17:19" ht="15.75" customHeight="1" x14ac:dyDescent="0.25">
      <c r="Q942" s="191"/>
      <c r="R942" s="191"/>
      <c r="S942" s="191"/>
    </row>
    <row r="943" spans="17:19" ht="15.75" customHeight="1" x14ac:dyDescent="0.25">
      <c r="Q943" s="191"/>
      <c r="R943" s="191"/>
      <c r="S943" s="191"/>
    </row>
    <row r="944" spans="17:19" ht="15.75" customHeight="1" x14ac:dyDescent="0.25">
      <c r="Q944" s="191"/>
      <c r="R944" s="191"/>
      <c r="S944" s="191"/>
    </row>
    <row r="945" spans="17:19" ht="15.75" customHeight="1" x14ac:dyDescent="0.25">
      <c r="Q945" s="191"/>
      <c r="R945" s="191"/>
      <c r="S945" s="191"/>
    </row>
    <row r="946" spans="17:19" ht="15.75" customHeight="1" x14ac:dyDescent="0.25">
      <c r="Q946" s="191"/>
      <c r="R946" s="191"/>
      <c r="S946" s="191"/>
    </row>
    <row r="947" spans="17:19" ht="15.75" customHeight="1" x14ac:dyDescent="0.25">
      <c r="Q947" s="191"/>
      <c r="R947" s="191"/>
      <c r="S947" s="191"/>
    </row>
    <row r="948" spans="17:19" ht="15.75" customHeight="1" x14ac:dyDescent="0.25">
      <c r="Q948" s="191"/>
      <c r="R948" s="191"/>
      <c r="S948" s="191"/>
    </row>
    <row r="949" spans="17:19" ht="15.75" customHeight="1" x14ac:dyDescent="0.25">
      <c r="Q949" s="191"/>
      <c r="R949" s="191"/>
      <c r="S949" s="191"/>
    </row>
    <row r="950" spans="17:19" ht="15.75" customHeight="1" x14ac:dyDescent="0.25">
      <c r="Q950" s="191"/>
      <c r="R950" s="191"/>
      <c r="S950" s="191"/>
    </row>
    <row r="951" spans="17:19" ht="15.75" customHeight="1" x14ac:dyDescent="0.25">
      <c r="Q951" s="191"/>
      <c r="R951" s="191"/>
      <c r="S951" s="191"/>
    </row>
    <row r="952" spans="17:19" ht="15.75" customHeight="1" x14ac:dyDescent="0.25">
      <c r="Q952" s="191"/>
      <c r="R952" s="191"/>
      <c r="S952" s="191"/>
    </row>
    <row r="953" spans="17:19" ht="15.75" customHeight="1" x14ac:dyDescent="0.25">
      <c r="Q953" s="191"/>
      <c r="R953" s="191"/>
      <c r="S953" s="191"/>
    </row>
    <row r="954" spans="17:19" ht="15.75" customHeight="1" x14ac:dyDescent="0.25">
      <c r="Q954" s="191"/>
      <c r="R954" s="191"/>
      <c r="S954" s="191"/>
    </row>
    <row r="955" spans="17:19" ht="15.75" customHeight="1" x14ac:dyDescent="0.25">
      <c r="Q955" s="191"/>
      <c r="R955" s="191"/>
      <c r="S955" s="191"/>
    </row>
    <row r="956" spans="17:19" ht="15.75" customHeight="1" x14ac:dyDescent="0.25">
      <c r="Q956" s="191"/>
      <c r="R956" s="191"/>
      <c r="S956" s="191"/>
    </row>
    <row r="957" spans="17:19" ht="15.75" customHeight="1" x14ac:dyDescent="0.25">
      <c r="Q957" s="191"/>
      <c r="R957" s="191"/>
      <c r="S957" s="191"/>
    </row>
    <row r="958" spans="17:19" ht="15.75" customHeight="1" x14ac:dyDescent="0.25">
      <c r="Q958" s="191"/>
      <c r="R958" s="191"/>
      <c r="S958" s="191"/>
    </row>
    <row r="959" spans="17:19" ht="15.75" customHeight="1" x14ac:dyDescent="0.25">
      <c r="Q959" s="191"/>
      <c r="R959" s="191"/>
      <c r="S959" s="191"/>
    </row>
    <row r="960" spans="17:19" ht="15.75" customHeight="1" x14ac:dyDescent="0.25">
      <c r="Q960" s="191"/>
      <c r="R960" s="191"/>
      <c r="S960" s="191"/>
    </row>
    <row r="961" spans="17:19" ht="15.75" customHeight="1" x14ac:dyDescent="0.25">
      <c r="Q961" s="191"/>
      <c r="R961" s="191"/>
      <c r="S961" s="191"/>
    </row>
    <row r="962" spans="17:19" ht="15.75" customHeight="1" x14ac:dyDescent="0.25">
      <c r="Q962" s="191"/>
      <c r="R962" s="191"/>
      <c r="S962" s="191"/>
    </row>
    <row r="963" spans="17:19" ht="15.75" customHeight="1" x14ac:dyDescent="0.25">
      <c r="Q963" s="191"/>
      <c r="R963" s="191"/>
      <c r="S963" s="191"/>
    </row>
    <row r="964" spans="17:19" ht="15.75" customHeight="1" x14ac:dyDescent="0.25">
      <c r="Q964" s="191"/>
      <c r="R964" s="191"/>
      <c r="S964" s="191"/>
    </row>
    <row r="965" spans="17:19" ht="15.75" customHeight="1" x14ac:dyDescent="0.25">
      <c r="Q965" s="191"/>
      <c r="R965" s="191"/>
      <c r="S965" s="191"/>
    </row>
    <row r="966" spans="17:19" ht="15.75" customHeight="1" x14ac:dyDescent="0.25">
      <c r="Q966" s="191"/>
      <c r="R966" s="191"/>
      <c r="S966" s="191"/>
    </row>
    <row r="967" spans="17:19" ht="15.75" customHeight="1" x14ac:dyDescent="0.25">
      <c r="Q967" s="191"/>
      <c r="R967" s="191"/>
      <c r="S967" s="191"/>
    </row>
    <row r="968" spans="17:19" ht="15.75" customHeight="1" x14ac:dyDescent="0.25">
      <c r="Q968" s="191"/>
      <c r="R968" s="191"/>
      <c r="S968" s="191"/>
    </row>
    <row r="969" spans="17:19" ht="15.75" customHeight="1" x14ac:dyDescent="0.25">
      <c r="Q969" s="191"/>
      <c r="R969" s="191"/>
      <c r="S969" s="191"/>
    </row>
    <row r="970" spans="17:19" ht="15.75" customHeight="1" x14ac:dyDescent="0.25">
      <c r="Q970" s="191"/>
      <c r="R970" s="191"/>
      <c r="S970" s="191"/>
    </row>
    <row r="971" spans="17:19" ht="15.75" customHeight="1" x14ac:dyDescent="0.25">
      <c r="Q971" s="191"/>
      <c r="R971" s="191"/>
      <c r="S971" s="191"/>
    </row>
    <row r="972" spans="17:19" ht="15.75" customHeight="1" x14ac:dyDescent="0.25">
      <c r="Q972" s="191"/>
      <c r="R972" s="191"/>
      <c r="S972" s="191"/>
    </row>
    <row r="973" spans="17:19" ht="15.75" customHeight="1" x14ac:dyDescent="0.25">
      <c r="Q973" s="191"/>
      <c r="R973" s="191"/>
      <c r="S973" s="191"/>
    </row>
    <row r="974" spans="17:19" ht="15.75" customHeight="1" x14ac:dyDescent="0.25">
      <c r="Q974" s="191"/>
      <c r="R974" s="191"/>
      <c r="S974" s="191"/>
    </row>
    <row r="975" spans="17:19" ht="15.75" customHeight="1" x14ac:dyDescent="0.25">
      <c r="Q975" s="191"/>
      <c r="R975" s="191"/>
      <c r="S975" s="191"/>
    </row>
    <row r="976" spans="17:19" ht="15.75" customHeight="1" x14ac:dyDescent="0.25">
      <c r="Q976" s="191"/>
      <c r="R976" s="191"/>
      <c r="S976" s="191"/>
    </row>
    <row r="977" spans="17:19" ht="15.75" customHeight="1" x14ac:dyDescent="0.25">
      <c r="Q977" s="191"/>
      <c r="R977" s="191"/>
      <c r="S977" s="191"/>
    </row>
    <row r="978" spans="17:19" ht="15.75" customHeight="1" x14ac:dyDescent="0.25">
      <c r="Q978" s="191"/>
      <c r="R978" s="191"/>
      <c r="S978" s="191"/>
    </row>
    <row r="979" spans="17:19" ht="15.75" customHeight="1" x14ac:dyDescent="0.25">
      <c r="Q979" s="191"/>
      <c r="R979" s="191"/>
      <c r="S979" s="191"/>
    </row>
    <row r="980" spans="17:19" ht="15.75" customHeight="1" x14ac:dyDescent="0.25">
      <c r="Q980" s="191"/>
      <c r="R980" s="191"/>
      <c r="S980" s="191"/>
    </row>
    <row r="981" spans="17:19" ht="15.75" customHeight="1" x14ac:dyDescent="0.25">
      <c r="Q981" s="191"/>
      <c r="R981" s="191"/>
      <c r="S981" s="191"/>
    </row>
    <row r="982" spans="17:19" ht="15.75" customHeight="1" x14ac:dyDescent="0.25">
      <c r="Q982" s="191"/>
      <c r="R982" s="191"/>
      <c r="S982" s="191"/>
    </row>
    <row r="983" spans="17:19" ht="15.75" customHeight="1" x14ac:dyDescent="0.25">
      <c r="Q983" s="191"/>
      <c r="R983" s="191"/>
      <c r="S983" s="191"/>
    </row>
    <row r="984" spans="17:19" ht="15.75" customHeight="1" x14ac:dyDescent="0.25">
      <c r="Q984" s="191"/>
      <c r="R984" s="191"/>
      <c r="S984" s="191"/>
    </row>
    <row r="985" spans="17:19" ht="15.75" customHeight="1" x14ac:dyDescent="0.25">
      <c r="Q985" s="191"/>
      <c r="R985" s="191"/>
      <c r="S985" s="191"/>
    </row>
    <row r="986" spans="17:19" ht="15.75" customHeight="1" x14ac:dyDescent="0.25">
      <c r="Q986" s="191"/>
      <c r="R986" s="191"/>
      <c r="S986" s="191"/>
    </row>
    <row r="987" spans="17:19" ht="15.75" customHeight="1" x14ac:dyDescent="0.25">
      <c r="Q987" s="191"/>
      <c r="R987" s="191"/>
      <c r="S987" s="191"/>
    </row>
    <row r="988" spans="17:19" ht="15.75" customHeight="1" x14ac:dyDescent="0.25">
      <c r="Q988" s="191"/>
      <c r="R988" s="191"/>
      <c r="S988" s="191"/>
    </row>
    <row r="989" spans="17:19" ht="15.75" customHeight="1" x14ac:dyDescent="0.25">
      <c r="Q989" s="191"/>
      <c r="R989" s="191"/>
      <c r="S989" s="191"/>
    </row>
    <row r="990" spans="17:19" ht="15.75" customHeight="1" x14ac:dyDescent="0.25">
      <c r="Q990" s="191"/>
      <c r="R990" s="191"/>
      <c r="S990" s="191"/>
    </row>
    <row r="991" spans="17:19" ht="15.75" customHeight="1" x14ac:dyDescent="0.25">
      <c r="Q991" s="191"/>
      <c r="R991" s="191"/>
      <c r="S991" s="191"/>
    </row>
    <row r="992" spans="17:19" ht="15.75" customHeight="1" x14ac:dyDescent="0.25">
      <c r="Q992" s="191"/>
      <c r="R992" s="191"/>
      <c r="S992" s="191"/>
    </row>
    <row r="993" spans="17:19" ht="15.75" customHeight="1" x14ac:dyDescent="0.25">
      <c r="Q993" s="191"/>
      <c r="R993" s="191"/>
      <c r="S993" s="191"/>
    </row>
    <row r="994" spans="17:19" ht="15.75" customHeight="1" x14ac:dyDescent="0.25">
      <c r="Q994" s="191"/>
      <c r="R994" s="191"/>
      <c r="S994" s="191"/>
    </row>
    <row r="995" spans="17:19" ht="15.75" customHeight="1" x14ac:dyDescent="0.25">
      <c r="Q995" s="191"/>
      <c r="R995" s="191"/>
      <c r="S995" s="191"/>
    </row>
    <row r="996" spans="17:19" ht="15.75" customHeight="1" x14ac:dyDescent="0.25">
      <c r="Q996" s="191"/>
      <c r="R996" s="191"/>
      <c r="S996" s="191"/>
    </row>
    <row r="997" spans="17:19" ht="15.75" customHeight="1" x14ac:dyDescent="0.25">
      <c r="Q997" s="191"/>
      <c r="R997" s="191"/>
      <c r="S997" s="191"/>
    </row>
    <row r="998" spans="17:19" ht="15.75" customHeight="1" x14ac:dyDescent="0.25">
      <c r="Q998" s="191"/>
      <c r="R998" s="191"/>
      <c r="S998" s="191"/>
    </row>
    <row r="999" spans="17:19" ht="15.75" customHeight="1" x14ac:dyDescent="0.25">
      <c r="Q999" s="191"/>
      <c r="R999" s="191"/>
      <c r="S999" s="191"/>
    </row>
    <row r="1000" spans="17:19" ht="15.75" customHeight="1" x14ac:dyDescent="0.25">
      <c r="Q1000" s="191"/>
      <c r="R1000" s="191"/>
      <c r="S1000" s="191"/>
    </row>
    <row r="1001" spans="17:19" ht="15.75" customHeight="1" x14ac:dyDescent="0.25">
      <c r="Q1001" s="191"/>
      <c r="R1001" s="191"/>
      <c r="S1001" s="191"/>
    </row>
    <row r="1002" spans="17:19" ht="15.75" customHeight="1" x14ac:dyDescent="0.25"/>
    <row r="1003" spans="17:19" ht="15.75" customHeight="1" x14ac:dyDescent="0.25"/>
    <row r="1004" spans="17:19" ht="15.75" customHeight="1" x14ac:dyDescent="0.25"/>
    <row r="1005" spans="17:19" ht="15.75" customHeight="1" x14ac:dyDescent="0.25"/>
    <row r="1006" spans="17:19" ht="15.75" customHeight="1" x14ac:dyDescent="0.25"/>
    <row r="1007" spans="17:19" ht="15.75" customHeight="1" x14ac:dyDescent="0.25"/>
    <row r="1008" spans="17:19"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sheetData>
  <dataValidations count="2">
    <dataValidation type="list" allowBlank="1" showInputMessage="1" showErrorMessage="1" sqref="K22:L22 H3:H22 C3:D22 A3:A22 L4:L20 K3:K21 K23:K394"/>
    <dataValidation type="list" allowBlank="1" showInputMessage="1" showErrorMessage="1" sqref="H384:H394 L384:L394 A384:A394 C384:D394"/>
  </dataValidations>
  <pageMargins left="0.70866141732283472" right="0.70866141732283472" top="0.74803149606299213" bottom="0.74803149606299213" header="0.39370078740157483" footer="0"/>
  <pageSetup paperSize="8" scale="59" pageOrder="overThenDown" orientation="landscape"/>
  <headerFooter>
    <oddHeader>&amp;R&amp;F - &amp;A
&amp;P of &amp;N</oddHeader>
  </headerFooter>
  <colBreaks count="1" manualBreakCount="1">
    <brk id="8" max="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59"/>
  <sheetViews>
    <sheetView topLeftCell="G316" zoomScale="120" zoomScaleNormal="120" zoomScaleSheetLayoutView="100" workbookViewId="0">
      <selection activeCell="P353" sqref="P353"/>
    </sheetView>
  </sheetViews>
  <sheetFormatPr defaultColWidth="14.453125" defaultRowHeight="15" customHeight="1" x14ac:dyDescent="0.25"/>
  <cols>
    <col min="1" max="1" width="9" style="138" customWidth="1"/>
    <col min="2" max="2" width="10" style="138" customWidth="1"/>
    <col min="3" max="3" width="19.36328125" style="138" customWidth="1"/>
    <col min="4" max="4" width="7" style="137" customWidth="1"/>
    <col min="5" max="5" width="25.453125" style="137" bestFit="1" customWidth="1"/>
    <col min="6" max="6" width="8.36328125" style="138" customWidth="1"/>
    <col min="7" max="7" width="12" style="138" customWidth="1"/>
    <col min="8" max="8" width="10.1796875" style="137" customWidth="1"/>
    <col min="9" max="9" width="13.6328125" style="137" customWidth="1"/>
    <col min="10" max="10" width="21.453125" style="137" bestFit="1" customWidth="1"/>
    <col min="11" max="11" width="17.1796875" style="137" bestFit="1" customWidth="1"/>
    <col min="12" max="12" width="12" style="138" customWidth="1"/>
    <col min="13" max="13" width="9.81640625" style="137" bestFit="1" customWidth="1"/>
    <col min="14" max="14" width="8.6328125" style="137" customWidth="1"/>
    <col min="15" max="15" width="30.6328125" style="325" customWidth="1"/>
    <col min="16" max="16" width="15" style="206" customWidth="1"/>
    <col min="17" max="17" width="10.36328125" style="206" customWidth="1"/>
    <col min="18" max="18" width="13.36328125" style="206" customWidth="1"/>
    <col min="19" max="19" width="28.36328125" style="123" customWidth="1"/>
    <col min="20" max="20" width="91.453125" style="13" bestFit="1" customWidth="1"/>
    <col min="21" max="22" width="8.6328125" style="138" customWidth="1"/>
    <col min="23" max="16384" width="14.453125" style="138"/>
  </cols>
  <sheetData>
    <row r="1" spans="1:20" ht="15" customHeight="1" x14ac:dyDescent="0.3">
      <c r="A1" s="136" t="s">
        <v>1263</v>
      </c>
      <c r="B1" s="136"/>
      <c r="C1" s="136"/>
      <c r="P1" s="195"/>
      <c r="Q1" s="195"/>
      <c r="R1" s="195"/>
      <c r="S1" s="195"/>
    </row>
    <row r="2" spans="1:20" s="141" customFormat="1" ht="59.25" customHeight="1" x14ac:dyDescent="0.25">
      <c r="A2" s="139" t="s">
        <v>80</v>
      </c>
      <c r="B2" s="140" t="s">
        <v>809</v>
      </c>
      <c r="C2" s="139" t="s">
        <v>838</v>
      </c>
      <c r="D2" s="140" t="s">
        <v>135</v>
      </c>
      <c r="E2" s="140" t="s">
        <v>952</v>
      </c>
      <c r="F2" s="140" t="s">
        <v>953</v>
      </c>
      <c r="G2" s="140" t="s">
        <v>286</v>
      </c>
      <c r="H2" s="140" t="s">
        <v>1264</v>
      </c>
      <c r="I2" s="140" t="s">
        <v>1265</v>
      </c>
      <c r="J2" s="140" t="s">
        <v>1266</v>
      </c>
      <c r="K2" s="140" t="s">
        <v>1267</v>
      </c>
      <c r="L2" s="140" t="s">
        <v>1268</v>
      </c>
      <c r="M2" s="140" t="s">
        <v>1269</v>
      </c>
      <c r="N2" s="140" t="s">
        <v>1270</v>
      </c>
      <c r="O2" s="139" t="s">
        <v>843</v>
      </c>
      <c r="P2" s="199" t="s">
        <v>1702</v>
      </c>
      <c r="Q2" s="200" t="s">
        <v>1703</v>
      </c>
      <c r="R2" s="201" t="s">
        <v>1704</v>
      </c>
      <c r="S2" s="202" t="s">
        <v>1705</v>
      </c>
      <c r="T2" s="199" t="s">
        <v>1701</v>
      </c>
    </row>
    <row r="3" spans="1:20" ht="12.75" customHeight="1" x14ac:dyDescent="0.3">
      <c r="A3" s="142" t="s">
        <v>93</v>
      </c>
      <c r="B3" s="142">
        <v>2022</v>
      </c>
      <c r="C3" s="96" t="s">
        <v>638</v>
      </c>
      <c r="D3" s="142" t="s">
        <v>137</v>
      </c>
      <c r="E3" s="143" t="s">
        <v>967</v>
      </c>
      <c r="F3" s="142" t="s">
        <v>999</v>
      </c>
      <c r="G3" s="142" t="s">
        <v>288</v>
      </c>
      <c r="H3" s="142" t="s">
        <v>10</v>
      </c>
      <c r="I3" s="142" t="s">
        <v>466</v>
      </c>
      <c r="J3" s="142" t="s">
        <v>177</v>
      </c>
      <c r="K3" s="142" t="s">
        <v>1271</v>
      </c>
      <c r="L3" s="142" t="s">
        <v>1272</v>
      </c>
      <c r="M3" s="144" t="s">
        <v>173</v>
      </c>
      <c r="N3" s="142" t="s">
        <v>846</v>
      </c>
      <c r="O3" s="326"/>
      <c r="P3" s="303">
        <v>0</v>
      </c>
      <c r="Q3" s="324">
        <v>0</v>
      </c>
      <c r="R3" s="204" t="str">
        <f>IF(M3="NA","NA", P3/M3*100)</f>
        <v>NA</v>
      </c>
      <c r="S3" s="205" t="str">
        <f>IF(M3="NA","NA",IF(OR(R3&lt;90,R3&gt;150),"X",""))</f>
        <v>NA</v>
      </c>
      <c r="T3" s="198" t="s">
        <v>1767</v>
      </c>
    </row>
    <row r="4" spans="1:20" ht="12.75" customHeight="1" x14ac:dyDescent="0.3">
      <c r="A4" s="142" t="s">
        <v>93</v>
      </c>
      <c r="B4" s="142">
        <v>2022</v>
      </c>
      <c r="C4" s="96" t="s">
        <v>638</v>
      </c>
      <c r="D4" s="142" t="s">
        <v>137</v>
      </c>
      <c r="E4" s="143" t="s">
        <v>967</v>
      </c>
      <c r="F4" s="142" t="s">
        <v>999</v>
      </c>
      <c r="G4" s="142" t="s">
        <v>290</v>
      </c>
      <c r="H4" s="142" t="s">
        <v>10</v>
      </c>
      <c r="I4" s="142" t="s">
        <v>466</v>
      </c>
      <c r="J4" s="142" t="s">
        <v>177</v>
      </c>
      <c r="K4" s="142" t="s">
        <v>1271</v>
      </c>
      <c r="L4" s="142" t="s">
        <v>1272</v>
      </c>
      <c r="M4" s="144" t="s">
        <v>173</v>
      </c>
      <c r="N4" s="142" t="s">
        <v>846</v>
      </c>
      <c r="O4" s="326"/>
      <c r="P4" s="303">
        <v>0</v>
      </c>
      <c r="Q4" s="324">
        <v>0</v>
      </c>
      <c r="R4" s="204" t="str">
        <f t="shared" ref="R4:R67" si="0">IF(M4="NA","NA", P4/M4*100)</f>
        <v>NA</v>
      </c>
      <c r="S4" s="205" t="str">
        <f t="shared" ref="S4:S67" si="1">IF(M4="NA","NA",IF(OR(R4&lt;90,R4&gt;150),"X",""))</f>
        <v>NA</v>
      </c>
      <c r="T4" s="198" t="s">
        <v>1767</v>
      </c>
    </row>
    <row r="5" spans="1:20" ht="12.75" customHeight="1" x14ac:dyDescent="0.3">
      <c r="A5" s="142" t="s">
        <v>93</v>
      </c>
      <c r="B5" s="142">
        <v>2022</v>
      </c>
      <c r="C5" s="96" t="s">
        <v>638</v>
      </c>
      <c r="D5" s="142" t="s">
        <v>137</v>
      </c>
      <c r="E5" s="143" t="s">
        <v>967</v>
      </c>
      <c r="F5" s="142" t="s">
        <v>999</v>
      </c>
      <c r="G5" s="142" t="s">
        <v>292</v>
      </c>
      <c r="H5" s="142" t="s">
        <v>10</v>
      </c>
      <c r="I5" s="142" t="s">
        <v>466</v>
      </c>
      <c r="J5" s="142" t="s">
        <v>177</v>
      </c>
      <c r="K5" s="142" t="s">
        <v>1271</v>
      </c>
      <c r="L5" s="142" t="s">
        <v>1272</v>
      </c>
      <c r="M5" s="144" t="s">
        <v>173</v>
      </c>
      <c r="N5" s="142" t="s">
        <v>846</v>
      </c>
      <c r="O5" s="326"/>
      <c r="P5" s="303">
        <v>0</v>
      </c>
      <c r="Q5" s="324">
        <v>0</v>
      </c>
      <c r="R5" s="204" t="str">
        <f t="shared" si="0"/>
        <v>NA</v>
      </c>
      <c r="S5" s="205" t="str">
        <f t="shared" si="1"/>
        <v>NA</v>
      </c>
      <c r="T5" s="198" t="s">
        <v>1767</v>
      </c>
    </row>
    <row r="6" spans="1:20" ht="12.75" customHeight="1" x14ac:dyDescent="0.3">
      <c r="A6" s="142" t="s">
        <v>93</v>
      </c>
      <c r="B6" s="142">
        <v>2022</v>
      </c>
      <c r="C6" s="96" t="s">
        <v>638</v>
      </c>
      <c r="D6" s="142" t="s">
        <v>137</v>
      </c>
      <c r="E6" s="143" t="s">
        <v>967</v>
      </c>
      <c r="F6" s="142" t="s">
        <v>999</v>
      </c>
      <c r="G6" s="142" t="s">
        <v>294</v>
      </c>
      <c r="H6" s="142" t="s">
        <v>10</v>
      </c>
      <c r="I6" s="142" t="s">
        <v>466</v>
      </c>
      <c r="J6" s="142" t="s">
        <v>177</v>
      </c>
      <c r="K6" s="142" t="s">
        <v>1271</v>
      </c>
      <c r="L6" s="142" t="s">
        <v>1272</v>
      </c>
      <c r="M6" s="144" t="s">
        <v>173</v>
      </c>
      <c r="N6" s="142" t="s">
        <v>846</v>
      </c>
      <c r="O6" s="326"/>
      <c r="P6" s="303">
        <v>0</v>
      </c>
      <c r="Q6" s="324">
        <v>0</v>
      </c>
      <c r="R6" s="204" t="str">
        <f t="shared" si="0"/>
        <v>NA</v>
      </c>
      <c r="S6" s="205" t="str">
        <f t="shared" si="1"/>
        <v>NA</v>
      </c>
      <c r="T6" s="198" t="s">
        <v>1767</v>
      </c>
    </row>
    <row r="7" spans="1:20" ht="12.75" customHeight="1" x14ac:dyDescent="0.3">
      <c r="A7" s="142" t="s">
        <v>93</v>
      </c>
      <c r="B7" s="142">
        <v>2022</v>
      </c>
      <c r="C7" s="96" t="s">
        <v>638</v>
      </c>
      <c r="D7" s="145" t="s">
        <v>137</v>
      </c>
      <c r="E7" s="143" t="s">
        <v>977</v>
      </c>
      <c r="F7" s="142" t="s">
        <v>999</v>
      </c>
      <c r="G7" s="142" t="s">
        <v>288</v>
      </c>
      <c r="H7" s="142" t="s">
        <v>10</v>
      </c>
      <c r="I7" s="142" t="s">
        <v>466</v>
      </c>
      <c r="J7" s="142" t="s">
        <v>177</v>
      </c>
      <c r="K7" s="142" t="s">
        <v>1271</v>
      </c>
      <c r="L7" s="142" t="s">
        <v>1272</v>
      </c>
      <c r="M7" s="144" t="s">
        <v>173</v>
      </c>
      <c r="N7" s="142" t="s">
        <v>846</v>
      </c>
      <c r="O7" s="326"/>
      <c r="P7" s="203">
        <v>830</v>
      </c>
      <c r="Q7" s="203">
        <v>1</v>
      </c>
      <c r="R7" s="204" t="str">
        <f t="shared" si="0"/>
        <v>NA</v>
      </c>
      <c r="S7" s="205" t="str">
        <f t="shared" si="1"/>
        <v>NA</v>
      </c>
      <c r="T7" s="198"/>
    </row>
    <row r="8" spans="1:20" ht="12.75" customHeight="1" x14ac:dyDescent="0.3">
      <c r="A8" s="142" t="s">
        <v>93</v>
      </c>
      <c r="B8" s="142">
        <v>2022</v>
      </c>
      <c r="C8" s="96" t="s">
        <v>638</v>
      </c>
      <c r="D8" s="145" t="s">
        <v>137</v>
      </c>
      <c r="E8" s="143" t="s">
        <v>977</v>
      </c>
      <c r="F8" s="142" t="s">
        <v>999</v>
      </c>
      <c r="G8" s="142" t="s">
        <v>290</v>
      </c>
      <c r="H8" s="142" t="s">
        <v>10</v>
      </c>
      <c r="I8" s="142" t="s">
        <v>466</v>
      </c>
      <c r="J8" s="142" t="s">
        <v>177</v>
      </c>
      <c r="K8" s="142" t="s">
        <v>1271</v>
      </c>
      <c r="L8" s="142" t="s">
        <v>1272</v>
      </c>
      <c r="M8" s="144" t="s">
        <v>173</v>
      </c>
      <c r="N8" s="142" t="s">
        <v>846</v>
      </c>
      <c r="O8" s="326"/>
      <c r="P8" s="203">
        <v>14629</v>
      </c>
      <c r="Q8" s="203">
        <v>1</v>
      </c>
      <c r="R8" s="204" t="str">
        <f t="shared" si="0"/>
        <v>NA</v>
      </c>
      <c r="S8" s="205" t="str">
        <f t="shared" si="1"/>
        <v>NA</v>
      </c>
      <c r="T8" s="198"/>
    </row>
    <row r="9" spans="1:20" ht="12.75" customHeight="1" x14ac:dyDescent="0.3">
      <c r="A9" s="142" t="s">
        <v>93</v>
      </c>
      <c r="B9" s="142">
        <v>2022</v>
      </c>
      <c r="C9" s="96" t="s">
        <v>638</v>
      </c>
      <c r="D9" s="145" t="s">
        <v>137</v>
      </c>
      <c r="E9" s="143" t="s">
        <v>1007</v>
      </c>
      <c r="F9" s="142" t="s">
        <v>999</v>
      </c>
      <c r="G9" s="142" t="s">
        <v>288</v>
      </c>
      <c r="H9" s="142" t="s">
        <v>10</v>
      </c>
      <c r="I9" s="142" t="s">
        <v>466</v>
      </c>
      <c r="J9" s="142" t="s">
        <v>177</v>
      </c>
      <c r="K9" s="142" t="s">
        <v>1271</v>
      </c>
      <c r="L9" s="142" t="s">
        <v>1272</v>
      </c>
      <c r="M9" s="144" t="s">
        <v>173</v>
      </c>
      <c r="N9" s="142" t="s">
        <v>846</v>
      </c>
      <c r="O9" s="326"/>
      <c r="P9" s="203">
        <v>401</v>
      </c>
      <c r="Q9" s="203">
        <v>1</v>
      </c>
      <c r="R9" s="204" t="str">
        <f t="shared" si="0"/>
        <v>NA</v>
      </c>
      <c r="S9" s="205" t="str">
        <f t="shared" si="1"/>
        <v>NA</v>
      </c>
      <c r="T9" s="198"/>
    </row>
    <row r="10" spans="1:20" ht="12.75" customHeight="1" x14ac:dyDescent="0.3">
      <c r="A10" s="142" t="s">
        <v>93</v>
      </c>
      <c r="B10" s="142">
        <v>2022</v>
      </c>
      <c r="C10" s="96" t="s">
        <v>638</v>
      </c>
      <c r="D10" s="145" t="s">
        <v>137</v>
      </c>
      <c r="E10" s="143" t="s">
        <v>1007</v>
      </c>
      <c r="F10" s="142" t="s">
        <v>999</v>
      </c>
      <c r="G10" s="142" t="s">
        <v>290</v>
      </c>
      <c r="H10" s="142" t="s">
        <v>10</v>
      </c>
      <c r="I10" s="142" t="s">
        <v>466</v>
      </c>
      <c r="J10" s="142" t="s">
        <v>177</v>
      </c>
      <c r="K10" s="142" t="s">
        <v>1271</v>
      </c>
      <c r="L10" s="142" t="s">
        <v>1272</v>
      </c>
      <c r="M10" s="144" t="s">
        <v>173</v>
      </c>
      <c r="N10" s="142" t="s">
        <v>846</v>
      </c>
      <c r="O10" s="326"/>
      <c r="P10" s="203">
        <v>3209</v>
      </c>
      <c r="Q10" s="203">
        <v>1</v>
      </c>
      <c r="R10" s="204" t="str">
        <f t="shared" si="0"/>
        <v>NA</v>
      </c>
      <c r="S10" s="205" t="str">
        <f t="shared" si="1"/>
        <v>NA</v>
      </c>
      <c r="T10" s="198"/>
    </row>
    <row r="11" spans="1:20" ht="12.75" customHeight="1" x14ac:dyDescent="0.3">
      <c r="A11" s="142" t="s">
        <v>93</v>
      </c>
      <c r="B11" s="142">
        <v>2022</v>
      </c>
      <c r="C11" s="96" t="s">
        <v>638</v>
      </c>
      <c r="D11" s="145" t="s">
        <v>137</v>
      </c>
      <c r="E11" s="143" t="s">
        <v>1015</v>
      </c>
      <c r="F11" s="142" t="s">
        <v>999</v>
      </c>
      <c r="G11" s="142" t="s">
        <v>288</v>
      </c>
      <c r="H11" s="142" t="s">
        <v>10</v>
      </c>
      <c r="I11" s="142" t="s">
        <v>466</v>
      </c>
      <c r="J11" s="142" t="s">
        <v>177</v>
      </c>
      <c r="K11" s="142" t="s">
        <v>1271</v>
      </c>
      <c r="L11" s="142" t="s">
        <v>1272</v>
      </c>
      <c r="M11" s="144" t="s">
        <v>173</v>
      </c>
      <c r="N11" s="142" t="s">
        <v>846</v>
      </c>
      <c r="O11" s="326"/>
      <c r="P11" s="203">
        <v>750</v>
      </c>
      <c r="Q11" s="203">
        <v>1</v>
      </c>
      <c r="R11" s="204" t="str">
        <f t="shared" si="0"/>
        <v>NA</v>
      </c>
      <c r="S11" s="205" t="str">
        <f t="shared" si="1"/>
        <v>NA</v>
      </c>
      <c r="T11" s="198"/>
    </row>
    <row r="12" spans="1:20" ht="12.75" customHeight="1" x14ac:dyDescent="0.3">
      <c r="A12" s="142" t="s">
        <v>93</v>
      </c>
      <c r="B12" s="142">
        <v>2022</v>
      </c>
      <c r="C12" s="96" t="s">
        <v>638</v>
      </c>
      <c r="D12" s="145" t="s">
        <v>137</v>
      </c>
      <c r="E12" s="143" t="s">
        <v>1015</v>
      </c>
      <c r="F12" s="142" t="s">
        <v>999</v>
      </c>
      <c r="G12" s="142" t="s">
        <v>290</v>
      </c>
      <c r="H12" s="142" t="s">
        <v>10</v>
      </c>
      <c r="I12" s="142" t="s">
        <v>466</v>
      </c>
      <c r="J12" s="142" t="s">
        <v>177</v>
      </c>
      <c r="K12" s="142" t="s">
        <v>1271</v>
      </c>
      <c r="L12" s="142" t="s">
        <v>1272</v>
      </c>
      <c r="M12" s="144" t="s">
        <v>173</v>
      </c>
      <c r="N12" s="142" t="s">
        <v>846</v>
      </c>
      <c r="O12" s="326"/>
      <c r="P12" s="203">
        <v>7333</v>
      </c>
      <c r="Q12" s="203">
        <v>1</v>
      </c>
      <c r="R12" s="204" t="str">
        <f t="shared" si="0"/>
        <v>NA</v>
      </c>
      <c r="S12" s="205" t="str">
        <f t="shared" si="1"/>
        <v>NA</v>
      </c>
      <c r="T12" s="198"/>
    </row>
    <row r="13" spans="1:20" ht="12.75" customHeight="1" x14ac:dyDescent="0.3">
      <c r="A13" s="142" t="s">
        <v>93</v>
      </c>
      <c r="B13" s="142">
        <v>2022</v>
      </c>
      <c r="C13" s="96" t="s">
        <v>638</v>
      </c>
      <c r="D13" s="145" t="s">
        <v>137</v>
      </c>
      <c r="E13" s="143" t="s">
        <v>1273</v>
      </c>
      <c r="F13" s="142" t="s">
        <v>999</v>
      </c>
      <c r="G13" s="142" t="s">
        <v>290</v>
      </c>
      <c r="H13" s="142" t="s">
        <v>10</v>
      </c>
      <c r="I13" s="142" t="s">
        <v>466</v>
      </c>
      <c r="J13" s="142" t="s">
        <v>177</v>
      </c>
      <c r="K13" s="142" t="s">
        <v>1271</v>
      </c>
      <c r="L13" s="142" t="s">
        <v>1272</v>
      </c>
      <c r="M13" s="144" t="s">
        <v>173</v>
      </c>
      <c r="N13" s="142" t="s">
        <v>846</v>
      </c>
      <c r="O13" s="326"/>
      <c r="P13" s="203">
        <v>1129</v>
      </c>
      <c r="Q13" s="203">
        <v>1</v>
      </c>
      <c r="R13" s="204" t="str">
        <f t="shared" si="0"/>
        <v>NA</v>
      </c>
      <c r="S13" s="205" t="str">
        <f t="shared" si="1"/>
        <v>NA</v>
      </c>
      <c r="T13" s="198"/>
    </row>
    <row r="14" spans="1:20" ht="12.75" customHeight="1" x14ac:dyDescent="0.3">
      <c r="A14" s="142" t="s">
        <v>93</v>
      </c>
      <c r="B14" s="142">
        <v>2022</v>
      </c>
      <c r="C14" s="96" t="s">
        <v>638</v>
      </c>
      <c r="D14" s="145" t="s">
        <v>137</v>
      </c>
      <c r="E14" s="143" t="s">
        <v>1273</v>
      </c>
      <c r="F14" s="142" t="s">
        <v>999</v>
      </c>
      <c r="G14" s="142" t="s">
        <v>292</v>
      </c>
      <c r="H14" s="142" t="s">
        <v>10</v>
      </c>
      <c r="I14" s="142" t="s">
        <v>466</v>
      </c>
      <c r="J14" s="142" t="s">
        <v>177</v>
      </c>
      <c r="K14" s="142" t="s">
        <v>1271</v>
      </c>
      <c r="L14" s="142" t="s">
        <v>1272</v>
      </c>
      <c r="M14" s="144" t="s">
        <v>173</v>
      </c>
      <c r="N14" s="142" t="s">
        <v>846</v>
      </c>
      <c r="O14" s="326"/>
      <c r="P14" s="203">
        <v>1129</v>
      </c>
      <c r="Q14" s="203">
        <v>1</v>
      </c>
      <c r="R14" s="204" t="str">
        <f t="shared" si="0"/>
        <v>NA</v>
      </c>
      <c r="S14" s="205" t="str">
        <f t="shared" si="1"/>
        <v>NA</v>
      </c>
      <c r="T14" s="198"/>
    </row>
    <row r="15" spans="1:20" ht="12.75" customHeight="1" x14ac:dyDescent="0.3">
      <c r="A15" s="142" t="s">
        <v>93</v>
      </c>
      <c r="B15" s="142">
        <v>2022</v>
      </c>
      <c r="C15" s="96" t="s">
        <v>638</v>
      </c>
      <c r="D15" s="145" t="s">
        <v>137</v>
      </c>
      <c r="E15" s="143" t="s">
        <v>1018</v>
      </c>
      <c r="F15" s="142" t="s">
        <v>999</v>
      </c>
      <c r="G15" s="142" t="s">
        <v>290</v>
      </c>
      <c r="H15" s="142" t="s">
        <v>10</v>
      </c>
      <c r="I15" s="142" t="s">
        <v>466</v>
      </c>
      <c r="J15" s="142" t="s">
        <v>177</v>
      </c>
      <c r="K15" s="142" t="s">
        <v>1271</v>
      </c>
      <c r="L15" s="142" t="s">
        <v>1272</v>
      </c>
      <c r="M15" s="144" t="s">
        <v>173</v>
      </c>
      <c r="N15" s="142" t="s">
        <v>846</v>
      </c>
      <c r="O15" s="326"/>
      <c r="P15" s="203">
        <v>7244</v>
      </c>
      <c r="Q15" s="203">
        <v>1</v>
      </c>
      <c r="R15" s="204" t="str">
        <f t="shared" si="0"/>
        <v>NA</v>
      </c>
      <c r="S15" s="205" t="str">
        <f t="shared" si="1"/>
        <v>NA</v>
      </c>
      <c r="T15" s="198"/>
    </row>
    <row r="16" spans="1:20" ht="12.75" customHeight="1" x14ac:dyDescent="0.3">
      <c r="A16" s="142" t="s">
        <v>93</v>
      </c>
      <c r="B16" s="142">
        <v>2022</v>
      </c>
      <c r="C16" s="96" t="s">
        <v>638</v>
      </c>
      <c r="D16" s="145" t="s">
        <v>137</v>
      </c>
      <c r="E16" s="143" t="s">
        <v>1018</v>
      </c>
      <c r="F16" s="142" t="s">
        <v>999</v>
      </c>
      <c r="G16" s="142" t="s">
        <v>292</v>
      </c>
      <c r="H16" s="142" t="s">
        <v>10</v>
      </c>
      <c r="I16" s="142" t="s">
        <v>466</v>
      </c>
      <c r="J16" s="142" t="s">
        <v>177</v>
      </c>
      <c r="K16" s="142" t="s">
        <v>1271</v>
      </c>
      <c r="L16" s="142" t="s">
        <v>1272</v>
      </c>
      <c r="M16" s="144" t="s">
        <v>173</v>
      </c>
      <c r="N16" s="142" t="s">
        <v>846</v>
      </c>
      <c r="O16" s="326"/>
      <c r="P16" s="203">
        <v>7244</v>
      </c>
      <c r="Q16" s="203">
        <v>1</v>
      </c>
      <c r="R16" s="204" t="str">
        <f t="shared" si="0"/>
        <v>NA</v>
      </c>
      <c r="S16" s="205" t="str">
        <f t="shared" si="1"/>
        <v>NA</v>
      </c>
      <c r="T16" s="198"/>
    </row>
    <row r="17" spans="1:20" ht="12.75" customHeight="1" x14ac:dyDescent="0.3">
      <c r="A17" s="142" t="s">
        <v>93</v>
      </c>
      <c r="B17" s="142">
        <v>2022</v>
      </c>
      <c r="C17" s="96" t="s">
        <v>637</v>
      </c>
      <c r="D17" s="142" t="s">
        <v>137</v>
      </c>
      <c r="E17" s="143" t="s">
        <v>963</v>
      </c>
      <c r="F17" s="142" t="s">
        <v>964</v>
      </c>
      <c r="G17" s="142" t="s">
        <v>288</v>
      </c>
      <c r="H17" s="142" t="s">
        <v>10</v>
      </c>
      <c r="I17" s="142" t="s">
        <v>468</v>
      </c>
      <c r="J17" s="142" t="s">
        <v>189</v>
      </c>
      <c r="K17" s="142" t="s">
        <v>1274</v>
      </c>
      <c r="L17" s="142" t="s">
        <v>1272</v>
      </c>
      <c r="M17" s="144" t="s">
        <v>173</v>
      </c>
      <c r="N17" s="142" t="s">
        <v>846</v>
      </c>
      <c r="O17" s="326"/>
      <c r="P17" s="203">
        <v>106</v>
      </c>
      <c r="Q17" s="203">
        <v>106</v>
      </c>
      <c r="R17" s="204" t="str">
        <f t="shared" si="0"/>
        <v>NA</v>
      </c>
      <c r="S17" s="205" t="str">
        <f t="shared" si="1"/>
        <v>NA</v>
      </c>
      <c r="T17" s="198"/>
    </row>
    <row r="18" spans="1:20" ht="12.75" customHeight="1" x14ac:dyDescent="0.3">
      <c r="A18" s="142" t="s">
        <v>93</v>
      </c>
      <c r="B18" s="142">
        <v>2022</v>
      </c>
      <c r="C18" s="96" t="s">
        <v>637</v>
      </c>
      <c r="D18" s="142" t="s">
        <v>137</v>
      </c>
      <c r="E18" s="143" t="s">
        <v>963</v>
      </c>
      <c r="F18" s="142" t="s">
        <v>964</v>
      </c>
      <c r="G18" s="142" t="s">
        <v>290</v>
      </c>
      <c r="H18" s="142" t="s">
        <v>10</v>
      </c>
      <c r="I18" s="142" t="s">
        <v>468</v>
      </c>
      <c r="J18" s="142" t="s">
        <v>189</v>
      </c>
      <c r="K18" s="142" t="s">
        <v>1274</v>
      </c>
      <c r="L18" s="142" t="s">
        <v>1272</v>
      </c>
      <c r="M18" s="144" t="s">
        <v>173</v>
      </c>
      <c r="N18" s="142" t="s">
        <v>846</v>
      </c>
      <c r="O18" s="326"/>
      <c r="P18" s="203">
        <v>106</v>
      </c>
      <c r="Q18" s="203">
        <v>106</v>
      </c>
      <c r="R18" s="204" t="str">
        <f t="shared" si="0"/>
        <v>NA</v>
      </c>
      <c r="S18" s="205" t="str">
        <f t="shared" si="1"/>
        <v>NA</v>
      </c>
      <c r="T18" s="198"/>
    </row>
    <row r="19" spans="1:20" ht="12.75" customHeight="1" x14ac:dyDescent="0.3">
      <c r="A19" s="142" t="s">
        <v>93</v>
      </c>
      <c r="B19" s="142">
        <v>2022</v>
      </c>
      <c r="C19" s="96" t="s">
        <v>637</v>
      </c>
      <c r="D19" s="142" t="s">
        <v>137</v>
      </c>
      <c r="E19" s="143" t="s">
        <v>963</v>
      </c>
      <c r="F19" s="142" t="s">
        <v>964</v>
      </c>
      <c r="G19" s="142" t="s">
        <v>292</v>
      </c>
      <c r="H19" s="142" t="s">
        <v>10</v>
      </c>
      <c r="I19" s="142" t="s">
        <v>468</v>
      </c>
      <c r="J19" s="142" t="s">
        <v>189</v>
      </c>
      <c r="K19" s="142" t="s">
        <v>1274</v>
      </c>
      <c r="L19" s="142" t="s">
        <v>1272</v>
      </c>
      <c r="M19" s="144" t="s">
        <v>173</v>
      </c>
      <c r="N19" s="142" t="s">
        <v>846</v>
      </c>
      <c r="O19" s="326"/>
      <c r="P19" s="203">
        <v>106</v>
      </c>
      <c r="Q19" s="203">
        <v>106</v>
      </c>
      <c r="R19" s="204" t="str">
        <f t="shared" si="0"/>
        <v>NA</v>
      </c>
      <c r="S19" s="205" t="str">
        <f t="shared" si="1"/>
        <v>NA</v>
      </c>
      <c r="T19" s="198"/>
    </row>
    <row r="20" spans="1:20" ht="12.75" customHeight="1" x14ac:dyDescent="0.3">
      <c r="A20" s="142" t="s">
        <v>93</v>
      </c>
      <c r="B20" s="142">
        <v>2022</v>
      </c>
      <c r="C20" s="96" t="s">
        <v>637</v>
      </c>
      <c r="D20" s="142" t="s">
        <v>137</v>
      </c>
      <c r="E20" s="143" t="s">
        <v>963</v>
      </c>
      <c r="F20" s="142" t="s">
        <v>964</v>
      </c>
      <c r="G20" s="142" t="s">
        <v>294</v>
      </c>
      <c r="H20" s="142" t="s">
        <v>10</v>
      </c>
      <c r="I20" s="142" t="s">
        <v>468</v>
      </c>
      <c r="J20" s="142" t="s">
        <v>189</v>
      </c>
      <c r="K20" s="142" t="s">
        <v>1274</v>
      </c>
      <c r="L20" s="142" t="s">
        <v>1272</v>
      </c>
      <c r="M20" s="144" t="s">
        <v>173</v>
      </c>
      <c r="N20" s="142" t="s">
        <v>846</v>
      </c>
      <c r="O20" s="326"/>
      <c r="P20" s="203">
        <v>106</v>
      </c>
      <c r="Q20" s="203">
        <v>106</v>
      </c>
      <c r="R20" s="204" t="str">
        <f t="shared" si="0"/>
        <v>NA</v>
      </c>
      <c r="S20" s="205" t="str">
        <f t="shared" si="1"/>
        <v>NA</v>
      </c>
      <c r="T20" s="198"/>
    </row>
    <row r="21" spans="1:20" ht="12.75" customHeight="1" x14ac:dyDescent="0.3">
      <c r="A21" s="142" t="s">
        <v>93</v>
      </c>
      <c r="B21" s="142">
        <v>2022</v>
      </c>
      <c r="C21" s="96" t="s">
        <v>637</v>
      </c>
      <c r="D21" s="142" t="s">
        <v>137</v>
      </c>
      <c r="E21" s="143" t="s">
        <v>963</v>
      </c>
      <c r="F21" s="142" t="s">
        <v>1275</v>
      </c>
      <c r="G21" s="142" t="s">
        <v>288</v>
      </c>
      <c r="H21" s="142" t="s">
        <v>10</v>
      </c>
      <c r="I21" s="142" t="s">
        <v>466</v>
      </c>
      <c r="J21" s="142" t="s">
        <v>177</v>
      </c>
      <c r="K21" s="142" t="s">
        <v>1276</v>
      </c>
      <c r="L21" s="142" t="s">
        <v>1272</v>
      </c>
      <c r="M21" s="144" t="s">
        <v>173</v>
      </c>
      <c r="N21" s="142" t="s">
        <v>846</v>
      </c>
      <c r="O21" s="326"/>
      <c r="P21" s="203">
        <v>0</v>
      </c>
      <c r="Q21" s="203">
        <v>0</v>
      </c>
      <c r="R21" s="204" t="str">
        <f t="shared" si="0"/>
        <v>NA</v>
      </c>
      <c r="S21" s="205" t="str">
        <f t="shared" si="1"/>
        <v>NA</v>
      </c>
      <c r="T21" s="198" t="s">
        <v>1853</v>
      </c>
    </row>
    <row r="22" spans="1:20" ht="12.75" customHeight="1" x14ac:dyDescent="0.3">
      <c r="A22" s="142" t="s">
        <v>93</v>
      </c>
      <c r="B22" s="142">
        <v>2022</v>
      </c>
      <c r="C22" s="96" t="s">
        <v>637</v>
      </c>
      <c r="D22" s="142" t="s">
        <v>137</v>
      </c>
      <c r="E22" s="143" t="s">
        <v>963</v>
      </c>
      <c r="F22" s="142" t="s">
        <v>1275</v>
      </c>
      <c r="G22" s="142" t="s">
        <v>290</v>
      </c>
      <c r="H22" s="142" t="s">
        <v>10</v>
      </c>
      <c r="I22" s="142" t="s">
        <v>466</v>
      </c>
      <c r="J22" s="142" t="s">
        <v>177</v>
      </c>
      <c r="K22" s="142" t="s">
        <v>1276</v>
      </c>
      <c r="L22" s="142" t="s">
        <v>1272</v>
      </c>
      <c r="M22" s="144" t="s">
        <v>173</v>
      </c>
      <c r="N22" s="142" t="s">
        <v>846</v>
      </c>
      <c r="O22" s="326"/>
      <c r="P22" s="203">
        <v>0</v>
      </c>
      <c r="Q22" s="203">
        <v>0</v>
      </c>
      <c r="R22" s="204" t="str">
        <f t="shared" si="0"/>
        <v>NA</v>
      </c>
      <c r="S22" s="205" t="str">
        <f t="shared" si="1"/>
        <v>NA</v>
      </c>
      <c r="T22" s="198" t="s">
        <v>1853</v>
      </c>
    </row>
    <row r="23" spans="1:20" ht="12.75" customHeight="1" x14ac:dyDescent="0.3">
      <c r="A23" s="142" t="s">
        <v>93</v>
      </c>
      <c r="B23" s="142">
        <v>2022</v>
      </c>
      <c r="C23" s="96" t="s">
        <v>637</v>
      </c>
      <c r="D23" s="142" t="s">
        <v>137</v>
      </c>
      <c r="E23" s="143" t="s">
        <v>963</v>
      </c>
      <c r="F23" s="142" t="s">
        <v>1275</v>
      </c>
      <c r="G23" s="142" t="s">
        <v>292</v>
      </c>
      <c r="H23" s="142" t="s">
        <v>10</v>
      </c>
      <c r="I23" s="142" t="s">
        <v>466</v>
      </c>
      <c r="J23" s="142" t="s">
        <v>177</v>
      </c>
      <c r="K23" s="142" t="s">
        <v>1276</v>
      </c>
      <c r="L23" s="142" t="s">
        <v>1272</v>
      </c>
      <c r="M23" s="144" t="s">
        <v>173</v>
      </c>
      <c r="N23" s="142" t="s">
        <v>846</v>
      </c>
      <c r="O23" s="326"/>
      <c r="P23" s="203">
        <v>0</v>
      </c>
      <c r="Q23" s="203">
        <v>0</v>
      </c>
      <c r="R23" s="204" t="str">
        <f t="shared" si="0"/>
        <v>NA</v>
      </c>
      <c r="S23" s="205" t="str">
        <f t="shared" si="1"/>
        <v>NA</v>
      </c>
      <c r="T23" s="198" t="s">
        <v>1853</v>
      </c>
    </row>
    <row r="24" spans="1:20" ht="12.75" customHeight="1" x14ac:dyDescent="0.3">
      <c r="A24" s="142" t="s">
        <v>93</v>
      </c>
      <c r="B24" s="142">
        <v>2022</v>
      </c>
      <c r="C24" s="96" t="s">
        <v>637</v>
      </c>
      <c r="D24" s="142" t="s">
        <v>137</v>
      </c>
      <c r="E24" s="143" t="s">
        <v>963</v>
      </c>
      <c r="F24" s="142" t="s">
        <v>1275</v>
      </c>
      <c r="G24" s="142" t="s">
        <v>294</v>
      </c>
      <c r="H24" s="142" t="s">
        <v>10</v>
      </c>
      <c r="I24" s="142" t="s">
        <v>466</v>
      </c>
      <c r="J24" s="142" t="s">
        <v>177</v>
      </c>
      <c r="K24" s="142" t="s">
        <v>1276</v>
      </c>
      <c r="L24" s="142" t="s">
        <v>1272</v>
      </c>
      <c r="M24" s="144" t="s">
        <v>173</v>
      </c>
      <c r="N24" s="142" t="s">
        <v>846</v>
      </c>
      <c r="O24" s="326"/>
      <c r="P24" s="203">
        <v>0</v>
      </c>
      <c r="Q24" s="203">
        <v>0</v>
      </c>
      <c r="R24" s="204" t="str">
        <f t="shared" si="0"/>
        <v>NA</v>
      </c>
      <c r="S24" s="205" t="str">
        <f t="shared" si="1"/>
        <v>NA</v>
      </c>
      <c r="T24" s="198" t="s">
        <v>1853</v>
      </c>
    </row>
    <row r="25" spans="1:20" ht="12.75" customHeight="1" x14ac:dyDescent="0.3">
      <c r="A25" s="142" t="s">
        <v>93</v>
      </c>
      <c r="B25" s="142">
        <v>2022</v>
      </c>
      <c r="C25" s="96" t="s">
        <v>637</v>
      </c>
      <c r="D25" s="142" t="s">
        <v>137</v>
      </c>
      <c r="E25" s="143" t="s">
        <v>963</v>
      </c>
      <c r="F25" s="142" t="s">
        <v>1275</v>
      </c>
      <c r="G25" s="142" t="s">
        <v>297</v>
      </c>
      <c r="H25" s="142" t="s">
        <v>10</v>
      </c>
      <c r="I25" s="142" t="s">
        <v>466</v>
      </c>
      <c r="J25" s="142" t="s">
        <v>177</v>
      </c>
      <c r="K25" s="142" t="s">
        <v>1276</v>
      </c>
      <c r="L25" s="142" t="s">
        <v>1272</v>
      </c>
      <c r="M25" s="144" t="s">
        <v>173</v>
      </c>
      <c r="N25" s="142" t="s">
        <v>846</v>
      </c>
      <c r="O25" s="326"/>
      <c r="P25" s="203">
        <v>0</v>
      </c>
      <c r="Q25" s="203">
        <v>0</v>
      </c>
      <c r="R25" s="204" t="str">
        <f t="shared" si="0"/>
        <v>NA</v>
      </c>
      <c r="S25" s="205" t="str">
        <f t="shared" si="1"/>
        <v>NA</v>
      </c>
      <c r="T25" s="198" t="s">
        <v>1854</v>
      </c>
    </row>
    <row r="26" spans="1:20" ht="12.75" customHeight="1" x14ac:dyDescent="0.3">
      <c r="A26" s="142" t="s">
        <v>93</v>
      </c>
      <c r="B26" s="142">
        <v>2022</v>
      </c>
      <c r="C26" s="96" t="s">
        <v>637</v>
      </c>
      <c r="D26" s="142" t="s">
        <v>137</v>
      </c>
      <c r="E26" s="143" t="s">
        <v>977</v>
      </c>
      <c r="F26" s="142" t="s">
        <v>1275</v>
      </c>
      <c r="G26" s="142" t="s">
        <v>288</v>
      </c>
      <c r="H26" s="142" t="s">
        <v>10</v>
      </c>
      <c r="I26" s="142" t="s">
        <v>466</v>
      </c>
      <c r="J26" s="142" t="s">
        <v>177</v>
      </c>
      <c r="K26" s="142" t="s">
        <v>1276</v>
      </c>
      <c r="L26" s="142" t="s">
        <v>1272</v>
      </c>
      <c r="M26" s="144" t="s">
        <v>173</v>
      </c>
      <c r="N26" s="142" t="s">
        <v>846</v>
      </c>
      <c r="O26" s="326"/>
      <c r="P26" s="203">
        <v>55</v>
      </c>
      <c r="Q26" s="203">
        <v>11</v>
      </c>
      <c r="R26" s="204" t="str">
        <f t="shared" si="0"/>
        <v>NA</v>
      </c>
      <c r="S26" s="205" t="str">
        <f t="shared" si="1"/>
        <v>NA</v>
      </c>
      <c r="T26" s="198"/>
    </row>
    <row r="27" spans="1:20" ht="12.75" customHeight="1" x14ac:dyDescent="0.3">
      <c r="A27" s="142" t="s">
        <v>93</v>
      </c>
      <c r="B27" s="142">
        <v>2022</v>
      </c>
      <c r="C27" s="96" t="s">
        <v>637</v>
      </c>
      <c r="D27" s="142" t="s">
        <v>137</v>
      </c>
      <c r="E27" s="143" t="s">
        <v>977</v>
      </c>
      <c r="F27" s="142" t="s">
        <v>1275</v>
      </c>
      <c r="G27" s="142" t="s">
        <v>290</v>
      </c>
      <c r="H27" s="142" t="s">
        <v>10</v>
      </c>
      <c r="I27" s="142" t="s">
        <v>466</v>
      </c>
      <c r="J27" s="142" t="s">
        <v>177</v>
      </c>
      <c r="K27" s="142" t="s">
        <v>1276</v>
      </c>
      <c r="L27" s="142" t="s">
        <v>1272</v>
      </c>
      <c r="M27" s="144" t="s">
        <v>173</v>
      </c>
      <c r="N27" s="142" t="s">
        <v>846</v>
      </c>
      <c r="O27" s="326"/>
      <c r="P27" s="203">
        <v>613</v>
      </c>
      <c r="Q27" s="203">
        <v>21</v>
      </c>
      <c r="R27" s="204" t="str">
        <f t="shared" si="0"/>
        <v>NA</v>
      </c>
      <c r="S27" s="205" t="str">
        <f t="shared" si="1"/>
        <v>NA</v>
      </c>
      <c r="T27" s="198"/>
    </row>
    <row r="28" spans="1:20" ht="12.75" customHeight="1" x14ac:dyDescent="0.3">
      <c r="A28" s="142" t="s">
        <v>93</v>
      </c>
      <c r="B28" s="142">
        <v>2022</v>
      </c>
      <c r="C28" s="96" t="s">
        <v>637</v>
      </c>
      <c r="D28" s="142" t="s">
        <v>137</v>
      </c>
      <c r="E28" s="143" t="s">
        <v>977</v>
      </c>
      <c r="F28" s="142" t="s">
        <v>1275</v>
      </c>
      <c r="G28" s="142" t="s">
        <v>292</v>
      </c>
      <c r="H28" s="142" t="s">
        <v>10</v>
      </c>
      <c r="I28" s="142" t="s">
        <v>466</v>
      </c>
      <c r="J28" s="142" t="s">
        <v>177</v>
      </c>
      <c r="K28" s="142" t="s">
        <v>1276</v>
      </c>
      <c r="L28" s="142" t="s">
        <v>1272</v>
      </c>
      <c r="M28" s="144" t="s">
        <v>173</v>
      </c>
      <c r="N28" s="142" t="s">
        <v>846</v>
      </c>
      <c r="O28" s="326"/>
      <c r="P28" s="203">
        <v>613</v>
      </c>
      <c r="Q28" s="203">
        <v>21</v>
      </c>
      <c r="R28" s="204" t="str">
        <f t="shared" si="0"/>
        <v>NA</v>
      </c>
      <c r="S28" s="205" t="str">
        <f t="shared" si="1"/>
        <v>NA</v>
      </c>
      <c r="T28" s="198"/>
    </row>
    <row r="29" spans="1:20" ht="12.75" customHeight="1" x14ac:dyDescent="0.3">
      <c r="A29" s="142" t="s">
        <v>93</v>
      </c>
      <c r="B29" s="142">
        <v>2022</v>
      </c>
      <c r="C29" s="96" t="s">
        <v>637</v>
      </c>
      <c r="D29" s="142" t="s">
        <v>137</v>
      </c>
      <c r="E29" s="143" t="s">
        <v>977</v>
      </c>
      <c r="F29" s="142" t="s">
        <v>1275</v>
      </c>
      <c r="G29" s="142" t="s">
        <v>294</v>
      </c>
      <c r="H29" s="142" t="s">
        <v>10</v>
      </c>
      <c r="I29" s="142" t="s">
        <v>466</v>
      </c>
      <c r="J29" s="142" t="s">
        <v>177</v>
      </c>
      <c r="K29" s="142" t="s">
        <v>1276</v>
      </c>
      <c r="L29" s="142" t="s">
        <v>1272</v>
      </c>
      <c r="M29" s="144" t="s">
        <v>173</v>
      </c>
      <c r="N29" s="142" t="s">
        <v>846</v>
      </c>
      <c r="O29" s="326"/>
      <c r="P29" s="203">
        <v>613</v>
      </c>
      <c r="Q29" s="203">
        <v>21</v>
      </c>
      <c r="R29" s="204" t="str">
        <f t="shared" si="0"/>
        <v>NA</v>
      </c>
      <c r="S29" s="205" t="str">
        <f t="shared" si="1"/>
        <v>NA</v>
      </c>
      <c r="T29" s="198"/>
    </row>
    <row r="30" spans="1:20" ht="12.75" customHeight="1" x14ac:dyDescent="0.3">
      <c r="A30" s="142" t="s">
        <v>93</v>
      </c>
      <c r="B30" s="142">
        <v>2022</v>
      </c>
      <c r="C30" s="96" t="s">
        <v>637</v>
      </c>
      <c r="D30" s="142" t="s">
        <v>137</v>
      </c>
      <c r="E30" s="143" t="s">
        <v>977</v>
      </c>
      <c r="F30" s="142" t="s">
        <v>1275</v>
      </c>
      <c r="G30" s="142" t="s">
        <v>297</v>
      </c>
      <c r="H30" s="142" t="s">
        <v>10</v>
      </c>
      <c r="I30" s="142" t="s">
        <v>466</v>
      </c>
      <c r="J30" s="142" t="s">
        <v>177</v>
      </c>
      <c r="K30" s="142" t="s">
        <v>1276</v>
      </c>
      <c r="L30" s="142" t="s">
        <v>1272</v>
      </c>
      <c r="M30" s="144" t="s">
        <v>173</v>
      </c>
      <c r="N30" s="142" t="s">
        <v>846</v>
      </c>
      <c r="O30" s="326"/>
      <c r="P30" s="203">
        <v>0</v>
      </c>
      <c r="Q30" s="203">
        <v>0</v>
      </c>
      <c r="R30" s="204" t="str">
        <f t="shared" si="0"/>
        <v>NA</v>
      </c>
      <c r="S30" s="205" t="str">
        <f t="shared" si="1"/>
        <v>NA</v>
      </c>
      <c r="T30" s="198" t="s">
        <v>1854</v>
      </c>
    </row>
    <row r="31" spans="1:20" ht="12.75" customHeight="1" x14ac:dyDescent="0.3">
      <c r="A31" s="142" t="s">
        <v>93</v>
      </c>
      <c r="B31" s="142">
        <v>2022</v>
      </c>
      <c r="C31" s="96" t="s">
        <v>637</v>
      </c>
      <c r="D31" s="142" t="s">
        <v>137</v>
      </c>
      <c r="E31" s="143" t="s">
        <v>977</v>
      </c>
      <c r="F31" s="142" t="s">
        <v>1277</v>
      </c>
      <c r="G31" s="142" t="s">
        <v>288</v>
      </c>
      <c r="H31" s="142" t="s">
        <v>10</v>
      </c>
      <c r="I31" s="142" t="s">
        <v>466</v>
      </c>
      <c r="J31" s="142" t="s">
        <v>177</v>
      </c>
      <c r="K31" s="142" t="s">
        <v>1276</v>
      </c>
      <c r="L31" s="142" t="s">
        <v>1272</v>
      </c>
      <c r="M31" s="144" t="s">
        <v>173</v>
      </c>
      <c r="N31" s="142" t="s">
        <v>846</v>
      </c>
      <c r="O31" s="326"/>
      <c r="P31" s="203">
        <v>0</v>
      </c>
      <c r="Q31" s="203">
        <v>0</v>
      </c>
      <c r="R31" s="204" t="str">
        <f t="shared" si="0"/>
        <v>NA</v>
      </c>
      <c r="S31" s="205" t="str">
        <f t="shared" si="1"/>
        <v>NA</v>
      </c>
      <c r="T31" s="198" t="s">
        <v>1855</v>
      </c>
    </row>
    <row r="32" spans="1:20" ht="12.75" customHeight="1" x14ac:dyDescent="0.3">
      <c r="A32" s="142" t="s">
        <v>93</v>
      </c>
      <c r="B32" s="142">
        <v>2022</v>
      </c>
      <c r="C32" s="96" t="s">
        <v>637</v>
      </c>
      <c r="D32" s="142" t="s">
        <v>137</v>
      </c>
      <c r="E32" s="143" t="s">
        <v>977</v>
      </c>
      <c r="F32" s="142" t="s">
        <v>1277</v>
      </c>
      <c r="G32" s="142" t="s">
        <v>290</v>
      </c>
      <c r="H32" s="142" t="s">
        <v>10</v>
      </c>
      <c r="I32" s="142" t="s">
        <v>466</v>
      </c>
      <c r="J32" s="142" t="s">
        <v>177</v>
      </c>
      <c r="K32" s="142" t="s">
        <v>1276</v>
      </c>
      <c r="L32" s="142" t="s">
        <v>1272</v>
      </c>
      <c r="M32" s="144" t="s">
        <v>173</v>
      </c>
      <c r="N32" s="142" t="s">
        <v>846</v>
      </c>
      <c r="O32" s="326"/>
      <c r="P32" s="203">
        <v>0</v>
      </c>
      <c r="Q32" s="203">
        <v>0</v>
      </c>
      <c r="R32" s="204" t="str">
        <f t="shared" si="0"/>
        <v>NA</v>
      </c>
      <c r="S32" s="205" t="str">
        <f t="shared" si="1"/>
        <v>NA</v>
      </c>
      <c r="T32" s="198" t="s">
        <v>1855</v>
      </c>
    </row>
    <row r="33" spans="1:20" ht="12.75" customHeight="1" x14ac:dyDescent="0.3">
      <c r="A33" s="142" t="s">
        <v>93</v>
      </c>
      <c r="B33" s="142">
        <v>2022</v>
      </c>
      <c r="C33" s="96" t="s">
        <v>637</v>
      </c>
      <c r="D33" s="142" t="s">
        <v>137</v>
      </c>
      <c r="E33" s="143" t="s">
        <v>977</v>
      </c>
      <c r="F33" s="142" t="s">
        <v>1277</v>
      </c>
      <c r="G33" s="142" t="s">
        <v>292</v>
      </c>
      <c r="H33" s="142" t="s">
        <v>10</v>
      </c>
      <c r="I33" s="142" t="s">
        <v>466</v>
      </c>
      <c r="J33" s="142" t="s">
        <v>177</v>
      </c>
      <c r="K33" s="142" t="s">
        <v>1276</v>
      </c>
      <c r="L33" s="142" t="s">
        <v>1272</v>
      </c>
      <c r="M33" s="144" t="s">
        <v>173</v>
      </c>
      <c r="N33" s="142" t="s">
        <v>846</v>
      </c>
      <c r="O33" s="326"/>
      <c r="P33" s="203">
        <v>0</v>
      </c>
      <c r="Q33" s="203">
        <v>0</v>
      </c>
      <c r="R33" s="204" t="str">
        <f t="shared" si="0"/>
        <v>NA</v>
      </c>
      <c r="S33" s="205" t="str">
        <f t="shared" si="1"/>
        <v>NA</v>
      </c>
      <c r="T33" s="198" t="s">
        <v>1855</v>
      </c>
    </row>
    <row r="34" spans="1:20" ht="12.75" customHeight="1" x14ac:dyDescent="0.3">
      <c r="A34" s="142" t="s">
        <v>93</v>
      </c>
      <c r="B34" s="142">
        <v>2022</v>
      </c>
      <c r="C34" s="96" t="s">
        <v>637</v>
      </c>
      <c r="D34" s="142" t="s">
        <v>137</v>
      </c>
      <c r="E34" s="143" t="s">
        <v>977</v>
      </c>
      <c r="F34" s="142" t="s">
        <v>1277</v>
      </c>
      <c r="G34" s="142" t="s">
        <v>294</v>
      </c>
      <c r="H34" s="142" t="s">
        <v>10</v>
      </c>
      <c r="I34" s="142" t="s">
        <v>466</v>
      </c>
      <c r="J34" s="142" t="s">
        <v>177</v>
      </c>
      <c r="K34" s="142" t="s">
        <v>1276</v>
      </c>
      <c r="L34" s="142" t="s">
        <v>1272</v>
      </c>
      <c r="M34" s="144" t="s">
        <v>173</v>
      </c>
      <c r="N34" s="142" t="s">
        <v>846</v>
      </c>
      <c r="O34" s="326"/>
      <c r="P34" s="203">
        <v>0</v>
      </c>
      <c r="Q34" s="203">
        <v>0</v>
      </c>
      <c r="R34" s="204" t="str">
        <f t="shared" si="0"/>
        <v>NA</v>
      </c>
      <c r="S34" s="205" t="str">
        <f t="shared" si="1"/>
        <v>NA</v>
      </c>
      <c r="T34" s="198" t="s">
        <v>1855</v>
      </c>
    </row>
    <row r="35" spans="1:20" ht="12.75" customHeight="1" x14ac:dyDescent="0.3">
      <c r="A35" s="142" t="s">
        <v>93</v>
      </c>
      <c r="B35" s="142">
        <v>2022</v>
      </c>
      <c r="C35" s="96" t="s">
        <v>637</v>
      </c>
      <c r="D35" s="142" t="s">
        <v>137</v>
      </c>
      <c r="E35" s="143" t="s">
        <v>977</v>
      </c>
      <c r="F35" s="142" t="s">
        <v>1277</v>
      </c>
      <c r="G35" s="142" t="s">
        <v>297</v>
      </c>
      <c r="H35" s="142" t="s">
        <v>10</v>
      </c>
      <c r="I35" s="142" t="s">
        <v>466</v>
      </c>
      <c r="J35" s="142" t="s">
        <v>177</v>
      </c>
      <c r="K35" s="142" t="s">
        <v>1276</v>
      </c>
      <c r="L35" s="142" t="s">
        <v>1272</v>
      </c>
      <c r="M35" s="144" t="s">
        <v>173</v>
      </c>
      <c r="N35" s="142" t="s">
        <v>846</v>
      </c>
      <c r="O35" s="326"/>
      <c r="P35" s="203">
        <v>0</v>
      </c>
      <c r="Q35" s="203">
        <v>0</v>
      </c>
      <c r="R35" s="204" t="str">
        <f t="shared" si="0"/>
        <v>NA</v>
      </c>
      <c r="S35" s="205" t="str">
        <f t="shared" si="1"/>
        <v>NA</v>
      </c>
      <c r="T35" s="198" t="s">
        <v>1854</v>
      </c>
    </row>
    <row r="36" spans="1:20" ht="12.75" customHeight="1" x14ac:dyDescent="0.3">
      <c r="A36" s="142" t="s">
        <v>93</v>
      </c>
      <c r="B36" s="142">
        <v>2022</v>
      </c>
      <c r="C36" s="96" t="s">
        <v>637</v>
      </c>
      <c r="D36" s="142" t="s">
        <v>137</v>
      </c>
      <c r="E36" s="143" t="s">
        <v>967</v>
      </c>
      <c r="F36" s="142" t="s">
        <v>1275</v>
      </c>
      <c r="G36" s="142" t="s">
        <v>288</v>
      </c>
      <c r="H36" s="142" t="s">
        <v>10</v>
      </c>
      <c r="I36" s="142" t="s">
        <v>466</v>
      </c>
      <c r="J36" s="142" t="s">
        <v>177</v>
      </c>
      <c r="K36" s="142" t="s">
        <v>1276</v>
      </c>
      <c r="L36" s="142" t="s">
        <v>1272</v>
      </c>
      <c r="M36" s="144" t="s">
        <v>173</v>
      </c>
      <c r="N36" s="142" t="s">
        <v>846</v>
      </c>
      <c r="O36" s="326"/>
      <c r="P36" s="203">
        <v>1077</v>
      </c>
      <c r="Q36" s="203">
        <v>19</v>
      </c>
      <c r="R36" s="204" t="str">
        <f t="shared" si="0"/>
        <v>NA</v>
      </c>
      <c r="S36" s="205" t="str">
        <f t="shared" si="1"/>
        <v>NA</v>
      </c>
      <c r="T36" s="198"/>
    </row>
    <row r="37" spans="1:20" ht="12.75" customHeight="1" x14ac:dyDescent="0.3">
      <c r="A37" s="142" t="s">
        <v>93</v>
      </c>
      <c r="B37" s="142">
        <v>2022</v>
      </c>
      <c r="C37" s="96" t="s">
        <v>637</v>
      </c>
      <c r="D37" s="142" t="s">
        <v>137</v>
      </c>
      <c r="E37" s="143" t="s">
        <v>967</v>
      </c>
      <c r="F37" s="142" t="s">
        <v>1275</v>
      </c>
      <c r="G37" s="142" t="s">
        <v>290</v>
      </c>
      <c r="H37" s="142" t="s">
        <v>10</v>
      </c>
      <c r="I37" s="142" t="s">
        <v>466</v>
      </c>
      <c r="J37" s="142" t="s">
        <v>177</v>
      </c>
      <c r="K37" s="142" t="s">
        <v>1276</v>
      </c>
      <c r="L37" s="142" t="s">
        <v>1272</v>
      </c>
      <c r="M37" s="144" t="s">
        <v>173</v>
      </c>
      <c r="N37" s="142" t="s">
        <v>846</v>
      </c>
      <c r="O37" s="326"/>
      <c r="P37" s="203">
        <v>1077</v>
      </c>
      <c r="Q37" s="203">
        <v>19</v>
      </c>
      <c r="R37" s="204" t="str">
        <f t="shared" si="0"/>
        <v>NA</v>
      </c>
      <c r="S37" s="205" t="str">
        <f t="shared" si="1"/>
        <v>NA</v>
      </c>
      <c r="T37" s="198"/>
    </row>
    <row r="38" spans="1:20" ht="12.75" customHeight="1" x14ac:dyDescent="0.3">
      <c r="A38" s="142" t="s">
        <v>93</v>
      </c>
      <c r="B38" s="142">
        <v>2022</v>
      </c>
      <c r="C38" s="96" t="s">
        <v>637</v>
      </c>
      <c r="D38" s="142" t="s">
        <v>137</v>
      </c>
      <c r="E38" s="143" t="s">
        <v>967</v>
      </c>
      <c r="F38" s="142" t="s">
        <v>1275</v>
      </c>
      <c r="G38" s="142" t="s">
        <v>292</v>
      </c>
      <c r="H38" s="142" t="s">
        <v>10</v>
      </c>
      <c r="I38" s="142" t="s">
        <v>466</v>
      </c>
      <c r="J38" s="142" t="s">
        <v>177</v>
      </c>
      <c r="K38" s="142" t="s">
        <v>1276</v>
      </c>
      <c r="L38" s="142" t="s">
        <v>1272</v>
      </c>
      <c r="M38" s="144" t="s">
        <v>173</v>
      </c>
      <c r="N38" s="142" t="s">
        <v>846</v>
      </c>
      <c r="O38" s="326"/>
      <c r="P38" s="203">
        <v>1077</v>
      </c>
      <c r="Q38" s="203">
        <v>19</v>
      </c>
      <c r="R38" s="204" t="str">
        <f t="shared" si="0"/>
        <v>NA</v>
      </c>
      <c r="S38" s="205" t="str">
        <f t="shared" si="1"/>
        <v>NA</v>
      </c>
      <c r="T38" s="198"/>
    </row>
    <row r="39" spans="1:20" ht="12.75" customHeight="1" x14ac:dyDescent="0.3">
      <c r="A39" s="142" t="s">
        <v>93</v>
      </c>
      <c r="B39" s="142">
        <v>2022</v>
      </c>
      <c r="C39" s="96" t="s">
        <v>637</v>
      </c>
      <c r="D39" s="142" t="s">
        <v>137</v>
      </c>
      <c r="E39" s="143" t="s">
        <v>967</v>
      </c>
      <c r="F39" s="142" t="s">
        <v>1275</v>
      </c>
      <c r="G39" s="142" t="s">
        <v>294</v>
      </c>
      <c r="H39" s="142" t="s">
        <v>10</v>
      </c>
      <c r="I39" s="142" t="s">
        <v>466</v>
      </c>
      <c r="J39" s="142" t="s">
        <v>177</v>
      </c>
      <c r="K39" s="142" t="s">
        <v>1276</v>
      </c>
      <c r="L39" s="142" t="s">
        <v>1272</v>
      </c>
      <c r="M39" s="144" t="s">
        <v>173</v>
      </c>
      <c r="N39" s="142" t="s">
        <v>846</v>
      </c>
      <c r="O39" s="326"/>
      <c r="P39" s="203">
        <v>1077</v>
      </c>
      <c r="Q39" s="203">
        <v>19</v>
      </c>
      <c r="R39" s="204" t="str">
        <f t="shared" si="0"/>
        <v>NA</v>
      </c>
      <c r="S39" s="205" t="str">
        <f t="shared" si="1"/>
        <v>NA</v>
      </c>
      <c r="T39" s="198"/>
    </row>
    <row r="40" spans="1:20" ht="12.75" customHeight="1" x14ac:dyDescent="0.3">
      <c r="A40" s="142" t="s">
        <v>93</v>
      </c>
      <c r="B40" s="142">
        <v>2022</v>
      </c>
      <c r="C40" s="96" t="s">
        <v>637</v>
      </c>
      <c r="D40" s="142" t="s">
        <v>137</v>
      </c>
      <c r="E40" s="143" t="s">
        <v>967</v>
      </c>
      <c r="F40" s="142" t="s">
        <v>1275</v>
      </c>
      <c r="G40" s="142" t="s">
        <v>297</v>
      </c>
      <c r="H40" s="142" t="s">
        <v>10</v>
      </c>
      <c r="I40" s="142" t="s">
        <v>466</v>
      </c>
      <c r="J40" s="142" t="s">
        <v>177</v>
      </c>
      <c r="K40" s="142" t="s">
        <v>1276</v>
      </c>
      <c r="L40" s="142" t="s">
        <v>1272</v>
      </c>
      <c r="M40" s="144" t="s">
        <v>173</v>
      </c>
      <c r="N40" s="142" t="s">
        <v>846</v>
      </c>
      <c r="O40" s="326"/>
      <c r="P40" s="203">
        <v>0</v>
      </c>
      <c r="Q40" s="203">
        <v>0</v>
      </c>
      <c r="R40" s="204" t="str">
        <f t="shared" si="0"/>
        <v>NA</v>
      </c>
      <c r="S40" s="205" t="str">
        <f t="shared" si="1"/>
        <v>NA</v>
      </c>
      <c r="T40" s="198" t="s">
        <v>1854</v>
      </c>
    </row>
    <row r="41" spans="1:20" ht="12.75" customHeight="1" x14ac:dyDescent="0.3">
      <c r="A41" s="142" t="s">
        <v>93</v>
      </c>
      <c r="B41" s="142">
        <v>2022</v>
      </c>
      <c r="C41" s="96" t="s">
        <v>637</v>
      </c>
      <c r="D41" s="142" t="s">
        <v>137</v>
      </c>
      <c r="E41" s="143" t="s">
        <v>967</v>
      </c>
      <c r="F41" s="75" t="s">
        <v>968</v>
      </c>
      <c r="G41" s="142" t="s">
        <v>288</v>
      </c>
      <c r="H41" s="142" t="s">
        <v>10</v>
      </c>
      <c r="I41" s="142" t="s">
        <v>466</v>
      </c>
      <c r="J41" s="142" t="s">
        <v>177</v>
      </c>
      <c r="K41" s="142" t="s">
        <v>1276</v>
      </c>
      <c r="L41" s="142" t="s">
        <v>1272</v>
      </c>
      <c r="M41" s="144" t="s">
        <v>173</v>
      </c>
      <c r="N41" s="142" t="s">
        <v>846</v>
      </c>
      <c r="O41" s="326"/>
      <c r="P41" s="203">
        <v>0</v>
      </c>
      <c r="Q41" s="203">
        <v>0</v>
      </c>
      <c r="R41" s="204" t="str">
        <f t="shared" si="0"/>
        <v>NA</v>
      </c>
      <c r="S41" s="205" t="str">
        <f t="shared" si="1"/>
        <v>NA</v>
      </c>
      <c r="T41" s="198" t="s">
        <v>1856</v>
      </c>
    </row>
    <row r="42" spans="1:20" ht="12.75" customHeight="1" x14ac:dyDescent="0.3">
      <c r="A42" s="142" t="s">
        <v>93</v>
      </c>
      <c r="B42" s="142">
        <v>2022</v>
      </c>
      <c r="C42" s="96" t="s">
        <v>637</v>
      </c>
      <c r="D42" s="142" t="s">
        <v>137</v>
      </c>
      <c r="E42" s="143" t="s">
        <v>967</v>
      </c>
      <c r="F42" s="75" t="s">
        <v>968</v>
      </c>
      <c r="G42" s="142" t="s">
        <v>290</v>
      </c>
      <c r="H42" s="142" t="s">
        <v>10</v>
      </c>
      <c r="I42" s="142" t="s">
        <v>466</v>
      </c>
      <c r="J42" s="142" t="s">
        <v>177</v>
      </c>
      <c r="K42" s="142" t="s">
        <v>1276</v>
      </c>
      <c r="L42" s="142" t="s">
        <v>1272</v>
      </c>
      <c r="M42" s="144" t="s">
        <v>173</v>
      </c>
      <c r="N42" s="142" t="s">
        <v>846</v>
      </c>
      <c r="O42" s="326"/>
      <c r="P42" s="203">
        <v>0</v>
      </c>
      <c r="Q42" s="203">
        <v>0</v>
      </c>
      <c r="R42" s="204" t="str">
        <f t="shared" si="0"/>
        <v>NA</v>
      </c>
      <c r="S42" s="205" t="str">
        <f t="shared" si="1"/>
        <v>NA</v>
      </c>
      <c r="T42" s="198" t="s">
        <v>1856</v>
      </c>
    </row>
    <row r="43" spans="1:20" ht="12.75" customHeight="1" x14ac:dyDescent="0.3">
      <c r="A43" s="142" t="s">
        <v>93</v>
      </c>
      <c r="B43" s="142">
        <v>2022</v>
      </c>
      <c r="C43" s="96" t="s">
        <v>637</v>
      </c>
      <c r="D43" s="142" t="s">
        <v>137</v>
      </c>
      <c r="E43" s="143" t="s">
        <v>967</v>
      </c>
      <c r="F43" s="75" t="s">
        <v>968</v>
      </c>
      <c r="G43" s="142" t="s">
        <v>292</v>
      </c>
      <c r="H43" s="142" t="s">
        <v>10</v>
      </c>
      <c r="I43" s="142" t="s">
        <v>466</v>
      </c>
      <c r="J43" s="142" t="s">
        <v>177</v>
      </c>
      <c r="K43" s="142" t="s">
        <v>1276</v>
      </c>
      <c r="L43" s="142" t="s">
        <v>1272</v>
      </c>
      <c r="M43" s="144" t="s">
        <v>173</v>
      </c>
      <c r="N43" s="142" t="s">
        <v>846</v>
      </c>
      <c r="O43" s="326"/>
      <c r="P43" s="203">
        <v>0</v>
      </c>
      <c r="Q43" s="203">
        <v>0</v>
      </c>
      <c r="R43" s="204" t="str">
        <f t="shared" si="0"/>
        <v>NA</v>
      </c>
      <c r="S43" s="205" t="str">
        <f t="shared" si="1"/>
        <v>NA</v>
      </c>
      <c r="T43" s="198" t="s">
        <v>1856</v>
      </c>
    </row>
    <row r="44" spans="1:20" ht="12.75" customHeight="1" x14ac:dyDescent="0.3">
      <c r="A44" s="142" t="s">
        <v>93</v>
      </c>
      <c r="B44" s="142">
        <v>2022</v>
      </c>
      <c r="C44" s="96" t="s">
        <v>637</v>
      </c>
      <c r="D44" s="142" t="s">
        <v>137</v>
      </c>
      <c r="E44" s="143" t="s">
        <v>967</v>
      </c>
      <c r="F44" s="75" t="s">
        <v>968</v>
      </c>
      <c r="G44" s="142" t="s">
        <v>294</v>
      </c>
      <c r="H44" s="142" t="s">
        <v>10</v>
      </c>
      <c r="I44" s="142" t="s">
        <v>466</v>
      </c>
      <c r="J44" s="142" t="s">
        <v>177</v>
      </c>
      <c r="K44" s="142" t="s">
        <v>1276</v>
      </c>
      <c r="L44" s="142" t="s">
        <v>1272</v>
      </c>
      <c r="M44" s="144" t="s">
        <v>173</v>
      </c>
      <c r="N44" s="142" t="s">
        <v>846</v>
      </c>
      <c r="O44" s="326"/>
      <c r="P44" s="203">
        <v>0</v>
      </c>
      <c r="Q44" s="203">
        <v>0</v>
      </c>
      <c r="R44" s="204" t="str">
        <f t="shared" si="0"/>
        <v>NA</v>
      </c>
      <c r="S44" s="205" t="str">
        <f t="shared" si="1"/>
        <v>NA</v>
      </c>
      <c r="T44" s="198" t="s">
        <v>1856</v>
      </c>
    </row>
    <row r="45" spans="1:20" ht="12.75" customHeight="1" x14ac:dyDescent="0.3">
      <c r="A45" s="142" t="s">
        <v>93</v>
      </c>
      <c r="B45" s="142">
        <v>2022</v>
      </c>
      <c r="C45" s="96" t="s">
        <v>637</v>
      </c>
      <c r="D45" s="142" t="s">
        <v>137</v>
      </c>
      <c r="E45" s="143" t="s">
        <v>967</v>
      </c>
      <c r="F45" s="75" t="s">
        <v>968</v>
      </c>
      <c r="G45" s="142" t="s">
        <v>297</v>
      </c>
      <c r="H45" s="142" t="s">
        <v>10</v>
      </c>
      <c r="I45" s="142" t="s">
        <v>466</v>
      </c>
      <c r="J45" s="142" t="s">
        <v>177</v>
      </c>
      <c r="K45" s="142" t="s">
        <v>1276</v>
      </c>
      <c r="L45" s="142" t="s">
        <v>1272</v>
      </c>
      <c r="M45" s="144" t="s">
        <v>173</v>
      </c>
      <c r="N45" s="142" t="s">
        <v>846</v>
      </c>
      <c r="O45" s="326"/>
      <c r="P45" s="203">
        <v>0</v>
      </c>
      <c r="Q45" s="203">
        <v>0</v>
      </c>
      <c r="R45" s="204" t="str">
        <f t="shared" si="0"/>
        <v>NA</v>
      </c>
      <c r="S45" s="205" t="str">
        <f t="shared" si="1"/>
        <v>NA</v>
      </c>
      <c r="T45" s="198" t="s">
        <v>1854</v>
      </c>
    </row>
    <row r="46" spans="1:20" ht="12.75" customHeight="1" x14ac:dyDescent="0.3">
      <c r="A46" s="142" t="s">
        <v>93</v>
      </c>
      <c r="B46" s="142">
        <v>2022</v>
      </c>
      <c r="C46" s="96" t="s">
        <v>637</v>
      </c>
      <c r="D46" s="142" t="s">
        <v>137</v>
      </c>
      <c r="E46" s="143" t="s">
        <v>997</v>
      </c>
      <c r="F46" s="142" t="s">
        <v>1278</v>
      </c>
      <c r="G46" s="142" t="s">
        <v>288</v>
      </c>
      <c r="H46" s="142" t="s">
        <v>10</v>
      </c>
      <c r="I46" s="142" t="s">
        <v>466</v>
      </c>
      <c r="J46" s="142" t="s">
        <v>177</v>
      </c>
      <c r="K46" s="142" t="s">
        <v>1276</v>
      </c>
      <c r="L46" s="142" t="s">
        <v>1272</v>
      </c>
      <c r="M46" s="144" t="s">
        <v>173</v>
      </c>
      <c r="N46" s="142" t="s">
        <v>846</v>
      </c>
      <c r="O46" s="326"/>
      <c r="P46" s="203">
        <v>534</v>
      </c>
      <c r="Q46" s="203">
        <v>13</v>
      </c>
      <c r="R46" s="204" t="str">
        <f t="shared" si="0"/>
        <v>NA</v>
      </c>
      <c r="S46" s="205" t="str">
        <f t="shared" si="1"/>
        <v>NA</v>
      </c>
      <c r="T46" s="198"/>
    </row>
    <row r="47" spans="1:20" ht="12.75" customHeight="1" x14ac:dyDescent="0.3">
      <c r="A47" s="142" t="s">
        <v>93</v>
      </c>
      <c r="B47" s="142">
        <v>2022</v>
      </c>
      <c r="C47" s="96" t="s">
        <v>637</v>
      </c>
      <c r="D47" s="142" t="s">
        <v>137</v>
      </c>
      <c r="E47" s="143" t="s">
        <v>997</v>
      </c>
      <c r="F47" s="142" t="s">
        <v>1278</v>
      </c>
      <c r="G47" s="142" t="s">
        <v>290</v>
      </c>
      <c r="H47" s="142" t="s">
        <v>10</v>
      </c>
      <c r="I47" s="142" t="s">
        <v>466</v>
      </c>
      <c r="J47" s="142" t="s">
        <v>177</v>
      </c>
      <c r="K47" s="142" t="s">
        <v>1276</v>
      </c>
      <c r="L47" s="142" t="s">
        <v>1272</v>
      </c>
      <c r="M47" s="144" t="s">
        <v>173</v>
      </c>
      <c r="N47" s="142" t="s">
        <v>846</v>
      </c>
      <c r="O47" s="326"/>
      <c r="P47" s="203">
        <v>534</v>
      </c>
      <c r="Q47" s="203">
        <v>13</v>
      </c>
      <c r="R47" s="204" t="str">
        <f t="shared" si="0"/>
        <v>NA</v>
      </c>
      <c r="S47" s="205" t="str">
        <f t="shared" si="1"/>
        <v>NA</v>
      </c>
      <c r="T47" s="198"/>
    </row>
    <row r="48" spans="1:20" ht="12.75" customHeight="1" x14ac:dyDescent="0.3">
      <c r="A48" s="142" t="s">
        <v>93</v>
      </c>
      <c r="B48" s="142">
        <v>2022</v>
      </c>
      <c r="C48" s="96" t="s">
        <v>637</v>
      </c>
      <c r="D48" s="142" t="s">
        <v>137</v>
      </c>
      <c r="E48" s="143" t="s">
        <v>997</v>
      </c>
      <c r="F48" s="142" t="s">
        <v>1278</v>
      </c>
      <c r="G48" s="142" t="s">
        <v>292</v>
      </c>
      <c r="H48" s="142" t="s">
        <v>10</v>
      </c>
      <c r="I48" s="142" t="s">
        <v>466</v>
      </c>
      <c r="J48" s="142" t="s">
        <v>177</v>
      </c>
      <c r="K48" s="142" t="s">
        <v>1276</v>
      </c>
      <c r="L48" s="142" t="s">
        <v>1272</v>
      </c>
      <c r="M48" s="144" t="s">
        <v>173</v>
      </c>
      <c r="N48" s="142" t="s">
        <v>846</v>
      </c>
      <c r="O48" s="326"/>
      <c r="P48" s="203">
        <v>412</v>
      </c>
      <c r="Q48" s="203">
        <v>10</v>
      </c>
      <c r="R48" s="204" t="str">
        <f t="shared" si="0"/>
        <v>NA</v>
      </c>
      <c r="S48" s="205" t="str">
        <f t="shared" si="1"/>
        <v>NA</v>
      </c>
      <c r="T48" s="198"/>
    </row>
    <row r="49" spans="1:20" ht="12.75" customHeight="1" x14ac:dyDescent="0.3">
      <c r="A49" s="142" t="s">
        <v>93</v>
      </c>
      <c r="B49" s="142">
        <v>2022</v>
      </c>
      <c r="C49" s="96" t="s">
        <v>637</v>
      </c>
      <c r="D49" s="142" t="s">
        <v>137</v>
      </c>
      <c r="E49" s="143" t="s">
        <v>997</v>
      </c>
      <c r="F49" s="142" t="s">
        <v>1278</v>
      </c>
      <c r="G49" s="142" t="s">
        <v>294</v>
      </c>
      <c r="H49" s="142" t="s">
        <v>10</v>
      </c>
      <c r="I49" s="142" t="s">
        <v>466</v>
      </c>
      <c r="J49" s="142" t="s">
        <v>177</v>
      </c>
      <c r="K49" s="142" t="s">
        <v>1276</v>
      </c>
      <c r="L49" s="142" t="s">
        <v>1272</v>
      </c>
      <c r="M49" s="144" t="s">
        <v>173</v>
      </c>
      <c r="N49" s="142" t="s">
        <v>846</v>
      </c>
      <c r="O49" s="326"/>
      <c r="P49" s="203">
        <v>0</v>
      </c>
      <c r="Q49" s="203">
        <v>0</v>
      </c>
      <c r="R49" s="204" t="str">
        <f t="shared" si="0"/>
        <v>NA</v>
      </c>
      <c r="S49" s="205" t="str">
        <f t="shared" si="1"/>
        <v>NA</v>
      </c>
      <c r="T49" s="198" t="s">
        <v>1857</v>
      </c>
    </row>
    <row r="50" spans="1:20" ht="12.75" customHeight="1" x14ac:dyDescent="0.3">
      <c r="A50" s="142" t="s">
        <v>93</v>
      </c>
      <c r="B50" s="142">
        <v>2022</v>
      </c>
      <c r="C50" s="96" t="s">
        <v>637</v>
      </c>
      <c r="D50" s="142" t="s">
        <v>137</v>
      </c>
      <c r="E50" s="143" t="s">
        <v>997</v>
      </c>
      <c r="F50" s="142" t="s">
        <v>1278</v>
      </c>
      <c r="G50" s="142" t="s">
        <v>297</v>
      </c>
      <c r="H50" s="142" t="s">
        <v>10</v>
      </c>
      <c r="I50" s="142" t="s">
        <v>466</v>
      </c>
      <c r="J50" s="142" t="s">
        <v>177</v>
      </c>
      <c r="K50" s="142" t="s">
        <v>1276</v>
      </c>
      <c r="L50" s="142" t="s">
        <v>1272</v>
      </c>
      <c r="M50" s="144" t="s">
        <v>173</v>
      </c>
      <c r="N50" s="142" t="s">
        <v>846</v>
      </c>
      <c r="O50" s="326"/>
      <c r="P50" s="203">
        <v>0</v>
      </c>
      <c r="Q50" s="203">
        <v>0</v>
      </c>
      <c r="R50" s="204" t="str">
        <f t="shared" si="0"/>
        <v>NA</v>
      </c>
      <c r="S50" s="205" t="str">
        <f t="shared" si="1"/>
        <v>NA</v>
      </c>
      <c r="T50" s="198" t="s">
        <v>1854</v>
      </c>
    </row>
    <row r="51" spans="1:20" ht="12.75" customHeight="1" x14ac:dyDescent="0.3">
      <c r="A51" s="142" t="s">
        <v>93</v>
      </c>
      <c r="B51" s="142">
        <v>2022</v>
      </c>
      <c r="C51" s="96" t="s">
        <v>637</v>
      </c>
      <c r="D51" s="142" t="s">
        <v>137</v>
      </c>
      <c r="E51" s="143" t="s">
        <v>984</v>
      </c>
      <c r="F51" s="75" t="s">
        <v>1279</v>
      </c>
      <c r="G51" s="142" t="s">
        <v>288</v>
      </c>
      <c r="H51" s="142" t="s">
        <v>10</v>
      </c>
      <c r="I51" s="142" t="s">
        <v>466</v>
      </c>
      <c r="J51" s="142" t="s">
        <v>177</v>
      </c>
      <c r="K51" s="142" t="s">
        <v>1276</v>
      </c>
      <c r="L51" s="142" t="s">
        <v>1272</v>
      </c>
      <c r="M51" s="144" t="s">
        <v>173</v>
      </c>
      <c r="N51" s="142" t="s">
        <v>846</v>
      </c>
      <c r="O51" s="326"/>
      <c r="P51" s="203">
        <v>3285</v>
      </c>
      <c r="Q51" s="203">
        <v>22</v>
      </c>
      <c r="R51" s="204" t="str">
        <f t="shared" si="0"/>
        <v>NA</v>
      </c>
      <c r="S51" s="205" t="str">
        <f t="shared" si="1"/>
        <v>NA</v>
      </c>
      <c r="T51" s="198"/>
    </row>
    <row r="52" spans="1:20" ht="12.75" customHeight="1" x14ac:dyDescent="0.3">
      <c r="A52" s="142" t="s">
        <v>93</v>
      </c>
      <c r="B52" s="142">
        <v>2022</v>
      </c>
      <c r="C52" s="96" t="s">
        <v>637</v>
      </c>
      <c r="D52" s="142" t="s">
        <v>137</v>
      </c>
      <c r="E52" s="143" t="s">
        <v>984</v>
      </c>
      <c r="F52" s="75" t="s">
        <v>1279</v>
      </c>
      <c r="G52" s="142" t="s">
        <v>290</v>
      </c>
      <c r="H52" s="142" t="s">
        <v>10</v>
      </c>
      <c r="I52" s="142" t="s">
        <v>466</v>
      </c>
      <c r="J52" s="142" t="s">
        <v>177</v>
      </c>
      <c r="K52" s="142" t="s">
        <v>1276</v>
      </c>
      <c r="L52" s="142" t="s">
        <v>1272</v>
      </c>
      <c r="M52" s="144" t="s">
        <v>173</v>
      </c>
      <c r="N52" s="142" t="s">
        <v>846</v>
      </c>
      <c r="O52" s="326"/>
      <c r="P52" s="203">
        <v>3394</v>
      </c>
      <c r="Q52" s="203">
        <v>22</v>
      </c>
      <c r="R52" s="204" t="str">
        <f t="shared" si="0"/>
        <v>NA</v>
      </c>
      <c r="S52" s="205" t="str">
        <f t="shared" si="1"/>
        <v>NA</v>
      </c>
      <c r="T52" s="198"/>
    </row>
    <row r="53" spans="1:20" ht="12.75" customHeight="1" x14ac:dyDescent="0.3">
      <c r="A53" s="142" t="s">
        <v>93</v>
      </c>
      <c r="B53" s="142">
        <v>2022</v>
      </c>
      <c r="C53" s="96" t="s">
        <v>637</v>
      </c>
      <c r="D53" s="142" t="s">
        <v>137</v>
      </c>
      <c r="E53" s="143" t="s">
        <v>984</v>
      </c>
      <c r="F53" s="75" t="s">
        <v>1279</v>
      </c>
      <c r="G53" s="142" t="s">
        <v>292</v>
      </c>
      <c r="H53" s="142" t="s">
        <v>10</v>
      </c>
      <c r="I53" s="142" t="s">
        <v>466</v>
      </c>
      <c r="J53" s="142" t="s">
        <v>177</v>
      </c>
      <c r="K53" s="142" t="s">
        <v>1276</v>
      </c>
      <c r="L53" s="142" t="s">
        <v>1272</v>
      </c>
      <c r="M53" s="144" t="s">
        <v>173</v>
      </c>
      <c r="N53" s="142" t="s">
        <v>846</v>
      </c>
      <c r="O53" s="326"/>
      <c r="P53" s="203">
        <v>3391</v>
      </c>
      <c r="Q53" s="203">
        <v>22</v>
      </c>
      <c r="R53" s="204" t="str">
        <f t="shared" si="0"/>
        <v>NA</v>
      </c>
      <c r="S53" s="205" t="str">
        <f t="shared" si="1"/>
        <v>NA</v>
      </c>
      <c r="T53" s="198"/>
    </row>
    <row r="54" spans="1:20" ht="12.75" customHeight="1" x14ac:dyDescent="0.3">
      <c r="A54" s="142" t="s">
        <v>93</v>
      </c>
      <c r="B54" s="142">
        <v>2022</v>
      </c>
      <c r="C54" s="96" t="s">
        <v>637</v>
      </c>
      <c r="D54" s="142" t="s">
        <v>137</v>
      </c>
      <c r="E54" s="143" t="s">
        <v>984</v>
      </c>
      <c r="F54" s="75" t="s">
        <v>1279</v>
      </c>
      <c r="G54" s="142" t="s">
        <v>294</v>
      </c>
      <c r="H54" s="142" t="s">
        <v>10</v>
      </c>
      <c r="I54" s="142" t="s">
        <v>466</v>
      </c>
      <c r="J54" s="142" t="s">
        <v>177</v>
      </c>
      <c r="K54" s="142" t="s">
        <v>1276</v>
      </c>
      <c r="L54" s="142" t="s">
        <v>1272</v>
      </c>
      <c r="M54" s="144" t="s">
        <v>173</v>
      </c>
      <c r="N54" s="142" t="s">
        <v>846</v>
      </c>
      <c r="O54" s="326"/>
      <c r="P54" s="203">
        <v>3391</v>
      </c>
      <c r="Q54" s="203">
        <v>22</v>
      </c>
      <c r="R54" s="204" t="str">
        <f t="shared" si="0"/>
        <v>NA</v>
      </c>
      <c r="S54" s="205" t="str">
        <f t="shared" si="1"/>
        <v>NA</v>
      </c>
      <c r="T54" s="198"/>
    </row>
    <row r="55" spans="1:20" ht="12.75" customHeight="1" x14ac:dyDescent="0.3">
      <c r="A55" s="142" t="s">
        <v>93</v>
      </c>
      <c r="B55" s="142">
        <v>2022</v>
      </c>
      <c r="C55" s="96" t="s">
        <v>637</v>
      </c>
      <c r="D55" s="142" t="s">
        <v>137</v>
      </c>
      <c r="E55" s="143" t="s">
        <v>984</v>
      </c>
      <c r="F55" s="75" t="s">
        <v>1279</v>
      </c>
      <c r="G55" s="142" t="s">
        <v>297</v>
      </c>
      <c r="H55" s="142" t="s">
        <v>10</v>
      </c>
      <c r="I55" s="142" t="s">
        <v>466</v>
      </c>
      <c r="J55" s="142" t="s">
        <v>177</v>
      </c>
      <c r="K55" s="142" t="s">
        <v>1276</v>
      </c>
      <c r="L55" s="142" t="s">
        <v>1272</v>
      </c>
      <c r="M55" s="144" t="s">
        <v>173</v>
      </c>
      <c r="N55" s="142" t="s">
        <v>846</v>
      </c>
      <c r="O55" s="326"/>
      <c r="P55" s="203">
        <v>0</v>
      </c>
      <c r="Q55" s="203">
        <v>0</v>
      </c>
      <c r="R55" s="204" t="str">
        <f t="shared" si="0"/>
        <v>NA</v>
      </c>
      <c r="S55" s="205" t="str">
        <f t="shared" si="1"/>
        <v>NA</v>
      </c>
      <c r="T55" s="198" t="s">
        <v>1854</v>
      </c>
    </row>
    <row r="56" spans="1:20" ht="12.75" customHeight="1" x14ac:dyDescent="0.3">
      <c r="A56" s="142" t="s">
        <v>93</v>
      </c>
      <c r="B56" s="142">
        <v>2022</v>
      </c>
      <c r="C56" s="96" t="s">
        <v>637</v>
      </c>
      <c r="D56" s="142" t="s">
        <v>137</v>
      </c>
      <c r="E56" s="143" t="s">
        <v>984</v>
      </c>
      <c r="F56" s="75" t="s">
        <v>1280</v>
      </c>
      <c r="G56" s="142" t="s">
        <v>288</v>
      </c>
      <c r="H56" s="142" t="s">
        <v>10</v>
      </c>
      <c r="I56" s="142" t="s">
        <v>466</v>
      </c>
      <c r="J56" s="142" t="s">
        <v>177</v>
      </c>
      <c r="K56" s="142" t="s">
        <v>1276</v>
      </c>
      <c r="L56" s="142" t="s">
        <v>1272</v>
      </c>
      <c r="M56" s="144" t="s">
        <v>173</v>
      </c>
      <c r="N56" s="142" t="s">
        <v>846</v>
      </c>
      <c r="O56" s="326"/>
      <c r="P56" s="203">
        <v>595</v>
      </c>
      <c r="Q56" s="203">
        <v>8</v>
      </c>
      <c r="R56" s="204" t="str">
        <f t="shared" si="0"/>
        <v>NA</v>
      </c>
      <c r="S56" s="205" t="str">
        <f t="shared" si="1"/>
        <v>NA</v>
      </c>
      <c r="T56" s="198"/>
    </row>
    <row r="57" spans="1:20" ht="12.75" customHeight="1" x14ac:dyDescent="0.3">
      <c r="A57" s="142" t="s">
        <v>93</v>
      </c>
      <c r="B57" s="142">
        <v>2022</v>
      </c>
      <c r="C57" s="96" t="s">
        <v>637</v>
      </c>
      <c r="D57" s="142" t="s">
        <v>137</v>
      </c>
      <c r="E57" s="143" t="s">
        <v>984</v>
      </c>
      <c r="F57" s="75" t="s">
        <v>1280</v>
      </c>
      <c r="G57" s="142" t="s">
        <v>290</v>
      </c>
      <c r="H57" s="142" t="s">
        <v>10</v>
      </c>
      <c r="I57" s="142" t="s">
        <v>466</v>
      </c>
      <c r="J57" s="142" t="s">
        <v>177</v>
      </c>
      <c r="K57" s="142" t="s">
        <v>1276</v>
      </c>
      <c r="L57" s="142" t="s">
        <v>1272</v>
      </c>
      <c r="M57" s="144" t="s">
        <v>173</v>
      </c>
      <c r="N57" s="142" t="s">
        <v>846</v>
      </c>
      <c r="O57" s="326"/>
      <c r="P57" s="203">
        <v>641</v>
      </c>
      <c r="Q57" s="203">
        <v>8</v>
      </c>
      <c r="R57" s="204" t="str">
        <f t="shared" si="0"/>
        <v>NA</v>
      </c>
      <c r="S57" s="205" t="str">
        <f t="shared" si="1"/>
        <v>NA</v>
      </c>
      <c r="T57" s="198"/>
    </row>
    <row r="58" spans="1:20" ht="12.75" customHeight="1" x14ac:dyDescent="0.3">
      <c r="A58" s="142" t="s">
        <v>93</v>
      </c>
      <c r="B58" s="142">
        <v>2022</v>
      </c>
      <c r="C58" s="96" t="s">
        <v>637</v>
      </c>
      <c r="D58" s="142" t="s">
        <v>137</v>
      </c>
      <c r="E58" s="143" t="s">
        <v>984</v>
      </c>
      <c r="F58" s="75" t="s">
        <v>1280</v>
      </c>
      <c r="G58" s="142" t="s">
        <v>292</v>
      </c>
      <c r="H58" s="142" t="s">
        <v>10</v>
      </c>
      <c r="I58" s="142" t="s">
        <v>466</v>
      </c>
      <c r="J58" s="142" t="s">
        <v>177</v>
      </c>
      <c r="K58" s="142" t="s">
        <v>1276</v>
      </c>
      <c r="L58" s="142" t="s">
        <v>1272</v>
      </c>
      <c r="M58" s="144" t="s">
        <v>173</v>
      </c>
      <c r="N58" s="142" t="s">
        <v>846</v>
      </c>
      <c r="O58" s="326"/>
      <c r="P58" s="203">
        <v>641</v>
      </c>
      <c r="Q58" s="203">
        <v>8</v>
      </c>
      <c r="R58" s="204" t="str">
        <f t="shared" si="0"/>
        <v>NA</v>
      </c>
      <c r="S58" s="205" t="str">
        <f t="shared" si="1"/>
        <v>NA</v>
      </c>
      <c r="T58" s="198"/>
    </row>
    <row r="59" spans="1:20" ht="12.75" customHeight="1" x14ac:dyDescent="0.3">
      <c r="A59" s="142" t="s">
        <v>93</v>
      </c>
      <c r="B59" s="142">
        <v>2022</v>
      </c>
      <c r="C59" s="96" t="s">
        <v>637</v>
      </c>
      <c r="D59" s="142" t="s">
        <v>137</v>
      </c>
      <c r="E59" s="143" t="s">
        <v>984</v>
      </c>
      <c r="F59" s="75" t="s">
        <v>1280</v>
      </c>
      <c r="G59" s="142" t="s">
        <v>294</v>
      </c>
      <c r="H59" s="142" t="s">
        <v>10</v>
      </c>
      <c r="I59" s="142" t="s">
        <v>466</v>
      </c>
      <c r="J59" s="142" t="s">
        <v>177</v>
      </c>
      <c r="K59" s="142" t="s">
        <v>1276</v>
      </c>
      <c r="L59" s="142" t="s">
        <v>1272</v>
      </c>
      <c r="M59" s="144" t="s">
        <v>173</v>
      </c>
      <c r="N59" s="142" t="s">
        <v>846</v>
      </c>
      <c r="O59" s="326"/>
      <c r="P59" s="203">
        <v>641</v>
      </c>
      <c r="Q59" s="203">
        <v>8</v>
      </c>
      <c r="R59" s="204" t="str">
        <f t="shared" si="0"/>
        <v>NA</v>
      </c>
      <c r="S59" s="205" t="str">
        <f t="shared" si="1"/>
        <v>NA</v>
      </c>
      <c r="T59" s="198"/>
    </row>
    <row r="60" spans="1:20" ht="12.75" customHeight="1" x14ac:dyDescent="0.3">
      <c r="A60" s="142" t="s">
        <v>93</v>
      </c>
      <c r="B60" s="142">
        <v>2022</v>
      </c>
      <c r="C60" s="96" t="s">
        <v>637</v>
      </c>
      <c r="D60" s="142" t="s">
        <v>137</v>
      </c>
      <c r="E60" s="143" t="s">
        <v>984</v>
      </c>
      <c r="F60" s="75" t="s">
        <v>1280</v>
      </c>
      <c r="G60" s="142" t="s">
        <v>297</v>
      </c>
      <c r="H60" s="142" t="s">
        <v>10</v>
      </c>
      <c r="I60" s="142" t="s">
        <v>466</v>
      </c>
      <c r="J60" s="142" t="s">
        <v>177</v>
      </c>
      <c r="K60" s="142" t="s">
        <v>1276</v>
      </c>
      <c r="L60" s="142" t="s">
        <v>1272</v>
      </c>
      <c r="M60" s="144" t="s">
        <v>173</v>
      </c>
      <c r="N60" s="142" t="s">
        <v>846</v>
      </c>
      <c r="O60" s="326"/>
      <c r="P60" s="203">
        <v>0</v>
      </c>
      <c r="Q60" s="203">
        <v>0</v>
      </c>
      <c r="R60" s="204" t="str">
        <f t="shared" si="0"/>
        <v>NA</v>
      </c>
      <c r="S60" s="205" t="str">
        <f t="shared" si="1"/>
        <v>NA</v>
      </c>
      <c r="T60" s="198" t="s">
        <v>1854</v>
      </c>
    </row>
    <row r="61" spans="1:20" ht="38" x14ac:dyDescent="0.3">
      <c r="A61" s="142" t="s">
        <v>93</v>
      </c>
      <c r="B61" s="142">
        <v>2022</v>
      </c>
      <c r="C61" s="96" t="s">
        <v>637</v>
      </c>
      <c r="D61" s="142" t="s">
        <v>137</v>
      </c>
      <c r="E61" s="143" t="s">
        <v>983</v>
      </c>
      <c r="F61" s="142" t="s">
        <v>1278</v>
      </c>
      <c r="G61" s="142" t="s">
        <v>288</v>
      </c>
      <c r="H61" s="142" t="s">
        <v>10</v>
      </c>
      <c r="I61" s="142" t="s">
        <v>466</v>
      </c>
      <c r="J61" s="142" t="s">
        <v>177</v>
      </c>
      <c r="K61" s="142" t="s">
        <v>1276</v>
      </c>
      <c r="L61" s="142" t="s">
        <v>1272</v>
      </c>
      <c r="M61" s="144" t="s">
        <v>173</v>
      </c>
      <c r="N61" s="142" t="s">
        <v>846</v>
      </c>
      <c r="O61" s="326" t="s">
        <v>1281</v>
      </c>
      <c r="P61" s="378">
        <v>0</v>
      </c>
      <c r="Q61" s="378">
        <v>0</v>
      </c>
      <c r="R61" s="204" t="str">
        <f t="shared" si="0"/>
        <v>NA</v>
      </c>
      <c r="S61" s="205" t="str">
        <f t="shared" si="1"/>
        <v>NA</v>
      </c>
      <c r="T61" s="198" t="s">
        <v>1281</v>
      </c>
    </row>
    <row r="62" spans="1:20" ht="12.75" customHeight="1" x14ac:dyDescent="0.3">
      <c r="A62" s="142" t="s">
        <v>93</v>
      </c>
      <c r="B62" s="142">
        <v>2022</v>
      </c>
      <c r="C62" s="96" t="s">
        <v>637</v>
      </c>
      <c r="D62" s="142" t="s">
        <v>137</v>
      </c>
      <c r="E62" s="143" t="s">
        <v>983</v>
      </c>
      <c r="F62" s="142" t="s">
        <v>1278</v>
      </c>
      <c r="G62" s="142" t="s">
        <v>290</v>
      </c>
      <c r="H62" s="142" t="s">
        <v>10</v>
      </c>
      <c r="I62" s="142" t="s">
        <v>466</v>
      </c>
      <c r="J62" s="142" t="s">
        <v>177</v>
      </c>
      <c r="K62" s="142" t="s">
        <v>1276</v>
      </c>
      <c r="L62" s="142" t="s">
        <v>1272</v>
      </c>
      <c r="M62" s="144" t="s">
        <v>173</v>
      </c>
      <c r="N62" s="142" t="s">
        <v>846</v>
      </c>
      <c r="O62" s="326"/>
      <c r="P62" s="203">
        <v>2563</v>
      </c>
      <c r="Q62" s="203">
        <v>30</v>
      </c>
      <c r="R62" s="204" t="str">
        <f t="shared" si="0"/>
        <v>NA</v>
      </c>
      <c r="S62" s="205" t="str">
        <f t="shared" si="1"/>
        <v>NA</v>
      </c>
      <c r="T62" s="198"/>
    </row>
    <row r="63" spans="1:20" ht="12.75" customHeight="1" x14ac:dyDescent="0.3">
      <c r="A63" s="142" t="s">
        <v>93</v>
      </c>
      <c r="B63" s="142">
        <v>2022</v>
      </c>
      <c r="C63" s="96" t="s">
        <v>637</v>
      </c>
      <c r="D63" s="142" t="s">
        <v>137</v>
      </c>
      <c r="E63" s="143" t="s">
        <v>983</v>
      </c>
      <c r="F63" s="142" t="s">
        <v>1278</v>
      </c>
      <c r="G63" s="142" t="s">
        <v>292</v>
      </c>
      <c r="H63" s="142" t="s">
        <v>10</v>
      </c>
      <c r="I63" s="142" t="s">
        <v>466</v>
      </c>
      <c r="J63" s="142" t="s">
        <v>177</v>
      </c>
      <c r="K63" s="142" t="s">
        <v>1276</v>
      </c>
      <c r="L63" s="142" t="s">
        <v>1272</v>
      </c>
      <c r="M63" s="144" t="s">
        <v>173</v>
      </c>
      <c r="N63" s="142" t="s">
        <v>846</v>
      </c>
      <c r="O63" s="326"/>
      <c r="P63" s="203">
        <v>2563</v>
      </c>
      <c r="Q63" s="203">
        <v>30</v>
      </c>
      <c r="R63" s="204" t="str">
        <f t="shared" si="0"/>
        <v>NA</v>
      </c>
      <c r="S63" s="205" t="str">
        <f t="shared" si="1"/>
        <v>NA</v>
      </c>
      <c r="T63" s="198"/>
    </row>
    <row r="64" spans="1:20" ht="12.75" customHeight="1" x14ac:dyDescent="0.3">
      <c r="A64" s="142" t="s">
        <v>93</v>
      </c>
      <c r="B64" s="142">
        <v>2022</v>
      </c>
      <c r="C64" s="96" t="s">
        <v>637</v>
      </c>
      <c r="D64" s="142" t="s">
        <v>137</v>
      </c>
      <c r="E64" s="143" t="s">
        <v>983</v>
      </c>
      <c r="F64" s="142" t="s">
        <v>1278</v>
      </c>
      <c r="G64" s="142" t="s">
        <v>294</v>
      </c>
      <c r="H64" s="142" t="s">
        <v>10</v>
      </c>
      <c r="I64" s="142" t="s">
        <v>466</v>
      </c>
      <c r="J64" s="142" t="s">
        <v>177</v>
      </c>
      <c r="K64" s="142" t="s">
        <v>1276</v>
      </c>
      <c r="L64" s="142" t="s">
        <v>1272</v>
      </c>
      <c r="M64" s="144" t="s">
        <v>173</v>
      </c>
      <c r="N64" s="142" t="s">
        <v>846</v>
      </c>
      <c r="O64" s="326"/>
      <c r="P64" s="203">
        <v>2562</v>
      </c>
      <c r="Q64" s="203">
        <v>30</v>
      </c>
      <c r="R64" s="204" t="str">
        <f t="shared" si="0"/>
        <v>NA</v>
      </c>
      <c r="S64" s="205" t="str">
        <f t="shared" si="1"/>
        <v>NA</v>
      </c>
      <c r="T64" s="198"/>
    </row>
    <row r="65" spans="1:20" ht="12.75" customHeight="1" x14ac:dyDescent="0.3">
      <c r="A65" s="142" t="s">
        <v>93</v>
      </c>
      <c r="B65" s="142">
        <v>2022</v>
      </c>
      <c r="C65" s="96" t="s">
        <v>637</v>
      </c>
      <c r="D65" s="142" t="s">
        <v>137</v>
      </c>
      <c r="E65" s="143" t="s">
        <v>983</v>
      </c>
      <c r="F65" s="142" t="s">
        <v>1278</v>
      </c>
      <c r="G65" s="142" t="s">
        <v>297</v>
      </c>
      <c r="H65" s="142" t="s">
        <v>10</v>
      </c>
      <c r="I65" s="142" t="s">
        <v>466</v>
      </c>
      <c r="J65" s="142" t="s">
        <v>177</v>
      </c>
      <c r="K65" s="142" t="s">
        <v>1276</v>
      </c>
      <c r="L65" s="142" t="s">
        <v>1272</v>
      </c>
      <c r="M65" s="144" t="s">
        <v>173</v>
      </c>
      <c r="N65" s="142" t="s">
        <v>846</v>
      </c>
      <c r="O65" s="326"/>
      <c r="P65" s="203">
        <v>0</v>
      </c>
      <c r="Q65" s="203">
        <v>0</v>
      </c>
      <c r="R65" s="204" t="str">
        <f t="shared" si="0"/>
        <v>NA</v>
      </c>
      <c r="S65" s="205" t="str">
        <f t="shared" si="1"/>
        <v>NA</v>
      </c>
      <c r="T65" s="198" t="s">
        <v>1854</v>
      </c>
    </row>
    <row r="66" spans="1:20" ht="38" x14ac:dyDescent="0.3">
      <c r="A66" s="142" t="s">
        <v>93</v>
      </c>
      <c r="B66" s="142">
        <v>2022</v>
      </c>
      <c r="C66" s="96" t="s">
        <v>637</v>
      </c>
      <c r="D66" s="142" t="s">
        <v>137</v>
      </c>
      <c r="E66" s="143" t="s">
        <v>981</v>
      </c>
      <c r="F66" s="142" t="s">
        <v>1278</v>
      </c>
      <c r="G66" s="142" t="s">
        <v>288</v>
      </c>
      <c r="H66" s="142" t="s">
        <v>10</v>
      </c>
      <c r="I66" s="142" t="s">
        <v>466</v>
      </c>
      <c r="J66" s="142" t="s">
        <v>177</v>
      </c>
      <c r="K66" s="142" t="s">
        <v>1276</v>
      </c>
      <c r="L66" s="142" t="s">
        <v>1272</v>
      </c>
      <c r="M66" s="144" t="s">
        <v>173</v>
      </c>
      <c r="N66" s="142" t="s">
        <v>846</v>
      </c>
      <c r="O66" s="326" t="s">
        <v>1281</v>
      </c>
      <c r="P66" s="378">
        <v>0</v>
      </c>
      <c r="Q66" s="378">
        <v>0</v>
      </c>
      <c r="R66" s="204" t="str">
        <f t="shared" si="0"/>
        <v>NA</v>
      </c>
      <c r="S66" s="205" t="str">
        <f t="shared" si="1"/>
        <v>NA</v>
      </c>
      <c r="T66" s="198" t="s">
        <v>1281</v>
      </c>
    </row>
    <row r="67" spans="1:20" ht="12.75" customHeight="1" x14ac:dyDescent="0.3">
      <c r="A67" s="142" t="s">
        <v>93</v>
      </c>
      <c r="B67" s="142">
        <v>2022</v>
      </c>
      <c r="C67" s="96" t="s">
        <v>637</v>
      </c>
      <c r="D67" s="142" t="s">
        <v>137</v>
      </c>
      <c r="E67" s="143" t="s">
        <v>981</v>
      </c>
      <c r="F67" s="142" t="s">
        <v>1278</v>
      </c>
      <c r="G67" s="142" t="s">
        <v>290</v>
      </c>
      <c r="H67" s="142" t="s">
        <v>10</v>
      </c>
      <c r="I67" s="142" t="s">
        <v>466</v>
      </c>
      <c r="J67" s="142" t="s">
        <v>177</v>
      </c>
      <c r="K67" s="142" t="s">
        <v>1276</v>
      </c>
      <c r="L67" s="142" t="s">
        <v>1272</v>
      </c>
      <c r="M67" s="144" t="s">
        <v>173</v>
      </c>
      <c r="N67" s="142" t="s">
        <v>846</v>
      </c>
      <c r="O67" s="326"/>
      <c r="P67" s="203">
        <v>1957</v>
      </c>
      <c r="Q67" s="203">
        <v>29</v>
      </c>
      <c r="R67" s="204" t="str">
        <f t="shared" si="0"/>
        <v>NA</v>
      </c>
      <c r="S67" s="205" t="str">
        <f t="shared" si="1"/>
        <v>NA</v>
      </c>
      <c r="T67" s="198"/>
    </row>
    <row r="68" spans="1:20" ht="12.75" customHeight="1" x14ac:dyDescent="0.3">
      <c r="A68" s="142" t="s">
        <v>93</v>
      </c>
      <c r="B68" s="142">
        <v>2022</v>
      </c>
      <c r="C68" s="96" t="s">
        <v>637</v>
      </c>
      <c r="D68" s="142" t="s">
        <v>137</v>
      </c>
      <c r="E68" s="143" t="s">
        <v>981</v>
      </c>
      <c r="F68" s="142" t="s">
        <v>1278</v>
      </c>
      <c r="G68" s="142" t="s">
        <v>292</v>
      </c>
      <c r="H68" s="142" t="s">
        <v>10</v>
      </c>
      <c r="I68" s="142" t="s">
        <v>466</v>
      </c>
      <c r="J68" s="142" t="s">
        <v>177</v>
      </c>
      <c r="K68" s="142" t="s">
        <v>1276</v>
      </c>
      <c r="L68" s="142" t="s">
        <v>1272</v>
      </c>
      <c r="M68" s="144" t="s">
        <v>173</v>
      </c>
      <c r="N68" s="142" t="s">
        <v>846</v>
      </c>
      <c r="O68" s="326"/>
      <c r="P68" s="203">
        <v>1955</v>
      </c>
      <c r="Q68" s="203">
        <v>29</v>
      </c>
      <c r="R68" s="204" t="str">
        <f t="shared" ref="R68:R131" si="2">IF(M68="NA","NA", P68/M68*100)</f>
        <v>NA</v>
      </c>
      <c r="S68" s="205" t="str">
        <f t="shared" ref="S68:S131" si="3">IF(M68="NA","NA",IF(OR(R68&lt;90,R68&gt;150),"X",""))</f>
        <v>NA</v>
      </c>
      <c r="T68" s="198"/>
    </row>
    <row r="69" spans="1:20" ht="12.75" customHeight="1" x14ac:dyDescent="0.3">
      <c r="A69" s="142" t="s">
        <v>93</v>
      </c>
      <c r="B69" s="142">
        <v>2022</v>
      </c>
      <c r="C69" s="96" t="s">
        <v>637</v>
      </c>
      <c r="D69" s="142" t="s">
        <v>137</v>
      </c>
      <c r="E69" s="143" t="s">
        <v>981</v>
      </c>
      <c r="F69" s="142" t="s">
        <v>1278</v>
      </c>
      <c r="G69" s="142" t="s">
        <v>294</v>
      </c>
      <c r="H69" s="142" t="s">
        <v>10</v>
      </c>
      <c r="I69" s="142" t="s">
        <v>466</v>
      </c>
      <c r="J69" s="142" t="s">
        <v>177</v>
      </c>
      <c r="K69" s="142" t="s">
        <v>1276</v>
      </c>
      <c r="L69" s="142" t="s">
        <v>1272</v>
      </c>
      <c r="M69" s="144" t="s">
        <v>173</v>
      </c>
      <c r="N69" s="142" t="s">
        <v>846</v>
      </c>
      <c r="O69" s="326"/>
      <c r="P69" s="203">
        <v>1955</v>
      </c>
      <c r="Q69" s="203">
        <v>29</v>
      </c>
      <c r="R69" s="204" t="str">
        <f t="shared" si="2"/>
        <v>NA</v>
      </c>
      <c r="S69" s="205" t="str">
        <f t="shared" si="3"/>
        <v>NA</v>
      </c>
      <c r="T69" s="198"/>
    </row>
    <row r="70" spans="1:20" ht="12.75" customHeight="1" x14ac:dyDescent="0.3">
      <c r="A70" s="142" t="s">
        <v>93</v>
      </c>
      <c r="B70" s="142">
        <v>2022</v>
      </c>
      <c r="C70" s="96" t="s">
        <v>637</v>
      </c>
      <c r="D70" s="142" t="s">
        <v>137</v>
      </c>
      <c r="E70" s="143" t="s">
        <v>981</v>
      </c>
      <c r="F70" s="142" t="s">
        <v>1278</v>
      </c>
      <c r="G70" s="142" t="s">
        <v>297</v>
      </c>
      <c r="H70" s="142" t="s">
        <v>10</v>
      </c>
      <c r="I70" s="142" t="s">
        <v>466</v>
      </c>
      <c r="J70" s="142" t="s">
        <v>177</v>
      </c>
      <c r="K70" s="142" t="s">
        <v>1276</v>
      </c>
      <c r="L70" s="142" t="s">
        <v>1272</v>
      </c>
      <c r="M70" s="144" t="s">
        <v>173</v>
      </c>
      <c r="N70" s="142" t="s">
        <v>846</v>
      </c>
      <c r="O70" s="326"/>
      <c r="P70" s="203">
        <v>0</v>
      </c>
      <c r="Q70" s="203">
        <v>0</v>
      </c>
      <c r="R70" s="204" t="str">
        <f t="shared" si="2"/>
        <v>NA</v>
      </c>
      <c r="S70" s="205" t="str">
        <f t="shared" si="3"/>
        <v>NA</v>
      </c>
      <c r="T70" s="198" t="s">
        <v>1854</v>
      </c>
    </row>
    <row r="71" spans="1:20" ht="38" x14ac:dyDescent="0.3">
      <c r="A71" s="142" t="s">
        <v>93</v>
      </c>
      <c r="B71" s="142">
        <v>2022</v>
      </c>
      <c r="C71" s="96" t="s">
        <v>637</v>
      </c>
      <c r="D71" s="142" t="s">
        <v>137</v>
      </c>
      <c r="E71" s="143" t="s">
        <v>1282</v>
      </c>
      <c r="F71" s="142" t="s">
        <v>1278</v>
      </c>
      <c r="G71" s="142" t="s">
        <v>288</v>
      </c>
      <c r="H71" s="142" t="s">
        <v>10</v>
      </c>
      <c r="I71" s="142" t="s">
        <v>466</v>
      </c>
      <c r="J71" s="142" t="s">
        <v>177</v>
      </c>
      <c r="K71" s="142" t="s">
        <v>1276</v>
      </c>
      <c r="L71" s="142" t="s">
        <v>1272</v>
      </c>
      <c r="M71" s="144" t="s">
        <v>173</v>
      </c>
      <c r="N71" s="142" t="s">
        <v>846</v>
      </c>
      <c r="O71" s="326" t="s">
        <v>1281</v>
      </c>
      <c r="P71" s="378">
        <v>0</v>
      </c>
      <c r="Q71" s="378">
        <v>0</v>
      </c>
      <c r="R71" s="204" t="str">
        <f t="shared" si="2"/>
        <v>NA</v>
      </c>
      <c r="S71" s="205" t="str">
        <f t="shared" si="3"/>
        <v>NA</v>
      </c>
      <c r="T71" s="198" t="s">
        <v>1281</v>
      </c>
    </row>
    <row r="72" spans="1:20" ht="12.75" customHeight="1" x14ac:dyDescent="0.3">
      <c r="A72" s="142" t="s">
        <v>93</v>
      </c>
      <c r="B72" s="142">
        <v>2022</v>
      </c>
      <c r="C72" s="96" t="s">
        <v>637</v>
      </c>
      <c r="D72" s="142" t="s">
        <v>137</v>
      </c>
      <c r="E72" s="143" t="s">
        <v>1282</v>
      </c>
      <c r="F72" s="142" t="s">
        <v>1278</v>
      </c>
      <c r="G72" s="142" t="s">
        <v>290</v>
      </c>
      <c r="H72" s="142" t="s">
        <v>10</v>
      </c>
      <c r="I72" s="142" t="s">
        <v>466</v>
      </c>
      <c r="J72" s="142" t="s">
        <v>177</v>
      </c>
      <c r="K72" s="142" t="s">
        <v>1276</v>
      </c>
      <c r="L72" s="142" t="s">
        <v>1272</v>
      </c>
      <c r="M72" s="144" t="s">
        <v>173</v>
      </c>
      <c r="N72" s="142" t="s">
        <v>846</v>
      </c>
      <c r="O72" s="326"/>
      <c r="P72" s="203">
        <v>1</v>
      </c>
      <c r="Q72" s="203">
        <v>1</v>
      </c>
      <c r="R72" s="204" t="str">
        <f t="shared" si="2"/>
        <v>NA</v>
      </c>
      <c r="S72" s="205" t="str">
        <f t="shared" si="3"/>
        <v>NA</v>
      </c>
      <c r="T72" s="198"/>
    </row>
    <row r="73" spans="1:20" ht="12.75" customHeight="1" x14ac:dyDescent="0.3">
      <c r="A73" s="142" t="s">
        <v>93</v>
      </c>
      <c r="B73" s="142">
        <v>2022</v>
      </c>
      <c r="C73" s="96" t="s">
        <v>637</v>
      </c>
      <c r="D73" s="142" t="s">
        <v>137</v>
      </c>
      <c r="E73" s="143" t="s">
        <v>1282</v>
      </c>
      <c r="F73" s="142" t="s">
        <v>1278</v>
      </c>
      <c r="G73" s="142" t="s">
        <v>292</v>
      </c>
      <c r="H73" s="142" t="s">
        <v>10</v>
      </c>
      <c r="I73" s="142" t="s">
        <v>466</v>
      </c>
      <c r="J73" s="142" t="s">
        <v>177</v>
      </c>
      <c r="K73" s="142" t="s">
        <v>1276</v>
      </c>
      <c r="L73" s="142" t="s">
        <v>1272</v>
      </c>
      <c r="M73" s="144" t="s">
        <v>173</v>
      </c>
      <c r="N73" s="142" t="s">
        <v>846</v>
      </c>
      <c r="O73" s="326"/>
      <c r="P73" s="203">
        <v>1</v>
      </c>
      <c r="Q73" s="203">
        <v>1</v>
      </c>
      <c r="R73" s="204" t="str">
        <f t="shared" si="2"/>
        <v>NA</v>
      </c>
      <c r="S73" s="205" t="str">
        <f t="shared" si="3"/>
        <v>NA</v>
      </c>
      <c r="T73" s="198"/>
    </row>
    <row r="74" spans="1:20" ht="12.75" customHeight="1" x14ac:dyDescent="0.3">
      <c r="A74" s="142" t="s">
        <v>93</v>
      </c>
      <c r="B74" s="142">
        <v>2022</v>
      </c>
      <c r="C74" s="96" t="s">
        <v>637</v>
      </c>
      <c r="D74" s="142" t="s">
        <v>137</v>
      </c>
      <c r="E74" s="143" t="s">
        <v>1282</v>
      </c>
      <c r="F74" s="142" t="s">
        <v>1278</v>
      </c>
      <c r="G74" s="142" t="s">
        <v>294</v>
      </c>
      <c r="H74" s="142" t="s">
        <v>10</v>
      </c>
      <c r="I74" s="142" t="s">
        <v>466</v>
      </c>
      <c r="J74" s="142" t="s">
        <v>177</v>
      </c>
      <c r="K74" s="142" t="s">
        <v>1276</v>
      </c>
      <c r="L74" s="142" t="s">
        <v>1272</v>
      </c>
      <c r="M74" s="144" t="s">
        <v>173</v>
      </c>
      <c r="N74" s="142" t="s">
        <v>846</v>
      </c>
      <c r="O74" s="326"/>
      <c r="P74" s="203">
        <v>1</v>
      </c>
      <c r="Q74" s="203">
        <v>1</v>
      </c>
      <c r="R74" s="204" t="str">
        <f t="shared" si="2"/>
        <v>NA</v>
      </c>
      <c r="S74" s="205" t="str">
        <f t="shared" si="3"/>
        <v>NA</v>
      </c>
      <c r="T74" s="198"/>
    </row>
    <row r="75" spans="1:20" ht="12.75" customHeight="1" x14ac:dyDescent="0.3">
      <c r="A75" s="142" t="s">
        <v>93</v>
      </c>
      <c r="B75" s="142">
        <v>2022</v>
      </c>
      <c r="C75" s="96" t="s">
        <v>637</v>
      </c>
      <c r="D75" s="142" t="s">
        <v>137</v>
      </c>
      <c r="E75" s="143" t="s">
        <v>1282</v>
      </c>
      <c r="F75" s="142" t="s">
        <v>1278</v>
      </c>
      <c r="G75" s="142" t="s">
        <v>297</v>
      </c>
      <c r="H75" s="142" t="s">
        <v>10</v>
      </c>
      <c r="I75" s="142" t="s">
        <v>466</v>
      </c>
      <c r="J75" s="142" t="s">
        <v>177</v>
      </c>
      <c r="K75" s="142" t="s">
        <v>1276</v>
      </c>
      <c r="L75" s="142" t="s">
        <v>1272</v>
      </c>
      <c r="M75" s="144" t="s">
        <v>173</v>
      </c>
      <c r="N75" s="142" t="s">
        <v>846</v>
      </c>
      <c r="O75" s="326"/>
      <c r="P75" s="203">
        <v>0</v>
      </c>
      <c r="Q75" s="203">
        <v>0</v>
      </c>
      <c r="R75" s="204" t="str">
        <f t="shared" si="2"/>
        <v>NA</v>
      </c>
      <c r="S75" s="205" t="str">
        <f t="shared" si="3"/>
        <v>NA</v>
      </c>
      <c r="T75" s="198" t="s">
        <v>1854</v>
      </c>
    </row>
    <row r="76" spans="1:20" ht="38" x14ac:dyDescent="0.3">
      <c r="A76" s="142" t="s">
        <v>93</v>
      </c>
      <c r="B76" s="142">
        <v>2022</v>
      </c>
      <c r="C76" s="96" t="s">
        <v>637</v>
      </c>
      <c r="D76" s="142" t="s">
        <v>137</v>
      </c>
      <c r="E76" s="143" t="s">
        <v>1283</v>
      </c>
      <c r="F76" s="142" t="s">
        <v>1278</v>
      </c>
      <c r="G76" s="142" t="s">
        <v>288</v>
      </c>
      <c r="H76" s="142" t="s">
        <v>10</v>
      </c>
      <c r="I76" s="142" t="s">
        <v>466</v>
      </c>
      <c r="J76" s="142" t="s">
        <v>177</v>
      </c>
      <c r="K76" s="142" t="s">
        <v>1276</v>
      </c>
      <c r="L76" s="142" t="s">
        <v>1272</v>
      </c>
      <c r="M76" s="144" t="s">
        <v>173</v>
      </c>
      <c r="N76" s="142" t="s">
        <v>846</v>
      </c>
      <c r="O76" s="326" t="s">
        <v>1281</v>
      </c>
      <c r="P76" s="378">
        <v>0</v>
      </c>
      <c r="Q76" s="378">
        <v>0</v>
      </c>
      <c r="R76" s="204" t="str">
        <f t="shared" si="2"/>
        <v>NA</v>
      </c>
      <c r="S76" s="205" t="str">
        <f t="shared" si="3"/>
        <v>NA</v>
      </c>
      <c r="T76" s="198" t="s">
        <v>1281</v>
      </c>
    </row>
    <row r="77" spans="1:20" ht="12.75" customHeight="1" x14ac:dyDescent="0.3">
      <c r="A77" s="142" t="s">
        <v>93</v>
      </c>
      <c r="B77" s="142">
        <v>2022</v>
      </c>
      <c r="C77" s="96" t="s">
        <v>637</v>
      </c>
      <c r="D77" s="142" t="s">
        <v>137</v>
      </c>
      <c r="E77" s="143" t="s">
        <v>1283</v>
      </c>
      <c r="F77" s="142" t="s">
        <v>1278</v>
      </c>
      <c r="G77" s="142" t="s">
        <v>290</v>
      </c>
      <c r="H77" s="142" t="s">
        <v>10</v>
      </c>
      <c r="I77" s="142" t="s">
        <v>466</v>
      </c>
      <c r="J77" s="142" t="s">
        <v>177</v>
      </c>
      <c r="K77" s="142" t="s">
        <v>1276</v>
      </c>
      <c r="L77" s="142" t="s">
        <v>1272</v>
      </c>
      <c r="M77" s="144" t="s">
        <v>173</v>
      </c>
      <c r="N77" s="142" t="s">
        <v>846</v>
      </c>
      <c r="O77" s="326"/>
      <c r="P77" s="203">
        <v>104</v>
      </c>
      <c r="Q77" s="203">
        <v>8</v>
      </c>
      <c r="R77" s="204" t="str">
        <f t="shared" si="2"/>
        <v>NA</v>
      </c>
      <c r="S77" s="205" t="str">
        <f t="shared" si="3"/>
        <v>NA</v>
      </c>
      <c r="T77" s="198"/>
    </row>
    <row r="78" spans="1:20" ht="12.75" customHeight="1" x14ac:dyDescent="0.3">
      <c r="A78" s="142" t="s">
        <v>93</v>
      </c>
      <c r="B78" s="142">
        <v>2022</v>
      </c>
      <c r="C78" s="96" t="s">
        <v>637</v>
      </c>
      <c r="D78" s="142" t="s">
        <v>137</v>
      </c>
      <c r="E78" s="143" t="s">
        <v>1283</v>
      </c>
      <c r="F78" s="142" t="s">
        <v>1278</v>
      </c>
      <c r="G78" s="142" t="s">
        <v>292</v>
      </c>
      <c r="H78" s="142" t="s">
        <v>10</v>
      </c>
      <c r="I78" s="142" t="s">
        <v>466</v>
      </c>
      <c r="J78" s="142" t="s">
        <v>177</v>
      </c>
      <c r="K78" s="142" t="s">
        <v>1276</v>
      </c>
      <c r="L78" s="142" t="s">
        <v>1272</v>
      </c>
      <c r="M78" s="144" t="s">
        <v>173</v>
      </c>
      <c r="N78" s="142" t="s">
        <v>846</v>
      </c>
      <c r="O78" s="326"/>
      <c r="P78" s="203">
        <v>104</v>
      </c>
      <c r="Q78" s="203">
        <v>8</v>
      </c>
      <c r="R78" s="204" t="str">
        <f t="shared" si="2"/>
        <v>NA</v>
      </c>
      <c r="S78" s="205" t="str">
        <f t="shared" si="3"/>
        <v>NA</v>
      </c>
      <c r="T78" s="198"/>
    </row>
    <row r="79" spans="1:20" ht="12.75" customHeight="1" x14ac:dyDescent="0.3">
      <c r="A79" s="142" t="s">
        <v>93</v>
      </c>
      <c r="B79" s="142">
        <v>2022</v>
      </c>
      <c r="C79" s="96" t="s">
        <v>637</v>
      </c>
      <c r="D79" s="142" t="s">
        <v>137</v>
      </c>
      <c r="E79" s="143" t="s">
        <v>1283</v>
      </c>
      <c r="F79" s="142" t="s">
        <v>1278</v>
      </c>
      <c r="G79" s="142" t="s">
        <v>294</v>
      </c>
      <c r="H79" s="142" t="s">
        <v>10</v>
      </c>
      <c r="I79" s="142" t="s">
        <v>466</v>
      </c>
      <c r="J79" s="142" t="s">
        <v>177</v>
      </c>
      <c r="K79" s="142" t="s">
        <v>1276</v>
      </c>
      <c r="L79" s="142" t="s">
        <v>1272</v>
      </c>
      <c r="M79" s="144" t="s">
        <v>173</v>
      </c>
      <c r="N79" s="142" t="s">
        <v>846</v>
      </c>
      <c r="O79" s="326"/>
      <c r="P79" s="203">
        <v>104</v>
      </c>
      <c r="Q79" s="203">
        <v>8</v>
      </c>
      <c r="R79" s="204" t="str">
        <f t="shared" si="2"/>
        <v>NA</v>
      </c>
      <c r="S79" s="205" t="str">
        <f t="shared" si="3"/>
        <v>NA</v>
      </c>
      <c r="T79" s="198"/>
    </row>
    <row r="80" spans="1:20" ht="12.75" customHeight="1" x14ac:dyDescent="0.3">
      <c r="A80" s="142" t="s">
        <v>93</v>
      </c>
      <c r="B80" s="142">
        <v>2022</v>
      </c>
      <c r="C80" s="96" t="s">
        <v>637</v>
      </c>
      <c r="D80" s="142" t="s">
        <v>137</v>
      </c>
      <c r="E80" s="143" t="s">
        <v>1283</v>
      </c>
      <c r="F80" s="142" t="s">
        <v>1278</v>
      </c>
      <c r="G80" s="142" t="s">
        <v>297</v>
      </c>
      <c r="H80" s="142" t="s">
        <v>10</v>
      </c>
      <c r="I80" s="142" t="s">
        <v>466</v>
      </c>
      <c r="J80" s="142" t="s">
        <v>177</v>
      </c>
      <c r="K80" s="142" t="s">
        <v>1276</v>
      </c>
      <c r="L80" s="142" t="s">
        <v>1272</v>
      </c>
      <c r="M80" s="144" t="s">
        <v>173</v>
      </c>
      <c r="N80" s="142" t="s">
        <v>846</v>
      </c>
      <c r="O80" s="326"/>
      <c r="P80" s="203">
        <v>0</v>
      </c>
      <c r="Q80" s="203">
        <v>0</v>
      </c>
      <c r="R80" s="204" t="str">
        <f t="shared" si="2"/>
        <v>NA</v>
      </c>
      <c r="S80" s="205" t="str">
        <f t="shared" si="3"/>
        <v>NA</v>
      </c>
      <c r="T80" s="198" t="s">
        <v>1854</v>
      </c>
    </row>
    <row r="81" spans="1:20" ht="12.75" customHeight="1" x14ac:dyDescent="0.3">
      <c r="A81" s="142" t="s">
        <v>93</v>
      </c>
      <c r="B81" s="142">
        <v>2022</v>
      </c>
      <c r="C81" s="96" t="s">
        <v>637</v>
      </c>
      <c r="D81" s="142" t="s">
        <v>137</v>
      </c>
      <c r="E81" s="143" t="s">
        <v>988</v>
      </c>
      <c r="F81" s="142" t="s">
        <v>1284</v>
      </c>
      <c r="G81" s="142" t="s">
        <v>288</v>
      </c>
      <c r="H81" s="142" t="s">
        <v>10</v>
      </c>
      <c r="I81" s="142" t="s">
        <v>466</v>
      </c>
      <c r="J81" s="142" t="s">
        <v>177</v>
      </c>
      <c r="K81" s="142" t="s">
        <v>1276</v>
      </c>
      <c r="L81" s="142" t="s">
        <v>1272</v>
      </c>
      <c r="M81" s="144" t="s">
        <v>173</v>
      </c>
      <c r="N81" s="142" t="s">
        <v>846</v>
      </c>
      <c r="O81" s="326"/>
      <c r="P81" s="203">
        <v>0</v>
      </c>
      <c r="Q81" s="203">
        <v>0</v>
      </c>
      <c r="R81" s="204" t="str">
        <f t="shared" si="2"/>
        <v>NA</v>
      </c>
      <c r="S81" s="205" t="str">
        <f t="shared" si="3"/>
        <v>NA</v>
      </c>
      <c r="T81" s="198" t="s">
        <v>1857</v>
      </c>
    </row>
    <row r="82" spans="1:20" ht="12.75" customHeight="1" x14ac:dyDescent="0.3">
      <c r="A82" s="142" t="s">
        <v>93</v>
      </c>
      <c r="B82" s="142">
        <v>2022</v>
      </c>
      <c r="C82" s="96" t="s">
        <v>637</v>
      </c>
      <c r="D82" s="142" t="s">
        <v>137</v>
      </c>
      <c r="E82" s="143" t="s">
        <v>988</v>
      </c>
      <c r="F82" s="142" t="s">
        <v>1284</v>
      </c>
      <c r="G82" s="142" t="s">
        <v>290</v>
      </c>
      <c r="H82" s="142" t="s">
        <v>10</v>
      </c>
      <c r="I82" s="142" t="s">
        <v>466</v>
      </c>
      <c r="J82" s="142" t="s">
        <v>177</v>
      </c>
      <c r="K82" s="142" t="s">
        <v>1276</v>
      </c>
      <c r="L82" s="142" t="s">
        <v>1272</v>
      </c>
      <c r="M82" s="144" t="s">
        <v>173</v>
      </c>
      <c r="N82" s="142" t="s">
        <v>846</v>
      </c>
      <c r="O82" s="326"/>
      <c r="P82" s="203">
        <v>0</v>
      </c>
      <c r="Q82" s="203">
        <v>0</v>
      </c>
      <c r="R82" s="204" t="str">
        <f t="shared" si="2"/>
        <v>NA</v>
      </c>
      <c r="S82" s="205" t="str">
        <f t="shared" si="3"/>
        <v>NA</v>
      </c>
      <c r="T82" s="198" t="s">
        <v>1857</v>
      </c>
    </row>
    <row r="83" spans="1:20" ht="12.75" customHeight="1" x14ac:dyDescent="0.3">
      <c r="A83" s="142" t="s">
        <v>93</v>
      </c>
      <c r="B83" s="142">
        <v>2022</v>
      </c>
      <c r="C83" s="96" t="s">
        <v>637</v>
      </c>
      <c r="D83" s="142" t="s">
        <v>137</v>
      </c>
      <c r="E83" s="143" t="s">
        <v>988</v>
      </c>
      <c r="F83" s="142" t="s">
        <v>1284</v>
      </c>
      <c r="G83" s="142" t="s">
        <v>292</v>
      </c>
      <c r="H83" s="142" t="s">
        <v>10</v>
      </c>
      <c r="I83" s="142" t="s">
        <v>466</v>
      </c>
      <c r="J83" s="142" t="s">
        <v>177</v>
      </c>
      <c r="K83" s="142" t="s">
        <v>1276</v>
      </c>
      <c r="L83" s="142" t="s">
        <v>1272</v>
      </c>
      <c r="M83" s="144" t="s">
        <v>173</v>
      </c>
      <c r="N83" s="142" t="s">
        <v>846</v>
      </c>
      <c r="O83" s="326"/>
      <c r="P83" s="203">
        <v>0</v>
      </c>
      <c r="Q83" s="203">
        <v>0</v>
      </c>
      <c r="R83" s="204" t="str">
        <f t="shared" si="2"/>
        <v>NA</v>
      </c>
      <c r="S83" s="205" t="str">
        <f t="shared" si="3"/>
        <v>NA</v>
      </c>
      <c r="T83" s="198" t="s">
        <v>1857</v>
      </c>
    </row>
    <row r="84" spans="1:20" ht="12.75" customHeight="1" x14ac:dyDescent="0.3">
      <c r="A84" s="142" t="s">
        <v>93</v>
      </c>
      <c r="B84" s="142">
        <v>2022</v>
      </c>
      <c r="C84" s="96" t="s">
        <v>637</v>
      </c>
      <c r="D84" s="142" t="s">
        <v>137</v>
      </c>
      <c r="E84" s="143" t="s">
        <v>988</v>
      </c>
      <c r="F84" s="142" t="s">
        <v>1284</v>
      </c>
      <c r="G84" s="142" t="s">
        <v>294</v>
      </c>
      <c r="H84" s="142" t="s">
        <v>10</v>
      </c>
      <c r="I84" s="142" t="s">
        <v>466</v>
      </c>
      <c r="J84" s="142" t="s">
        <v>177</v>
      </c>
      <c r="K84" s="142" t="s">
        <v>1276</v>
      </c>
      <c r="L84" s="142" t="s">
        <v>1272</v>
      </c>
      <c r="M84" s="144" t="s">
        <v>173</v>
      </c>
      <c r="N84" s="142" t="s">
        <v>846</v>
      </c>
      <c r="O84" s="326"/>
      <c r="P84" s="203">
        <v>0</v>
      </c>
      <c r="Q84" s="203">
        <v>0</v>
      </c>
      <c r="R84" s="204" t="str">
        <f t="shared" si="2"/>
        <v>NA</v>
      </c>
      <c r="S84" s="205" t="str">
        <f t="shared" si="3"/>
        <v>NA</v>
      </c>
      <c r="T84" s="198" t="s">
        <v>1857</v>
      </c>
    </row>
    <row r="85" spans="1:20" ht="12.75" customHeight="1" x14ac:dyDescent="0.3">
      <c r="A85" s="142" t="s">
        <v>93</v>
      </c>
      <c r="B85" s="142">
        <v>2022</v>
      </c>
      <c r="C85" s="96" t="s">
        <v>637</v>
      </c>
      <c r="D85" s="142" t="s">
        <v>137</v>
      </c>
      <c r="E85" s="143" t="s">
        <v>988</v>
      </c>
      <c r="F85" s="142" t="s">
        <v>1284</v>
      </c>
      <c r="G85" s="142" t="s">
        <v>297</v>
      </c>
      <c r="H85" s="142" t="s">
        <v>10</v>
      </c>
      <c r="I85" s="142" t="s">
        <v>466</v>
      </c>
      <c r="J85" s="142" t="s">
        <v>177</v>
      </c>
      <c r="K85" s="142" t="s">
        <v>1276</v>
      </c>
      <c r="L85" s="142" t="s">
        <v>1272</v>
      </c>
      <c r="M85" s="144" t="s">
        <v>173</v>
      </c>
      <c r="N85" s="142" t="s">
        <v>846</v>
      </c>
      <c r="O85" s="326"/>
      <c r="P85" s="203">
        <v>0</v>
      </c>
      <c r="Q85" s="203">
        <v>0</v>
      </c>
      <c r="R85" s="204" t="str">
        <f t="shared" si="2"/>
        <v>NA</v>
      </c>
      <c r="S85" s="205" t="str">
        <f t="shared" si="3"/>
        <v>NA</v>
      </c>
      <c r="T85" s="198" t="s">
        <v>1857</v>
      </c>
    </row>
    <row r="86" spans="1:20" ht="12.75" customHeight="1" x14ac:dyDescent="0.3">
      <c r="A86" s="142" t="s">
        <v>93</v>
      </c>
      <c r="B86" s="142">
        <v>2022</v>
      </c>
      <c r="C86" s="96" t="s">
        <v>637</v>
      </c>
      <c r="D86" s="142" t="s">
        <v>137</v>
      </c>
      <c r="E86" s="143" t="s">
        <v>988</v>
      </c>
      <c r="F86" s="142">
        <v>32</v>
      </c>
      <c r="G86" s="142" t="s">
        <v>288</v>
      </c>
      <c r="H86" s="142" t="s">
        <v>10</v>
      </c>
      <c r="I86" s="142" t="s">
        <v>466</v>
      </c>
      <c r="J86" s="142" t="s">
        <v>177</v>
      </c>
      <c r="K86" s="142" t="s">
        <v>1276</v>
      </c>
      <c r="L86" s="142" t="s">
        <v>1272</v>
      </c>
      <c r="M86" s="144" t="s">
        <v>173</v>
      </c>
      <c r="N86" s="142" t="s">
        <v>846</v>
      </c>
      <c r="O86" s="326"/>
      <c r="P86" s="203">
        <v>0</v>
      </c>
      <c r="Q86" s="203">
        <v>0</v>
      </c>
      <c r="R86" s="204" t="str">
        <f t="shared" si="2"/>
        <v>NA</v>
      </c>
      <c r="S86" s="205" t="str">
        <f t="shared" si="3"/>
        <v>NA</v>
      </c>
      <c r="T86" s="198" t="s">
        <v>1857</v>
      </c>
    </row>
    <row r="87" spans="1:20" ht="12.75" customHeight="1" x14ac:dyDescent="0.3">
      <c r="A87" s="142" t="s">
        <v>93</v>
      </c>
      <c r="B87" s="142">
        <v>2022</v>
      </c>
      <c r="C87" s="96" t="s">
        <v>637</v>
      </c>
      <c r="D87" s="142" t="s">
        <v>137</v>
      </c>
      <c r="E87" s="143" t="s">
        <v>988</v>
      </c>
      <c r="F87" s="142">
        <v>32</v>
      </c>
      <c r="G87" s="142" t="s">
        <v>290</v>
      </c>
      <c r="H87" s="142" t="s">
        <v>10</v>
      </c>
      <c r="I87" s="142" t="s">
        <v>466</v>
      </c>
      <c r="J87" s="142" t="s">
        <v>177</v>
      </c>
      <c r="K87" s="142" t="s">
        <v>1276</v>
      </c>
      <c r="L87" s="142" t="s">
        <v>1272</v>
      </c>
      <c r="M87" s="144" t="s">
        <v>173</v>
      </c>
      <c r="N87" s="142" t="s">
        <v>846</v>
      </c>
      <c r="O87" s="326"/>
      <c r="P87" s="203">
        <v>0</v>
      </c>
      <c r="Q87" s="203">
        <v>0</v>
      </c>
      <c r="R87" s="204" t="str">
        <f t="shared" si="2"/>
        <v>NA</v>
      </c>
      <c r="S87" s="205" t="str">
        <f t="shared" si="3"/>
        <v>NA</v>
      </c>
      <c r="T87" s="198" t="s">
        <v>1857</v>
      </c>
    </row>
    <row r="88" spans="1:20" ht="12.75" customHeight="1" x14ac:dyDescent="0.3">
      <c r="A88" s="142" t="s">
        <v>93</v>
      </c>
      <c r="B88" s="142">
        <v>2022</v>
      </c>
      <c r="C88" s="96" t="s">
        <v>637</v>
      </c>
      <c r="D88" s="142" t="s">
        <v>137</v>
      </c>
      <c r="E88" s="143" t="s">
        <v>988</v>
      </c>
      <c r="F88" s="142">
        <v>32</v>
      </c>
      <c r="G88" s="142" t="s">
        <v>292</v>
      </c>
      <c r="H88" s="142" t="s">
        <v>10</v>
      </c>
      <c r="I88" s="142" t="s">
        <v>466</v>
      </c>
      <c r="J88" s="142" t="s">
        <v>177</v>
      </c>
      <c r="K88" s="142" t="s">
        <v>1276</v>
      </c>
      <c r="L88" s="142" t="s">
        <v>1272</v>
      </c>
      <c r="M88" s="144" t="s">
        <v>173</v>
      </c>
      <c r="N88" s="142" t="s">
        <v>846</v>
      </c>
      <c r="O88" s="326"/>
      <c r="P88" s="203">
        <v>0</v>
      </c>
      <c r="Q88" s="203">
        <v>0</v>
      </c>
      <c r="R88" s="204" t="str">
        <f t="shared" si="2"/>
        <v>NA</v>
      </c>
      <c r="S88" s="205" t="str">
        <f t="shared" si="3"/>
        <v>NA</v>
      </c>
      <c r="T88" s="198" t="s">
        <v>1857</v>
      </c>
    </row>
    <row r="89" spans="1:20" ht="12.75" customHeight="1" x14ac:dyDescent="0.3">
      <c r="A89" s="142" t="s">
        <v>93</v>
      </c>
      <c r="B89" s="142">
        <v>2022</v>
      </c>
      <c r="C89" s="96" t="s">
        <v>637</v>
      </c>
      <c r="D89" s="142" t="s">
        <v>137</v>
      </c>
      <c r="E89" s="143" t="s">
        <v>988</v>
      </c>
      <c r="F89" s="142">
        <v>32</v>
      </c>
      <c r="G89" s="142" t="s">
        <v>294</v>
      </c>
      <c r="H89" s="142" t="s">
        <v>10</v>
      </c>
      <c r="I89" s="142" t="s">
        <v>466</v>
      </c>
      <c r="J89" s="142" t="s">
        <v>177</v>
      </c>
      <c r="K89" s="142" t="s">
        <v>1276</v>
      </c>
      <c r="L89" s="142" t="s">
        <v>1272</v>
      </c>
      <c r="M89" s="144" t="s">
        <v>173</v>
      </c>
      <c r="N89" s="142" t="s">
        <v>846</v>
      </c>
      <c r="O89" s="326"/>
      <c r="P89" s="203">
        <v>0</v>
      </c>
      <c r="Q89" s="203">
        <v>0</v>
      </c>
      <c r="R89" s="204" t="str">
        <f t="shared" si="2"/>
        <v>NA</v>
      </c>
      <c r="S89" s="205" t="str">
        <f t="shared" si="3"/>
        <v>NA</v>
      </c>
      <c r="T89" s="198" t="s">
        <v>1857</v>
      </c>
    </row>
    <row r="90" spans="1:20" ht="12.75" customHeight="1" x14ac:dyDescent="0.3">
      <c r="A90" s="142" t="s">
        <v>93</v>
      </c>
      <c r="B90" s="142">
        <v>2022</v>
      </c>
      <c r="C90" s="96" t="s">
        <v>637</v>
      </c>
      <c r="D90" s="142" t="s">
        <v>137</v>
      </c>
      <c r="E90" s="143" t="s">
        <v>988</v>
      </c>
      <c r="F90" s="142">
        <v>32</v>
      </c>
      <c r="G90" s="142" t="s">
        <v>297</v>
      </c>
      <c r="H90" s="142" t="s">
        <v>10</v>
      </c>
      <c r="I90" s="142" t="s">
        <v>466</v>
      </c>
      <c r="J90" s="142" t="s">
        <v>177</v>
      </c>
      <c r="K90" s="142" t="s">
        <v>1276</v>
      </c>
      <c r="L90" s="142" t="s">
        <v>1272</v>
      </c>
      <c r="M90" s="144" t="s">
        <v>173</v>
      </c>
      <c r="N90" s="142" t="s">
        <v>846</v>
      </c>
      <c r="O90" s="326"/>
      <c r="P90" s="203">
        <v>0</v>
      </c>
      <c r="Q90" s="203">
        <v>0</v>
      </c>
      <c r="R90" s="204" t="str">
        <f t="shared" si="2"/>
        <v>NA</v>
      </c>
      <c r="S90" s="205" t="str">
        <f t="shared" si="3"/>
        <v>NA</v>
      </c>
      <c r="T90" s="198" t="s">
        <v>1854</v>
      </c>
    </row>
    <row r="91" spans="1:20" ht="12.75" customHeight="1" x14ac:dyDescent="0.3">
      <c r="A91" s="142" t="s">
        <v>93</v>
      </c>
      <c r="B91" s="142">
        <v>2022</v>
      </c>
      <c r="C91" s="96" t="s">
        <v>637</v>
      </c>
      <c r="D91" s="142" t="s">
        <v>137</v>
      </c>
      <c r="E91" s="143" t="s">
        <v>963</v>
      </c>
      <c r="F91" s="142" t="s">
        <v>1275</v>
      </c>
      <c r="G91" s="142" t="s">
        <v>288</v>
      </c>
      <c r="H91" s="142" t="s">
        <v>10</v>
      </c>
      <c r="I91" s="142" t="s">
        <v>466</v>
      </c>
      <c r="J91" s="142" t="s">
        <v>185</v>
      </c>
      <c r="K91" s="142" t="s">
        <v>1285</v>
      </c>
      <c r="L91" s="142" t="s">
        <v>1272</v>
      </c>
      <c r="M91" s="144" t="s">
        <v>173</v>
      </c>
      <c r="N91" s="142" t="s">
        <v>846</v>
      </c>
      <c r="O91" s="326"/>
      <c r="P91" s="203">
        <v>0</v>
      </c>
      <c r="Q91" s="203" t="s">
        <v>173</v>
      </c>
      <c r="R91" s="204" t="str">
        <f t="shared" si="2"/>
        <v>NA</v>
      </c>
      <c r="S91" s="205" t="str">
        <f t="shared" si="3"/>
        <v>NA</v>
      </c>
      <c r="T91" s="198" t="s">
        <v>1858</v>
      </c>
    </row>
    <row r="92" spans="1:20" ht="12.75" customHeight="1" x14ac:dyDescent="0.3">
      <c r="A92" s="142" t="s">
        <v>93</v>
      </c>
      <c r="B92" s="142">
        <v>2022</v>
      </c>
      <c r="C92" s="96" t="s">
        <v>637</v>
      </c>
      <c r="D92" s="142" t="s">
        <v>137</v>
      </c>
      <c r="E92" s="143" t="s">
        <v>963</v>
      </c>
      <c r="F92" s="142" t="s">
        <v>1275</v>
      </c>
      <c r="G92" s="142" t="s">
        <v>290</v>
      </c>
      <c r="H92" s="142" t="s">
        <v>10</v>
      </c>
      <c r="I92" s="142" t="s">
        <v>466</v>
      </c>
      <c r="J92" s="142" t="s">
        <v>185</v>
      </c>
      <c r="K92" s="142" t="s">
        <v>1285</v>
      </c>
      <c r="L92" s="142" t="s">
        <v>1272</v>
      </c>
      <c r="M92" s="144" t="s">
        <v>173</v>
      </c>
      <c r="N92" s="142" t="s">
        <v>846</v>
      </c>
      <c r="O92" s="326"/>
      <c r="P92" s="203">
        <v>0</v>
      </c>
      <c r="Q92" s="203" t="s">
        <v>173</v>
      </c>
      <c r="R92" s="204" t="str">
        <f t="shared" si="2"/>
        <v>NA</v>
      </c>
      <c r="S92" s="205" t="str">
        <f t="shared" si="3"/>
        <v>NA</v>
      </c>
      <c r="T92" s="198" t="s">
        <v>1858</v>
      </c>
    </row>
    <row r="93" spans="1:20" ht="12.75" customHeight="1" x14ac:dyDescent="0.3">
      <c r="A93" s="142" t="s">
        <v>93</v>
      </c>
      <c r="B93" s="142">
        <v>2022</v>
      </c>
      <c r="C93" s="96" t="s">
        <v>637</v>
      </c>
      <c r="D93" s="142" t="s">
        <v>137</v>
      </c>
      <c r="E93" s="143" t="s">
        <v>963</v>
      </c>
      <c r="F93" s="142" t="s">
        <v>1275</v>
      </c>
      <c r="G93" s="142" t="s">
        <v>292</v>
      </c>
      <c r="H93" s="142" t="s">
        <v>10</v>
      </c>
      <c r="I93" s="142" t="s">
        <v>466</v>
      </c>
      <c r="J93" s="142" t="s">
        <v>185</v>
      </c>
      <c r="K93" s="142" t="s">
        <v>1285</v>
      </c>
      <c r="L93" s="142" t="s">
        <v>1272</v>
      </c>
      <c r="M93" s="144" t="s">
        <v>173</v>
      </c>
      <c r="N93" s="142" t="s">
        <v>846</v>
      </c>
      <c r="O93" s="326"/>
      <c r="P93" s="203">
        <v>0</v>
      </c>
      <c r="Q93" s="203" t="s">
        <v>173</v>
      </c>
      <c r="R93" s="204" t="str">
        <f t="shared" si="2"/>
        <v>NA</v>
      </c>
      <c r="S93" s="205" t="str">
        <f t="shared" si="3"/>
        <v>NA</v>
      </c>
      <c r="T93" s="198" t="s">
        <v>1858</v>
      </c>
    </row>
    <row r="94" spans="1:20" ht="12.75" customHeight="1" x14ac:dyDescent="0.3">
      <c r="A94" s="142" t="s">
        <v>93</v>
      </c>
      <c r="B94" s="142">
        <v>2022</v>
      </c>
      <c r="C94" s="96" t="s">
        <v>637</v>
      </c>
      <c r="D94" s="142" t="s">
        <v>137</v>
      </c>
      <c r="E94" s="143" t="s">
        <v>963</v>
      </c>
      <c r="F94" s="142" t="s">
        <v>1275</v>
      </c>
      <c r="G94" s="142" t="s">
        <v>294</v>
      </c>
      <c r="H94" s="142" t="s">
        <v>10</v>
      </c>
      <c r="I94" s="142" t="s">
        <v>466</v>
      </c>
      <c r="J94" s="142" t="s">
        <v>185</v>
      </c>
      <c r="K94" s="142" t="s">
        <v>1285</v>
      </c>
      <c r="L94" s="142" t="s">
        <v>1272</v>
      </c>
      <c r="M94" s="144" t="s">
        <v>173</v>
      </c>
      <c r="N94" s="142" t="s">
        <v>846</v>
      </c>
      <c r="O94" s="326"/>
      <c r="P94" s="203">
        <v>0</v>
      </c>
      <c r="Q94" s="203" t="s">
        <v>173</v>
      </c>
      <c r="R94" s="204" t="str">
        <f t="shared" si="2"/>
        <v>NA</v>
      </c>
      <c r="S94" s="205" t="str">
        <f t="shared" si="3"/>
        <v>NA</v>
      </c>
      <c r="T94" s="198" t="s">
        <v>1858</v>
      </c>
    </row>
    <row r="95" spans="1:20" ht="12.75" customHeight="1" x14ac:dyDescent="0.3">
      <c r="A95" s="142" t="s">
        <v>93</v>
      </c>
      <c r="B95" s="142">
        <v>2022</v>
      </c>
      <c r="C95" s="96" t="s">
        <v>637</v>
      </c>
      <c r="D95" s="142" t="s">
        <v>137</v>
      </c>
      <c r="E95" s="143" t="s">
        <v>963</v>
      </c>
      <c r="F95" s="142" t="s">
        <v>1275</v>
      </c>
      <c r="G95" s="142" t="s">
        <v>297</v>
      </c>
      <c r="H95" s="142" t="s">
        <v>10</v>
      </c>
      <c r="I95" s="142" t="s">
        <v>466</v>
      </c>
      <c r="J95" s="142" t="s">
        <v>185</v>
      </c>
      <c r="K95" s="142" t="s">
        <v>1285</v>
      </c>
      <c r="L95" s="142" t="s">
        <v>1272</v>
      </c>
      <c r="M95" s="144" t="s">
        <v>173</v>
      </c>
      <c r="N95" s="142" t="s">
        <v>846</v>
      </c>
      <c r="O95" s="326"/>
      <c r="P95" s="203">
        <v>0</v>
      </c>
      <c r="Q95" s="203" t="s">
        <v>173</v>
      </c>
      <c r="R95" s="204" t="str">
        <f t="shared" si="2"/>
        <v>NA</v>
      </c>
      <c r="S95" s="205" t="str">
        <f t="shared" si="3"/>
        <v>NA</v>
      </c>
      <c r="T95" s="198" t="s">
        <v>1854</v>
      </c>
    </row>
    <row r="96" spans="1:20" ht="12.75" customHeight="1" x14ac:dyDescent="0.3">
      <c r="A96" s="142" t="s">
        <v>93</v>
      </c>
      <c r="B96" s="142">
        <v>2022</v>
      </c>
      <c r="C96" s="96" t="s">
        <v>637</v>
      </c>
      <c r="D96" s="142" t="s">
        <v>137</v>
      </c>
      <c r="E96" s="143" t="s">
        <v>977</v>
      </c>
      <c r="F96" s="142" t="s">
        <v>1275</v>
      </c>
      <c r="G96" s="142" t="s">
        <v>288</v>
      </c>
      <c r="H96" s="142" t="s">
        <v>10</v>
      </c>
      <c r="I96" s="142" t="s">
        <v>466</v>
      </c>
      <c r="J96" s="142" t="s">
        <v>185</v>
      </c>
      <c r="K96" s="142" t="s">
        <v>1285</v>
      </c>
      <c r="L96" s="142" t="s">
        <v>1272</v>
      </c>
      <c r="M96" s="144" t="s">
        <v>173</v>
      </c>
      <c r="N96" s="142" t="s">
        <v>846</v>
      </c>
      <c r="O96" s="326"/>
      <c r="P96" s="203">
        <v>447</v>
      </c>
      <c r="Q96" s="203" t="s">
        <v>173</v>
      </c>
      <c r="R96" s="204" t="str">
        <f t="shared" si="2"/>
        <v>NA</v>
      </c>
      <c r="S96" s="205" t="str">
        <f t="shared" si="3"/>
        <v>NA</v>
      </c>
      <c r="T96" s="198"/>
    </row>
    <row r="97" spans="1:20" ht="12.75" customHeight="1" x14ac:dyDescent="0.3">
      <c r="A97" s="142" t="s">
        <v>93</v>
      </c>
      <c r="B97" s="142">
        <v>2022</v>
      </c>
      <c r="C97" s="96" t="s">
        <v>637</v>
      </c>
      <c r="D97" s="142" t="s">
        <v>137</v>
      </c>
      <c r="E97" s="143" t="s">
        <v>977</v>
      </c>
      <c r="F97" s="142" t="s">
        <v>1275</v>
      </c>
      <c r="G97" s="142" t="s">
        <v>290</v>
      </c>
      <c r="H97" s="142" t="s">
        <v>10</v>
      </c>
      <c r="I97" s="142" t="s">
        <v>466</v>
      </c>
      <c r="J97" s="142" t="s">
        <v>185</v>
      </c>
      <c r="K97" s="142" t="s">
        <v>1285</v>
      </c>
      <c r="L97" s="142" t="s">
        <v>1272</v>
      </c>
      <c r="M97" s="144" t="s">
        <v>173</v>
      </c>
      <c r="N97" s="142" t="s">
        <v>846</v>
      </c>
      <c r="O97" s="326"/>
      <c r="P97" s="203">
        <v>1411</v>
      </c>
      <c r="Q97" s="203" t="s">
        <v>173</v>
      </c>
      <c r="R97" s="204" t="str">
        <f t="shared" si="2"/>
        <v>NA</v>
      </c>
      <c r="S97" s="205" t="str">
        <f t="shared" si="3"/>
        <v>NA</v>
      </c>
      <c r="T97" s="198"/>
    </row>
    <row r="98" spans="1:20" ht="12.75" customHeight="1" x14ac:dyDescent="0.3">
      <c r="A98" s="142" t="s">
        <v>93</v>
      </c>
      <c r="B98" s="142">
        <v>2022</v>
      </c>
      <c r="C98" s="96" t="s">
        <v>637</v>
      </c>
      <c r="D98" s="142" t="s">
        <v>137</v>
      </c>
      <c r="E98" s="143" t="s">
        <v>977</v>
      </c>
      <c r="F98" s="142" t="s">
        <v>1275</v>
      </c>
      <c r="G98" s="142" t="s">
        <v>292</v>
      </c>
      <c r="H98" s="142" t="s">
        <v>10</v>
      </c>
      <c r="I98" s="142" t="s">
        <v>466</v>
      </c>
      <c r="J98" s="142" t="s">
        <v>185</v>
      </c>
      <c r="K98" s="142" t="s">
        <v>1285</v>
      </c>
      <c r="L98" s="142" t="s">
        <v>1272</v>
      </c>
      <c r="M98" s="144" t="s">
        <v>173</v>
      </c>
      <c r="N98" s="142" t="s">
        <v>846</v>
      </c>
      <c r="O98" s="326"/>
      <c r="P98" s="203">
        <v>1411</v>
      </c>
      <c r="Q98" s="203" t="s">
        <v>173</v>
      </c>
      <c r="R98" s="204" t="str">
        <f t="shared" si="2"/>
        <v>NA</v>
      </c>
      <c r="S98" s="205" t="str">
        <f t="shared" si="3"/>
        <v>NA</v>
      </c>
      <c r="T98" s="198"/>
    </row>
    <row r="99" spans="1:20" ht="12.75" customHeight="1" x14ac:dyDescent="0.3">
      <c r="A99" s="142" t="s">
        <v>93</v>
      </c>
      <c r="B99" s="142">
        <v>2022</v>
      </c>
      <c r="C99" s="96" t="s">
        <v>637</v>
      </c>
      <c r="D99" s="142" t="s">
        <v>137</v>
      </c>
      <c r="E99" s="143" t="s">
        <v>977</v>
      </c>
      <c r="F99" s="142" t="s">
        <v>1275</v>
      </c>
      <c r="G99" s="142" t="s">
        <v>294</v>
      </c>
      <c r="H99" s="142" t="s">
        <v>10</v>
      </c>
      <c r="I99" s="142" t="s">
        <v>466</v>
      </c>
      <c r="J99" s="142" t="s">
        <v>185</v>
      </c>
      <c r="K99" s="142" t="s">
        <v>1285</v>
      </c>
      <c r="L99" s="142" t="s">
        <v>1272</v>
      </c>
      <c r="M99" s="144" t="s">
        <v>173</v>
      </c>
      <c r="N99" s="142" t="s">
        <v>846</v>
      </c>
      <c r="O99" s="326"/>
      <c r="P99" s="203">
        <v>1411</v>
      </c>
      <c r="Q99" s="203" t="s">
        <v>173</v>
      </c>
      <c r="R99" s="204" t="str">
        <f t="shared" si="2"/>
        <v>NA</v>
      </c>
      <c r="S99" s="205" t="str">
        <f t="shared" si="3"/>
        <v>NA</v>
      </c>
      <c r="T99" s="198"/>
    </row>
    <row r="100" spans="1:20" ht="12.75" customHeight="1" x14ac:dyDescent="0.3">
      <c r="A100" s="142" t="s">
        <v>93</v>
      </c>
      <c r="B100" s="142">
        <v>2022</v>
      </c>
      <c r="C100" s="96" t="s">
        <v>637</v>
      </c>
      <c r="D100" s="142" t="s">
        <v>137</v>
      </c>
      <c r="E100" s="143" t="s">
        <v>977</v>
      </c>
      <c r="F100" s="142" t="s">
        <v>1275</v>
      </c>
      <c r="G100" s="142" t="s">
        <v>297</v>
      </c>
      <c r="H100" s="142" t="s">
        <v>10</v>
      </c>
      <c r="I100" s="142" t="s">
        <v>466</v>
      </c>
      <c r="J100" s="142" t="s">
        <v>185</v>
      </c>
      <c r="K100" s="142" t="s">
        <v>1285</v>
      </c>
      <c r="L100" s="142" t="s">
        <v>1272</v>
      </c>
      <c r="M100" s="144" t="s">
        <v>173</v>
      </c>
      <c r="N100" s="142" t="s">
        <v>846</v>
      </c>
      <c r="O100" s="326"/>
      <c r="P100" s="203">
        <v>0</v>
      </c>
      <c r="Q100" s="203" t="s">
        <v>173</v>
      </c>
      <c r="R100" s="204" t="str">
        <f t="shared" si="2"/>
        <v>NA</v>
      </c>
      <c r="S100" s="205" t="str">
        <f t="shared" si="3"/>
        <v>NA</v>
      </c>
      <c r="T100" s="198" t="s">
        <v>1854</v>
      </c>
    </row>
    <row r="101" spans="1:20" ht="12.75" customHeight="1" x14ac:dyDescent="0.3">
      <c r="A101" s="142" t="s">
        <v>93</v>
      </c>
      <c r="B101" s="142">
        <v>2022</v>
      </c>
      <c r="C101" s="96" t="s">
        <v>637</v>
      </c>
      <c r="D101" s="142" t="s">
        <v>137</v>
      </c>
      <c r="E101" s="143" t="s">
        <v>977</v>
      </c>
      <c r="F101" s="142" t="s">
        <v>1277</v>
      </c>
      <c r="G101" s="142" t="s">
        <v>288</v>
      </c>
      <c r="H101" s="142" t="s">
        <v>10</v>
      </c>
      <c r="I101" s="142" t="s">
        <v>466</v>
      </c>
      <c r="J101" s="142" t="s">
        <v>185</v>
      </c>
      <c r="K101" s="142" t="s">
        <v>1285</v>
      </c>
      <c r="L101" s="142" t="s">
        <v>1272</v>
      </c>
      <c r="M101" s="144" t="s">
        <v>173</v>
      </c>
      <c r="N101" s="142" t="s">
        <v>846</v>
      </c>
      <c r="O101" s="326"/>
      <c r="P101" s="203">
        <v>0</v>
      </c>
      <c r="Q101" s="203" t="s">
        <v>173</v>
      </c>
      <c r="R101" s="204" t="str">
        <f t="shared" si="2"/>
        <v>NA</v>
      </c>
      <c r="S101" s="205" t="str">
        <f t="shared" si="3"/>
        <v>NA</v>
      </c>
      <c r="T101" s="198" t="s">
        <v>1859</v>
      </c>
    </row>
    <row r="102" spans="1:20" ht="12.75" customHeight="1" x14ac:dyDescent="0.3">
      <c r="A102" s="142" t="s">
        <v>93</v>
      </c>
      <c r="B102" s="142">
        <v>2022</v>
      </c>
      <c r="C102" s="96" t="s">
        <v>637</v>
      </c>
      <c r="D102" s="142" t="s">
        <v>137</v>
      </c>
      <c r="E102" s="143" t="s">
        <v>977</v>
      </c>
      <c r="F102" s="142" t="s">
        <v>1277</v>
      </c>
      <c r="G102" s="142" t="s">
        <v>290</v>
      </c>
      <c r="H102" s="142" t="s">
        <v>10</v>
      </c>
      <c r="I102" s="142" t="s">
        <v>466</v>
      </c>
      <c r="J102" s="142" t="s">
        <v>185</v>
      </c>
      <c r="K102" s="142" t="s">
        <v>1285</v>
      </c>
      <c r="L102" s="142" t="s">
        <v>1272</v>
      </c>
      <c r="M102" s="144" t="s">
        <v>173</v>
      </c>
      <c r="N102" s="142" t="s">
        <v>846</v>
      </c>
      <c r="O102" s="326"/>
      <c r="P102" s="203">
        <v>0</v>
      </c>
      <c r="Q102" s="203" t="s">
        <v>173</v>
      </c>
      <c r="R102" s="204" t="str">
        <f t="shared" si="2"/>
        <v>NA</v>
      </c>
      <c r="S102" s="205" t="str">
        <f t="shared" si="3"/>
        <v>NA</v>
      </c>
      <c r="T102" s="198" t="s">
        <v>1859</v>
      </c>
    </row>
    <row r="103" spans="1:20" ht="12.75" customHeight="1" x14ac:dyDescent="0.3">
      <c r="A103" s="142" t="s">
        <v>93</v>
      </c>
      <c r="B103" s="142">
        <v>2022</v>
      </c>
      <c r="C103" s="96" t="s">
        <v>637</v>
      </c>
      <c r="D103" s="142" t="s">
        <v>137</v>
      </c>
      <c r="E103" s="143" t="s">
        <v>977</v>
      </c>
      <c r="F103" s="142" t="s">
        <v>1277</v>
      </c>
      <c r="G103" s="142" t="s">
        <v>292</v>
      </c>
      <c r="H103" s="142" t="s">
        <v>10</v>
      </c>
      <c r="I103" s="142" t="s">
        <v>466</v>
      </c>
      <c r="J103" s="142" t="s">
        <v>185</v>
      </c>
      <c r="K103" s="142" t="s">
        <v>1285</v>
      </c>
      <c r="L103" s="142" t="s">
        <v>1272</v>
      </c>
      <c r="M103" s="144" t="s">
        <v>173</v>
      </c>
      <c r="N103" s="142" t="s">
        <v>846</v>
      </c>
      <c r="O103" s="326"/>
      <c r="P103" s="203">
        <v>0</v>
      </c>
      <c r="Q103" s="203" t="s">
        <v>173</v>
      </c>
      <c r="R103" s="204" t="str">
        <f t="shared" si="2"/>
        <v>NA</v>
      </c>
      <c r="S103" s="205" t="str">
        <f t="shared" si="3"/>
        <v>NA</v>
      </c>
      <c r="T103" s="198" t="s">
        <v>1859</v>
      </c>
    </row>
    <row r="104" spans="1:20" ht="12.75" customHeight="1" x14ac:dyDescent="0.3">
      <c r="A104" s="142" t="s">
        <v>93</v>
      </c>
      <c r="B104" s="142">
        <v>2022</v>
      </c>
      <c r="C104" s="96" t="s">
        <v>637</v>
      </c>
      <c r="D104" s="142" t="s">
        <v>137</v>
      </c>
      <c r="E104" s="143" t="s">
        <v>977</v>
      </c>
      <c r="F104" s="142" t="s">
        <v>1277</v>
      </c>
      <c r="G104" s="142" t="s">
        <v>294</v>
      </c>
      <c r="H104" s="142" t="s">
        <v>10</v>
      </c>
      <c r="I104" s="142" t="s">
        <v>466</v>
      </c>
      <c r="J104" s="142" t="s">
        <v>185</v>
      </c>
      <c r="K104" s="142" t="s">
        <v>1285</v>
      </c>
      <c r="L104" s="142" t="s">
        <v>1272</v>
      </c>
      <c r="M104" s="144" t="s">
        <v>173</v>
      </c>
      <c r="N104" s="142" t="s">
        <v>846</v>
      </c>
      <c r="O104" s="326"/>
      <c r="P104" s="203">
        <v>0</v>
      </c>
      <c r="Q104" s="203" t="s">
        <v>173</v>
      </c>
      <c r="R104" s="204" t="str">
        <f t="shared" si="2"/>
        <v>NA</v>
      </c>
      <c r="S104" s="205" t="str">
        <f t="shared" si="3"/>
        <v>NA</v>
      </c>
      <c r="T104" s="198" t="s">
        <v>1859</v>
      </c>
    </row>
    <row r="105" spans="1:20" ht="12.75" customHeight="1" x14ac:dyDescent="0.3">
      <c r="A105" s="142" t="s">
        <v>93</v>
      </c>
      <c r="B105" s="142">
        <v>2022</v>
      </c>
      <c r="C105" s="96" t="s">
        <v>637</v>
      </c>
      <c r="D105" s="142" t="s">
        <v>137</v>
      </c>
      <c r="E105" s="143" t="s">
        <v>977</v>
      </c>
      <c r="F105" s="142" t="s">
        <v>1277</v>
      </c>
      <c r="G105" s="142" t="s">
        <v>297</v>
      </c>
      <c r="H105" s="142" t="s">
        <v>10</v>
      </c>
      <c r="I105" s="142" t="s">
        <v>466</v>
      </c>
      <c r="J105" s="142" t="s">
        <v>185</v>
      </c>
      <c r="K105" s="142" t="s">
        <v>1285</v>
      </c>
      <c r="L105" s="142" t="s">
        <v>1272</v>
      </c>
      <c r="M105" s="144" t="s">
        <v>173</v>
      </c>
      <c r="N105" s="142" t="s">
        <v>846</v>
      </c>
      <c r="O105" s="326"/>
      <c r="P105" s="203">
        <v>0</v>
      </c>
      <c r="Q105" s="203" t="s">
        <v>173</v>
      </c>
      <c r="R105" s="204" t="str">
        <f t="shared" si="2"/>
        <v>NA</v>
      </c>
      <c r="S105" s="205" t="str">
        <f t="shared" si="3"/>
        <v>NA</v>
      </c>
      <c r="T105" s="198" t="s">
        <v>1854</v>
      </c>
    </row>
    <row r="106" spans="1:20" ht="12.75" customHeight="1" x14ac:dyDescent="0.3">
      <c r="A106" s="142" t="s">
        <v>93</v>
      </c>
      <c r="B106" s="142">
        <v>2022</v>
      </c>
      <c r="C106" s="96" t="s">
        <v>637</v>
      </c>
      <c r="D106" s="142" t="s">
        <v>137</v>
      </c>
      <c r="E106" s="143" t="s">
        <v>977</v>
      </c>
      <c r="F106" s="142" t="s">
        <v>1275</v>
      </c>
      <c r="G106" s="142" t="s">
        <v>288</v>
      </c>
      <c r="H106" s="142" t="s">
        <v>10</v>
      </c>
      <c r="I106" s="142" t="s">
        <v>466</v>
      </c>
      <c r="J106" s="142" t="s">
        <v>185</v>
      </c>
      <c r="K106" s="142" t="s">
        <v>711</v>
      </c>
      <c r="L106" s="142" t="s">
        <v>1272</v>
      </c>
      <c r="M106" s="144" t="s">
        <v>173</v>
      </c>
      <c r="N106" s="142" t="s">
        <v>846</v>
      </c>
      <c r="O106" s="326"/>
      <c r="P106" s="203">
        <v>343</v>
      </c>
      <c r="Q106" s="203" t="s">
        <v>173</v>
      </c>
      <c r="R106" s="204" t="str">
        <f t="shared" si="2"/>
        <v>NA</v>
      </c>
      <c r="S106" s="205" t="str">
        <f t="shared" si="3"/>
        <v>NA</v>
      </c>
      <c r="T106" s="198"/>
    </row>
    <row r="107" spans="1:20" ht="12.75" customHeight="1" x14ac:dyDescent="0.3">
      <c r="A107" s="142" t="s">
        <v>93</v>
      </c>
      <c r="B107" s="142">
        <v>2022</v>
      </c>
      <c r="C107" s="96" t="s">
        <v>637</v>
      </c>
      <c r="D107" s="142" t="s">
        <v>137</v>
      </c>
      <c r="E107" s="143" t="s">
        <v>977</v>
      </c>
      <c r="F107" s="142" t="s">
        <v>1275</v>
      </c>
      <c r="G107" s="142" t="s">
        <v>290</v>
      </c>
      <c r="H107" s="142" t="s">
        <v>10</v>
      </c>
      <c r="I107" s="142" t="s">
        <v>466</v>
      </c>
      <c r="J107" s="142" t="s">
        <v>185</v>
      </c>
      <c r="K107" s="142" t="s">
        <v>711</v>
      </c>
      <c r="L107" s="142" t="s">
        <v>1272</v>
      </c>
      <c r="M107" s="144" t="s">
        <v>173</v>
      </c>
      <c r="N107" s="142" t="s">
        <v>846</v>
      </c>
      <c r="O107" s="326"/>
      <c r="P107" s="203">
        <v>343</v>
      </c>
      <c r="Q107" s="203" t="s">
        <v>173</v>
      </c>
      <c r="R107" s="204" t="str">
        <f t="shared" si="2"/>
        <v>NA</v>
      </c>
      <c r="S107" s="205" t="str">
        <f t="shared" si="3"/>
        <v>NA</v>
      </c>
      <c r="T107" s="198"/>
    </row>
    <row r="108" spans="1:20" ht="12.75" customHeight="1" x14ac:dyDescent="0.3">
      <c r="A108" s="142" t="s">
        <v>93</v>
      </c>
      <c r="B108" s="142">
        <v>2022</v>
      </c>
      <c r="C108" s="96" t="s">
        <v>637</v>
      </c>
      <c r="D108" s="142" t="s">
        <v>137</v>
      </c>
      <c r="E108" s="143" t="s">
        <v>977</v>
      </c>
      <c r="F108" s="142" t="s">
        <v>1275</v>
      </c>
      <c r="G108" s="142" t="s">
        <v>292</v>
      </c>
      <c r="H108" s="142" t="s">
        <v>10</v>
      </c>
      <c r="I108" s="142" t="s">
        <v>466</v>
      </c>
      <c r="J108" s="142" t="s">
        <v>185</v>
      </c>
      <c r="K108" s="142" t="s">
        <v>711</v>
      </c>
      <c r="L108" s="142" t="s">
        <v>1272</v>
      </c>
      <c r="M108" s="144" t="s">
        <v>173</v>
      </c>
      <c r="N108" s="142" t="s">
        <v>846</v>
      </c>
      <c r="O108" s="326"/>
      <c r="P108" s="203">
        <v>343</v>
      </c>
      <c r="Q108" s="203" t="s">
        <v>173</v>
      </c>
      <c r="R108" s="204" t="str">
        <f t="shared" si="2"/>
        <v>NA</v>
      </c>
      <c r="S108" s="205" t="str">
        <f t="shared" si="3"/>
        <v>NA</v>
      </c>
      <c r="T108" s="198"/>
    </row>
    <row r="109" spans="1:20" ht="12.75" customHeight="1" x14ac:dyDescent="0.3">
      <c r="A109" s="142" t="s">
        <v>93</v>
      </c>
      <c r="B109" s="142">
        <v>2022</v>
      </c>
      <c r="C109" s="96" t="s">
        <v>637</v>
      </c>
      <c r="D109" s="142" t="s">
        <v>137</v>
      </c>
      <c r="E109" s="143" t="s">
        <v>977</v>
      </c>
      <c r="F109" s="142" t="s">
        <v>1275</v>
      </c>
      <c r="G109" s="142" t="s">
        <v>294</v>
      </c>
      <c r="H109" s="142" t="s">
        <v>10</v>
      </c>
      <c r="I109" s="142" t="s">
        <v>466</v>
      </c>
      <c r="J109" s="142" t="s">
        <v>185</v>
      </c>
      <c r="K109" s="142" t="s">
        <v>711</v>
      </c>
      <c r="L109" s="142" t="s">
        <v>1272</v>
      </c>
      <c r="M109" s="144" t="s">
        <v>173</v>
      </c>
      <c r="N109" s="142" t="s">
        <v>846</v>
      </c>
      <c r="O109" s="326"/>
      <c r="P109" s="203">
        <v>343</v>
      </c>
      <c r="Q109" s="203" t="s">
        <v>173</v>
      </c>
      <c r="R109" s="204" t="str">
        <f t="shared" si="2"/>
        <v>NA</v>
      </c>
      <c r="S109" s="205" t="str">
        <f t="shared" si="3"/>
        <v>NA</v>
      </c>
      <c r="T109" s="198"/>
    </row>
    <row r="110" spans="1:20" ht="12.75" customHeight="1" x14ac:dyDescent="0.3">
      <c r="A110" s="142" t="s">
        <v>93</v>
      </c>
      <c r="B110" s="142">
        <v>2022</v>
      </c>
      <c r="C110" s="96" t="s">
        <v>637</v>
      </c>
      <c r="D110" s="142" t="s">
        <v>137</v>
      </c>
      <c r="E110" s="143" t="s">
        <v>977</v>
      </c>
      <c r="F110" s="142" t="s">
        <v>1275</v>
      </c>
      <c r="G110" s="142" t="s">
        <v>297</v>
      </c>
      <c r="H110" s="142" t="s">
        <v>10</v>
      </c>
      <c r="I110" s="142" t="s">
        <v>466</v>
      </c>
      <c r="J110" s="142" t="s">
        <v>185</v>
      </c>
      <c r="K110" s="142" t="s">
        <v>711</v>
      </c>
      <c r="L110" s="142" t="s">
        <v>1272</v>
      </c>
      <c r="M110" s="144" t="s">
        <v>173</v>
      </c>
      <c r="N110" s="142" t="s">
        <v>846</v>
      </c>
      <c r="O110" s="326"/>
      <c r="P110" s="203">
        <v>0</v>
      </c>
      <c r="Q110" s="203" t="s">
        <v>173</v>
      </c>
      <c r="R110" s="204" t="str">
        <f t="shared" si="2"/>
        <v>NA</v>
      </c>
      <c r="S110" s="205" t="str">
        <f t="shared" si="3"/>
        <v>NA</v>
      </c>
      <c r="T110" s="198"/>
    </row>
    <row r="111" spans="1:20" ht="12.75" customHeight="1" x14ac:dyDescent="0.3">
      <c r="A111" s="142" t="s">
        <v>93</v>
      </c>
      <c r="B111" s="142">
        <v>2022</v>
      </c>
      <c r="C111" s="96" t="s">
        <v>637</v>
      </c>
      <c r="D111" s="142" t="s">
        <v>137</v>
      </c>
      <c r="E111" s="143" t="s">
        <v>977</v>
      </c>
      <c r="F111" s="142" t="s">
        <v>1277</v>
      </c>
      <c r="G111" s="142" t="s">
        <v>288</v>
      </c>
      <c r="H111" s="142" t="s">
        <v>10</v>
      </c>
      <c r="I111" s="142" t="s">
        <v>466</v>
      </c>
      <c r="J111" s="142" t="s">
        <v>185</v>
      </c>
      <c r="K111" s="142" t="s">
        <v>711</v>
      </c>
      <c r="L111" s="142" t="s">
        <v>1272</v>
      </c>
      <c r="M111" s="144" t="s">
        <v>173</v>
      </c>
      <c r="N111" s="142" t="s">
        <v>846</v>
      </c>
      <c r="O111" s="326"/>
      <c r="P111" s="203">
        <v>0</v>
      </c>
      <c r="Q111" s="203" t="s">
        <v>173</v>
      </c>
      <c r="R111" s="204" t="str">
        <f t="shared" si="2"/>
        <v>NA</v>
      </c>
      <c r="S111" s="205" t="str">
        <f t="shared" si="3"/>
        <v>NA</v>
      </c>
      <c r="T111" s="198" t="s">
        <v>1828</v>
      </c>
    </row>
    <row r="112" spans="1:20" ht="12.75" customHeight="1" x14ac:dyDescent="0.3">
      <c r="A112" s="142" t="s">
        <v>93</v>
      </c>
      <c r="B112" s="142">
        <v>2022</v>
      </c>
      <c r="C112" s="96" t="s">
        <v>637</v>
      </c>
      <c r="D112" s="142" t="s">
        <v>137</v>
      </c>
      <c r="E112" s="143" t="s">
        <v>977</v>
      </c>
      <c r="F112" s="142" t="s">
        <v>1277</v>
      </c>
      <c r="G112" s="142" t="s">
        <v>290</v>
      </c>
      <c r="H112" s="142" t="s">
        <v>10</v>
      </c>
      <c r="I112" s="142" t="s">
        <v>466</v>
      </c>
      <c r="J112" s="142" t="s">
        <v>185</v>
      </c>
      <c r="K112" s="142" t="s">
        <v>711</v>
      </c>
      <c r="L112" s="142" t="s">
        <v>1272</v>
      </c>
      <c r="M112" s="144" t="s">
        <v>173</v>
      </c>
      <c r="N112" s="142" t="s">
        <v>846</v>
      </c>
      <c r="O112" s="326"/>
      <c r="P112" s="203">
        <v>0</v>
      </c>
      <c r="Q112" s="203" t="s">
        <v>173</v>
      </c>
      <c r="R112" s="204" t="str">
        <f t="shared" si="2"/>
        <v>NA</v>
      </c>
      <c r="S112" s="205" t="str">
        <f t="shared" si="3"/>
        <v>NA</v>
      </c>
      <c r="T112" s="198" t="s">
        <v>1828</v>
      </c>
    </row>
    <row r="113" spans="1:20" ht="12.75" customHeight="1" x14ac:dyDescent="0.3">
      <c r="A113" s="142" t="s">
        <v>93</v>
      </c>
      <c r="B113" s="142">
        <v>2022</v>
      </c>
      <c r="C113" s="96" t="s">
        <v>637</v>
      </c>
      <c r="D113" s="142" t="s">
        <v>137</v>
      </c>
      <c r="E113" s="143" t="s">
        <v>977</v>
      </c>
      <c r="F113" s="142" t="s">
        <v>1277</v>
      </c>
      <c r="G113" s="142" t="s">
        <v>292</v>
      </c>
      <c r="H113" s="142" t="s">
        <v>10</v>
      </c>
      <c r="I113" s="142" t="s">
        <v>466</v>
      </c>
      <c r="J113" s="142" t="s">
        <v>185</v>
      </c>
      <c r="K113" s="142" t="s">
        <v>711</v>
      </c>
      <c r="L113" s="142" t="s">
        <v>1272</v>
      </c>
      <c r="M113" s="144" t="s">
        <v>173</v>
      </c>
      <c r="N113" s="142" t="s">
        <v>846</v>
      </c>
      <c r="O113" s="326"/>
      <c r="P113" s="203">
        <v>0</v>
      </c>
      <c r="Q113" s="203" t="s">
        <v>173</v>
      </c>
      <c r="R113" s="204" t="str">
        <f t="shared" si="2"/>
        <v>NA</v>
      </c>
      <c r="S113" s="205" t="str">
        <f t="shared" si="3"/>
        <v>NA</v>
      </c>
      <c r="T113" s="198" t="s">
        <v>1828</v>
      </c>
    </row>
    <row r="114" spans="1:20" ht="12.75" customHeight="1" x14ac:dyDescent="0.3">
      <c r="A114" s="142" t="s">
        <v>93</v>
      </c>
      <c r="B114" s="142">
        <v>2022</v>
      </c>
      <c r="C114" s="96" t="s">
        <v>637</v>
      </c>
      <c r="D114" s="142" t="s">
        <v>137</v>
      </c>
      <c r="E114" s="143" t="s">
        <v>977</v>
      </c>
      <c r="F114" s="142" t="s">
        <v>1277</v>
      </c>
      <c r="G114" s="142" t="s">
        <v>294</v>
      </c>
      <c r="H114" s="142" t="s">
        <v>10</v>
      </c>
      <c r="I114" s="142" t="s">
        <v>466</v>
      </c>
      <c r="J114" s="142" t="s">
        <v>185</v>
      </c>
      <c r="K114" s="142" t="s">
        <v>711</v>
      </c>
      <c r="L114" s="142" t="s">
        <v>1272</v>
      </c>
      <c r="M114" s="144" t="s">
        <v>173</v>
      </c>
      <c r="N114" s="142" t="s">
        <v>846</v>
      </c>
      <c r="O114" s="326"/>
      <c r="P114" s="203">
        <v>0</v>
      </c>
      <c r="Q114" s="203" t="s">
        <v>173</v>
      </c>
      <c r="R114" s="204" t="str">
        <f t="shared" si="2"/>
        <v>NA</v>
      </c>
      <c r="S114" s="205" t="str">
        <f t="shared" si="3"/>
        <v>NA</v>
      </c>
      <c r="T114" s="198" t="s">
        <v>1828</v>
      </c>
    </row>
    <row r="115" spans="1:20" ht="12.75" customHeight="1" x14ac:dyDescent="0.3">
      <c r="A115" s="142" t="s">
        <v>93</v>
      </c>
      <c r="B115" s="142">
        <v>2022</v>
      </c>
      <c r="C115" s="96" t="s">
        <v>637</v>
      </c>
      <c r="D115" s="142" t="s">
        <v>137</v>
      </c>
      <c r="E115" s="143" t="s">
        <v>977</v>
      </c>
      <c r="F115" s="142" t="s">
        <v>1277</v>
      </c>
      <c r="G115" s="142" t="s">
        <v>297</v>
      </c>
      <c r="H115" s="142" t="s">
        <v>10</v>
      </c>
      <c r="I115" s="142" t="s">
        <v>466</v>
      </c>
      <c r="J115" s="142" t="s">
        <v>185</v>
      </c>
      <c r="K115" s="142" t="s">
        <v>711</v>
      </c>
      <c r="L115" s="142" t="s">
        <v>1272</v>
      </c>
      <c r="M115" s="144" t="s">
        <v>173</v>
      </c>
      <c r="N115" s="142" t="s">
        <v>846</v>
      </c>
      <c r="O115" s="326"/>
      <c r="P115" s="203">
        <v>0</v>
      </c>
      <c r="Q115" s="203" t="s">
        <v>173</v>
      </c>
      <c r="R115" s="204" t="str">
        <f t="shared" si="2"/>
        <v>NA</v>
      </c>
      <c r="S115" s="205" t="str">
        <f t="shared" si="3"/>
        <v>NA</v>
      </c>
      <c r="T115" s="198" t="s">
        <v>1828</v>
      </c>
    </row>
    <row r="116" spans="1:20" ht="12.75" customHeight="1" x14ac:dyDescent="0.3">
      <c r="A116" s="142" t="s">
        <v>93</v>
      </c>
      <c r="B116" s="142">
        <v>2022</v>
      </c>
      <c r="C116" s="96" t="s">
        <v>637</v>
      </c>
      <c r="D116" s="142" t="s">
        <v>137</v>
      </c>
      <c r="E116" s="143" t="s">
        <v>967</v>
      </c>
      <c r="F116" s="142" t="s">
        <v>1275</v>
      </c>
      <c r="G116" s="142" t="s">
        <v>288</v>
      </c>
      <c r="H116" s="142" t="s">
        <v>10</v>
      </c>
      <c r="I116" s="142" t="s">
        <v>466</v>
      </c>
      <c r="J116" s="142" t="s">
        <v>185</v>
      </c>
      <c r="K116" s="142" t="s">
        <v>703</v>
      </c>
      <c r="L116" s="142" t="s">
        <v>1272</v>
      </c>
      <c r="M116" s="144" t="s">
        <v>173</v>
      </c>
      <c r="N116" s="142" t="s">
        <v>846</v>
      </c>
      <c r="O116" s="326"/>
      <c r="P116" s="203">
        <v>1226</v>
      </c>
      <c r="Q116" s="203" t="s">
        <v>173</v>
      </c>
      <c r="R116" s="204" t="str">
        <f t="shared" si="2"/>
        <v>NA</v>
      </c>
      <c r="S116" s="205" t="str">
        <f t="shared" si="3"/>
        <v>NA</v>
      </c>
      <c r="T116" s="198"/>
    </row>
    <row r="117" spans="1:20" ht="12.75" customHeight="1" x14ac:dyDescent="0.3">
      <c r="A117" s="142" t="s">
        <v>93</v>
      </c>
      <c r="B117" s="142">
        <v>2022</v>
      </c>
      <c r="C117" s="96" t="s">
        <v>637</v>
      </c>
      <c r="D117" s="142" t="s">
        <v>137</v>
      </c>
      <c r="E117" s="143" t="s">
        <v>967</v>
      </c>
      <c r="F117" s="142" t="s">
        <v>1275</v>
      </c>
      <c r="G117" s="142" t="s">
        <v>290</v>
      </c>
      <c r="H117" s="142" t="s">
        <v>10</v>
      </c>
      <c r="I117" s="142" t="s">
        <v>466</v>
      </c>
      <c r="J117" s="142" t="s">
        <v>185</v>
      </c>
      <c r="K117" s="142" t="s">
        <v>703</v>
      </c>
      <c r="L117" s="142" t="s">
        <v>1272</v>
      </c>
      <c r="M117" s="144" t="s">
        <v>173</v>
      </c>
      <c r="N117" s="142" t="s">
        <v>846</v>
      </c>
      <c r="O117" s="326"/>
      <c r="P117" s="203">
        <v>1226</v>
      </c>
      <c r="Q117" s="203" t="s">
        <v>173</v>
      </c>
      <c r="R117" s="204" t="str">
        <f t="shared" si="2"/>
        <v>NA</v>
      </c>
      <c r="S117" s="205" t="str">
        <f t="shared" si="3"/>
        <v>NA</v>
      </c>
      <c r="T117" s="198"/>
    </row>
    <row r="118" spans="1:20" ht="12.75" customHeight="1" x14ac:dyDescent="0.3">
      <c r="A118" s="142" t="s">
        <v>93</v>
      </c>
      <c r="B118" s="142">
        <v>2022</v>
      </c>
      <c r="C118" s="96" t="s">
        <v>637</v>
      </c>
      <c r="D118" s="142" t="s">
        <v>137</v>
      </c>
      <c r="E118" s="143" t="s">
        <v>967</v>
      </c>
      <c r="F118" s="142" t="s">
        <v>1275</v>
      </c>
      <c r="G118" s="142" t="s">
        <v>292</v>
      </c>
      <c r="H118" s="142" t="s">
        <v>10</v>
      </c>
      <c r="I118" s="142" t="s">
        <v>466</v>
      </c>
      <c r="J118" s="142" t="s">
        <v>185</v>
      </c>
      <c r="K118" s="142" t="s">
        <v>703</v>
      </c>
      <c r="L118" s="142" t="s">
        <v>1272</v>
      </c>
      <c r="M118" s="144" t="s">
        <v>173</v>
      </c>
      <c r="N118" s="142" t="s">
        <v>846</v>
      </c>
      <c r="O118" s="326"/>
      <c r="P118" s="203">
        <v>1226</v>
      </c>
      <c r="Q118" s="203" t="s">
        <v>173</v>
      </c>
      <c r="R118" s="204" t="str">
        <f t="shared" si="2"/>
        <v>NA</v>
      </c>
      <c r="S118" s="205" t="str">
        <f t="shared" si="3"/>
        <v>NA</v>
      </c>
      <c r="T118" s="198"/>
    </row>
    <row r="119" spans="1:20" ht="12.75" customHeight="1" x14ac:dyDescent="0.3">
      <c r="A119" s="142" t="s">
        <v>93</v>
      </c>
      <c r="B119" s="142">
        <v>2022</v>
      </c>
      <c r="C119" s="96" t="s">
        <v>637</v>
      </c>
      <c r="D119" s="142" t="s">
        <v>137</v>
      </c>
      <c r="E119" s="143" t="s">
        <v>967</v>
      </c>
      <c r="F119" s="142" t="s">
        <v>1275</v>
      </c>
      <c r="G119" s="142" t="s">
        <v>294</v>
      </c>
      <c r="H119" s="142" t="s">
        <v>10</v>
      </c>
      <c r="I119" s="142" t="s">
        <v>466</v>
      </c>
      <c r="J119" s="142" t="s">
        <v>185</v>
      </c>
      <c r="K119" s="142" t="s">
        <v>703</v>
      </c>
      <c r="L119" s="142" t="s">
        <v>1272</v>
      </c>
      <c r="M119" s="144" t="s">
        <v>173</v>
      </c>
      <c r="N119" s="142" t="s">
        <v>846</v>
      </c>
      <c r="O119" s="326"/>
      <c r="P119" s="203">
        <v>1226</v>
      </c>
      <c r="Q119" s="203" t="s">
        <v>173</v>
      </c>
      <c r="R119" s="204" t="str">
        <f t="shared" si="2"/>
        <v>NA</v>
      </c>
      <c r="S119" s="205" t="str">
        <f t="shared" si="3"/>
        <v>NA</v>
      </c>
      <c r="T119" s="198"/>
    </row>
    <row r="120" spans="1:20" ht="12.75" customHeight="1" x14ac:dyDescent="0.3">
      <c r="A120" s="142" t="s">
        <v>93</v>
      </c>
      <c r="B120" s="142">
        <v>2022</v>
      </c>
      <c r="C120" s="96" t="s">
        <v>637</v>
      </c>
      <c r="D120" s="142" t="s">
        <v>137</v>
      </c>
      <c r="E120" s="143" t="s">
        <v>967</v>
      </c>
      <c r="F120" s="142" t="s">
        <v>1275</v>
      </c>
      <c r="G120" s="142" t="s">
        <v>297</v>
      </c>
      <c r="H120" s="142" t="s">
        <v>10</v>
      </c>
      <c r="I120" s="142" t="s">
        <v>466</v>
      </c>
      <c r="J120" s="142" t="s">
        <v>185</v>
      </c>
      <c r="K120" s="142" t="s">
        <v>703</v>
      </c>
      <c r="L120" s="142" t="s">
        <v>1272</v>
      </c>
      <c r="M120" s="144" t="s">
        <v>173</v>
      </c>
      <c r="N120" s="142" t="s">
        <v>846</v>
      </c>
      <c r="O120" s="326"/>
      <c r="P120" s="203">
        <v>0</v>
      </c>
      <c r="Q120" s="203" t="s">
        <v>173</v>
      </c>
      <c r="R120" s="204" t="str">
        <f t="shared" si="2"/>
        <v>NA</v>
      </c>
      <c r="S120" s="205" t="str">
        <f t="shared" si="3"/>
        <v>NA</v>
      </c>
      <c r="T120" s="198" t="s">
        <v>1854</v>
      </c>
    </row>
    <row r="121" spans="1:20" ht="12.75" customHeight="1" x14ac:dyDescent="0.3">
      <c r="A121" s="142" t="s">
        <v>93</v>
      </c>
      <c r="B121" s="142">
        <v>2022</v>
      </c>
      <c r="C121" s="96" t="s">
        <v>637</v>
      </c>
      <c r="D121" s="142" t="s">
        <v>137</v>
      </c>
      <c r="E121" s="143" t="s">
        <v>967</v>
      </c>
      <c r="F121" s="142" t="s">
        <v>1277</v>
      </c>
      <c r="G121" s="142" t="s">
        <v>288</v>
      </c>
      <c r="H121" s="142" t="s">
        <v>10</v>
      </c>
      <c r="I121" s="142" t="s">
        <v>466</v>
      </c>
      <c r="J121" s="142" t="s">
        <v>185</v>
      </c>
      <c r="K121" s="142" t="s">
        <v>703</v>
      </c>
      <c r="L121" s="142" t="s">
        <v>1272</v>
      </c>
      <c r="M121" s="144" t="s">
        <v>173</v>
      </c>
      <c r="N121" s="142" t="s">
        <v>846</v>
      </c>
      <c r="O121" s="326"/>
      <c r="P121" s="203">
        <v>0</v>
      </c>
      <c r="Q121" s="203" t="s">
        <v>173</v>
      </c>
      <c r="R121" s="204" t="str">
        <f t="shared" si="2"/>
        <v>NA</v>
      </c>
      <c r="S121" s="205" t="str">
        <f t="shared" si="3"/>
        <v>NA</v>
      </c>
      <c r="T121" s="198" t="s">
        <v>1860</v>
      </c>
    </row>
    <row r="122" spans="1:20" ht="12.75" customHeight="1" x14ac:dyDescent="0.3">
      <c r="A122" s="142" t="s">
        <v>93</v>
      </c>
      <c r="B122" s="142">
        <v>2022</v>
      </c>
      <c r="C122" s="96" t="s">
        <v>637</v>
      </c>
      <c r="D122" s="142" t="s">
        <v>137</v>
      </c>
      <c r="E122" s="143" t="s">
        <v>967</v>
      </c>
      <c r="F122" s="142" t="s">
        <v>1277</v>
      </c>
      <c r="G122" s="142" t="s">
        <v>290</v>
      </c>
      <c r="H122" s="142" t="s">
        <v>10</v>
      </c>
      <c r="I122" s="142" t="s">
        <v>466</v>
      </c>
      <c r="J122" s="142" t="s">
        <v>185</v>
      </c>
      <c r="K122" s="142" t="s">
        <v>703</v>
      </c>
      <c r="L122" s="142" t="s">
        <v>1272</v>
      </c>
      <c r="M122" s="144" t="s">
        <v>173</v>
      </c>
      <c r="N122" s="142" t="s">
        <v>846</v>
      </c>
      <c r="O122" s="326"/>
      <c r="P122" s="203">
        <v>0</v>
      </c>
      <c r="Q122" s="203" t="s">
        <v>173</v>
      </c>
      <c r="R122" s="204" t="str">
        <f t="shared" si="2"/>
        <v>NA</v>
      </c>
      <c r="S122" s="205" t="str">
        <f t="shared" si="3"/>
        <v>NA</v>
      </c>
      <c r="T122" s="198" t="s">
        <v>1860</v>
      </c>
    </row>
    <row r="123" spans="1:20" ht="12.75" customHeight="1" x14ac:dyDescent="0.3">
      <c r="A123" s="142" t="s">
        <v>93</v>
      </c>
      <c r="B123" s="142">
        <v>2022</v>
      </c>
      <c r="C123" s="96" t="s">
        <v>637</v>
      </c>
      <c r="D123" s="142" t="s">
        <v>137</v>
      </c>
      <c r="E123" s="143" t="s">
        <v>967</v>
      </c>
      <c r="F123" s="142" t="s">
        <v>1277</v>
      </c>
      <c r="G123" s="142" t="s">
        <v>292</v>
      </c>
      <c r="H123" s="142" t="s">
        <v>10</v>
      </c>
      <c r="I123" s="142" t="s">
        <v>466</v>
      </c>
      <c r="J123" s="142" t="s">
        <v>185</v>
      </c>
      <c r="K123" s="142" t="s">
        <v>703</v>
      </c>
      <c r="L123" s="142" t="s">
        <v>1272</v>
      </c>
      <c r="M123" s="144" t="s">
        <v>173</v>
      </c>
      <c r="N123" s="142" t="s">
        <v>846</v>
      </c>
      <c r="O123" s="326"/>
      <c r="P123" s="203">
        <v>0</v>
      </c>
      <c r="Q123" s="203" t="s">
        <v>173</v>
      </c>
      <c r="R123" s="204" t="str">
        <f t="shared" si="2"/>
        <v>NA</v>
      </c>
      <c r="S123" s="205" t="str">
        <f t="shared" si="3"/>
        <v>NA</v>
      </c>
      <c r="T123" s="198" t="s">
        <v>1860</v>
      </c>
    </row>
    <row r="124" spans="1:20" ht="12.75" customHeight="1" x14ac:dyDescent="0.3">
      <c r="A124" s="142" t="s">
        <v>93</v>
      </c>
      <c r="B124" s="142">
        <v>2022</v>
      </c>
      <c r="C124" s="96" t="s">
        <v>637</v>
      </c>
      <c r="D124" s="142" t="s">
        <v>137</v>
      </c>
      <c r="E124" s="143" t="s">
        <v>967</v>
      </c>
      <c r="F124" s="142" t="s">
        <v>1277</v>
      </c>
      <c r="G124" s="142" t="s">
        <v>294</v>
      </c>
      <c r="H124" s="142" t="s">
        <v>10</v>
      </c>
      <c r="I124" s="142" t="s">
        <v>466</v>
      </c>
      <c r="J124" s="142" t="s">
        <v>185</v>
      </c>
      <c r="K124" s="142" t="s">
        <v>703</v>
      </c>
      <c r="L124" s="142" t="s">
        <v>1272</v>
      </c>
      <c r="M124" s="144" t="s">
        <v>173</v>
      </c>
      <c r="N124" s="142" t="s">
        <v>846</v>
      </c>
      <c r="O124" s="326"/>
      <c r="P124" s="203">
        <v>0</v>
      </c>
      <c r="Q124" s="203" t="s">
        <v>173</v>
      </c>
      <c r="R124" s="204" t="str">
        <f t="shared" si="2"/>
        <v>NA</v>
      </c>
      <c r="S124" s="205" t="str">
        <f t="shared" si="3"/>
        <v>NA</v>
      </c>
      <c r="T124" s="198" t="s">
        <v>1860</v>
      </c>
    </row>
    <row r="125" spans="1:20" ht="12.75" customHeight="1" x14ac:dyDescent="0.3">
      <c r="A125" s="142" t="s">
        <v>93</v>
      </c>
      <c r="B125" s="142">
        <v>2022</v>
      </c>
      <c r="C125" s="96" t="s">
        <v>637</v>
      </c>
      <c r="D125" s="142" t="s">
        <v>137</v>
      </c>
      <c r="E125" s="143" t="s">
        <v>967</v>
      </c>
      <c r="F125" s="142" t="s">
        <v>1277</v>
      </c>
      <c r="G125" s="142" t="s">
        <v>297</v>
      </c>
      <c r="H125" s="142" t="s">
        <v>10</v>
      </c>
      <c r="I125" s="142" t="s">
        <v>466</v>
      </c>
      <c r="J125" s="142" t="s">
        <v>185</v>
      </c>
      <c r="K125" s="142" t="s">
        <v>703</v>
      </c>
      <c r="L125" s="142" t="s">
        <v>1272</v>
      </c>
      <c r="M125" s="144" t="s">
        <v>173</v>
      </c>
      <c r="N125" s="142" t="s">
        <v>846</v>
      </c>
      <c r="O125" s="326"/>
      <c r="P125" s="203">
        <v>0</v>
      </c>
      <c r="Q125" s="203" t="s">
        <v>173</v>
      </c>
      <c r="R125" s="204" t="str">
        <f t="shared" si="2"/>
        <v>NA</v>
      </c>
      <c r="S125" s="205" t="str">
        <f t="shared" si="3"/>
        <v>NA</v>
      </c>
      <c r="T125" s="198" t="s">
        <v>1854</v>
      </c>
    </row>
    <row r="126" spans="1:20" ht="12.75" customHeight="1" x14ac:dyDescent="0.3">
      <c r="A126" s="142" t="s">
        <v>93</v>
      </c>
      <c r="B126" s="142">
        <v>2022</v>
      </c>
      <c r="C126" s="96" t="s">
        <v>637</v>
      </c>
      <c r="D126" s="142" t="s">
        <v>137</v>
      </c>
      <c r="E126" s="143" t="s">
        <v>997</v>
      </c>
      <c r="F126" s="142" t="s">
        <v>1278</v>
      </c>
      <c r="G126" s="142" t="s">
        <v>288</v>
      </c>
      <c r="H126" s="142" t="s">
        <v>10</v>
      </c>
      <c r="I126" s="142" t="s">
        <v>466</v>
      </c>
      <c r="J126" s="142" t="s">
        <v>185</v>
      </c>
      <c r="K126" s="142" t="s">
        <v>703</v>
      </c>
      <c r="L126" s="142" t="s">
        <v>1272</v>
      </c>
      <c r="M126" s="144" t="s">
        <v>173</v>
      </c>
      <c r="N126" s="142" t="s">
        <v>846</v>
      </c>
      <c r="O126" s="326"/>
      <c r="P126" s="203">
        <v>780</v>
      </c>
      <c r="Q126" s="203" t="s">
        <v>173</v>
      </c>
      <c r="R126" s="204" t="str">
        <f t="shared" si="2"/>
        <v>NA</v>
      </c>
      <c r="S126" s="205" t="str">
        <f t="shared" si="3"/>
        <v>NA</v>
      </c>
      <c r="T126" s="198"/>
    </row>
    <row r="127" spans="1:20" ht="12.75" customHeight="1" x14ac:dyDescent="0.3">
      <c r="A127" s="142" t="s">
        <v>93</v>
      </c>
      <c r="B127" s="142">
        <v>2022</v>
      </c>
      <c r="C127" s="96" t="s">
        <v>637</v>
      </c>
      <c r="D127" s="142" t="s">
        <v>137</v>
      </c>
      <c r="E127" s="143" t="s">
        <v>997</v>
      </c>
      <c r="F127" s="142" t="s">
        <v>1278</v>
      </c>
      <c r="G127" s="142" t="s">
        <v>290</v>
      </c>
      <c r="H127" s="142" t="s">
        <v>10</v>
      </c>
      <c r="I127" s="142" t="s">
        <v>466</v>
      </c>
      <c r="J127" s="142" t="s">
        <v>185</v>
      </c>
      <c r="K127" s="142" t="s">
        <v>703</v>
      </c>
      <c r="L127" s="142" t="s">
        <v>1272</v>
      </c>
      <c r="M127" s="144" t="s">
        <v>173</v>
      </c>
      <c r="N127" s="142" t="s">
        <v>846</v>
      </c>
      <c r="O127" s="326"/>
      <c r="P127" s="203">
        <v>781</v>
      </c>
      <c r="Q127" s="203" t="s">
        <v>173</v>
      </c>
      <c r="R127" s="204" t="str">
        <f t="shared" si="2"/>
        <v>NA</v>
      </c>
      <c r="S127" s="205" t="str">
        <f t="shared" si="3"/>
        <v>NA</v>
      </c>
      <c r="T127" s="198"/>
    </row>
    <row r="128" spans="1:20" ht="12.75" customHeight="1" x14ac:dyDescent="0.3">
      <c r="A128" s="142" t="s">
        <v>93</v>
      </c>
      <c r="B128" s="142">
        <v>2022</v>
      </c>
      <c r="C128" s="96" t="s">
        <v>637</v>
      </c>
      <c r="D128" s="142" t="s">
        <v>137</v>
      </c>
      <c r="E128" s="143" t="s">
        <v>997</v>
      </c>
      <c r="F128" s="142" t="s">
        <v>1278</v>
      </c>
      <c r="G128" s="142" t="s">
        <v>292</v>
      </c>
      <c r="H128" s="142" t="s">
        <v>10</v>
      </c>
      <c r="I128" s="142" t="s">
        <v>466</v>
      </c>
      <c r="J128" s="142" t="s">
        <v>185</v>
      </c>
      <c r="K128" s="142" t="s">
        <v>703</v>
      </c>
      <c r="L128" s="142" t="s">
        <v>1272</v>
      </c>
      <c r="M128" s="144" t="s">
        <v>173</v>
      </c>
      <c r="N128" s="142" t="s">
        <v>846</v>
      </c>
      <c r="O128" s="326"/>
      <c r="P128" s="203">
        <v>781</v>
      </c>
      <c r="Q128" s="203" t="s">
        <v>173</v>
      </c>
      <c r="R128" s="204" t="str">
        <f t="shared" si="2"/>
        <v>NA</v>
      </c>
      <c r="S128" s="205" t="str">
        <f t="shared" si="3"/>
        <v>NA</v>
      </c>
      <c r="T128" s="198"/>
    </row>
    <row r="129" spans="1:20" ht="12.75" customHeight="1" x14ac:dyDescent="0.3">
      <c r="A129" s="142" t="s">
        <v>93</v>
      </c>
      <c r="B129" s="142">
        <v>2022</v>
      </c>
      <c r="C129" s="96" t="s">
        <v>637</v>
      </c>
      <c r="D129" s="142" t="s">
        <v>137</v>
      </c>
      <c r="E129" s="143" t="s">
        <v>997</v>
      </c>
      <c r="F129" s="142" t="s">
        <v>1278</v>
      </c>
      <c r="G129" s="142" t="s">
        <v>294</v>
      </c>
      <c r="H129" s="142" t="s">
        <v>10</v>
      </c>
      <c r="I129" s="142" t="s">
        <v>466</v>
      </c>
      <c r="J129" s="142" t="s">
        <v>185</v>
      </c>
      <c r="K129" s="142" t="s">
        <v>703</v>
      </c>
      <c r="L129" s="142" t="s">
        <v>1272</v>
      </c>
      <c r="M129" s="144" t="s">
        <v>173</v>
      </c>
      <c r="N129" s="142" t="s">
        <v>846</v>
      </c>
      <c r="O129" s="326"/>
      <c r="P129" s="203">
        <v>781</v>
      </c>
      <c r="Q129" s="203" t="s">
        <v>173</v>
      </c>
      <c r="R129" s="204" t="str">
        <f t="shared" si="2"/>
        <v>NA</v>
      </c>
      <c r="S129" s="205" t="str">
        <f t="shared" si="3"/>
        <v>NA</v>
      </c>
      <c r="T129" s="198"/>
    </row>
    <row r="130" spans="1:20" ht="12.75" customHeight="1" x14ac:dyDescent="0.3">
      <c r="A130" s="142" t="s">
        <v>93</v>
      </c>
      <c r="B130" s="142">
        <v>2022</v>
      </c>
      <c r="C130" s="96" t="s">
        <v>637</v>
      </c>
      <c r="D130" s="142" t="s">
        <v>137</v>
      </c>
      <c r="E130" s="143" t="s">
        <v>997</v>
      </c>
      <c r="F130" s="142" t="s">
        <v>1278</v>
      </c>
      <c r="G130" s="142" t="s">
        <v>297</v>
      </c>
      <c r="H130" s="142" t="s">
        <v>10</v>
      </c>
      <c r="I130" s="142" t="s">
        <v>466</v>
      </c>
      <c r="J130" s="142" t="s">
        <v>185</v>
      </c>
      <c r="K130" s="142" t="s">
        <v>703</v>
      </c>
      <c r="L130" s="142" t="s">
        <v>1272</v>
      </c>
      <c r="M130" s="144" t="s">
        <v>173</v>
      </c>
      <c r="N130" s="142" t="s">
        <v>846</v>
      </c>
      <c r="O130" s="326"/>
      <c r="P130" s="203">
        <v>0</v>
      </c>
      <c r="Q130" s="203" t="s">
        <v>173</v>
      </c>
      <c r="R130" s="204" t="str">
        <f t="shared" si="2"/>
        <v>NA</v>
      </c>
      <c r="S130" s="205" t="str">
        <f t="shared" si="3"/>
        <v>NA</v>
      </c>
      <c r="T130" s="198" t="s">
        <v>1854</v>
      </c>
    </row>
    <row r="131" spans="1:20" ht="12.75" customHeight="1" x14ac:dyDescent="0.3">
      <c r="A131" s="142" t="s">
        <v>93</v>
      </c>
      <c r="B131" s="142">
        <v>2022</v>
      </c>
      <c r="C131" s="96" t="s">
        <v>637</v>
      </c>
      <c r="D131" s="142" t="s">
        <v>137</v>
      </c>
      <c r="E131" s="143" t="s">
        <v>967</v>
      </c>
      <c r="F131" s="142" t="s">
        <v>1275</v>
      </c>
      <c r="G131" s="142" t="s">
        <v>288</v>
      </c>
      <c r="H131" s="142" t="s">
        <v>10</v>
      </c>
      <c r="I131" s="142" t="s">
        <v>466</v>
      </c>
      <c r="J131" s="142" t="s">
        <v>185</v>
      </c>
      <c r="K131" s="142" t="s">
        <v>707</v>
      </c>
      <c r="L131" s="142" t="s">
        <v>1272</v>
      </c>
      <c r="M131" s="144" t="s">
        <v>173</v>
      </c>
      <c r="N131" s="142" t="s">
        <v>846</v>
      </c>
      <c r="O131" s="326"/>
      <c r="P131" s="203">
        <v>271</v>
      </c>
      <c r="Q131" s="203" t="s">
        <v>173</v>
      </c>
      <c r="R131" s="204" t="str">
        <f t="shared" si="2"/>
        <v>NA</v>
      </c>
      <c r="S131" s="205" t="str">
        <f t="shared" si="3"/>
        <v>NA</v>
      </c>
      <c r="T131" s="198"/>
    </row>
    <row r="132" spans="1:20" ht="12.75" customHeight="1" x14ac:dyDescent="0.3">
      <c r="A132" s="142" t="s">
        <v>93</v>
      </c>
      <c r="B132" s="142">
        <v>2022</v>
      </c>
      <c r="C132" s="96" t="s">
        <v>637</v>
      </c>
      <c r="D132" s="142" t="s">
        <v>137</v>
      </c>
      <c r="E132" s="143" t="s">
        <v>967</v>
      </c>
      <c r="F132" s="142" t="s">
        <v>1275</v>
      </c>
      <c r="G132" s="142" t="s">
        <v>290</v>
      </c>
      <c r="H132" s="142" t="s">
        <v>10</v>
      </c>
      <c r="I132" s="142" t="s">
        <v>466</v>
      </c>
      <c r="J132" s="142" t="s">
        <v>185</v>
      </c>
      <c r="K132" s="142" t="s">
        <v>707</v>
      </c>
      <c r="L132" s="142" t="s">
        <v>1272</v>
      </c>
      <c r="M132" s="144" t="s">
        <v>173</v>
      </c>
      <c r="N132" s="142" t="s">
        <v>846</v>
      </c>
      <c r="O132" s="326"/>
      <c r="P132" s="203">
        <v>271</v>
      </c>
      <c r="Q132" s="203" t="s">
        <v>173</v>
      </c>
      <c r="R132" s="204" t="str">
        <f t="shared" ref="R132:R195" si="4">IF(M132="NA","NA", P132/M132*100)</f>
        <v>NA</v>
      </c>
      <c r="S132" s="205" t="str">
        <f t="shared" ref="S132:S195" si="5">IF(M132="NA","NA",IF(OR(R132&lt;90,R132&gt;150),"X",""))</f>
        <v>NA</v>
      </c>
      <c r="T132" s="198"/>
    </row>
    <row r="133" spans="1:20" ht="12.75" customHeight="1" x14ac:dyDescent="0.3">
      <c r="A133" s="142" t="s">
        <v>93</v>
      </c>
      <c r="B133" s="142">
        <v>2022</v>
      </c>
      <c r="C133" s="96" t="s">
        <v>637</v>
      </c>
      <c r="D133" s="142" t="s">
        <v>137</v>
      </c>
      <c r="E133" s="143" t="s">
        <v>967</v>
      </c>
      <c r="F133" s="142" t="s">
        <v>1275</v>
      </c>
      <c r="G133" s="142" t="s">
        <v>292</v>
      </c>
      <c r="H133" s="142" t="s">
        <v>10</v>
      </c>
      <c r="I133" s="142" t="s">
        <v>466</v>
      </c>
      <c r="J133" s="142" t="s">
        <v>185</v>
      </c>
      <c r="K133" s="142" t="s">
        <v>707</v>
      </c>
      <c r="L133" s="142" t="s">
        <v>1272</v>
      </c>
      <c r="M133" s="144" t="s">
        <v>173</v>
      </c>
      <c r="N133" s="142" t="s">
        <v>846</v>
      </c>
      <c r="O133" s="326"/>
      <c r="P133" s="203">
        <v>271</v>
      </c>
      <c r="Q133" s="203" t="s">
        <v>173</v>
      </c>
      <c r="R133" s="204" t="str">
        <f t="shared" si="4"/>
        <v>NA</v>
      </c>
      <c r="S133" s="205" t="str">
        <f t="shared" si="5"/>
        <v>NA</v>
      </c>
      <c r="T133" s="198"/>
    </row>
    <row r="134" spans="1:20" ht="12.75" customHeight="1" x14ac:dyDescent="0.3">
      <c r="A134" s="142" t="s">
        <v>93</v>
      </c>
      <c r="B134" s="142">
        <v>2022</v>
      </c>
      <c r="C134" s="96" t="s">
        <v>637</v>
      </c>
      <c r="D134" s="142" t="s">
        <v>137</v>
      </c>
      <c r="E134" s="143" t="s">
        <v>967</v>
      </c>
      <c r="F134" s="142" t="s">
        <v>1275</v>
      </c>
      <c r="G134" s="142" t="s">
        <v>294</v>
      </c>
      <c r="H134" s="142" t="s">
        <v>10</v>
      </c>
      <c r="I134" s="142" t="s">
        <v>466</v>
      </c>
      <c r="J134" s="142" t="s">
        <v>185</v>
      </c>
      <c r="K134" s="142" t="s">
        <v>707</v>
      </c>
      <c r="L134" s="142" t="s">
        <v>1272</v>
      </c>
      <c r="M134" s="144" t="s">
        <v>173</v>
      </c>
      <c r="N134" s="142" t="s">
        <v>846</v>
      </c>
      <c r="O134" s="326"/>
      <c r="P134" s="203">
        <v>271</v>
      </c>
      <c r="Q134" s="203" t="s">
        <v>173</v>
      </c>
      <c r="R134" s="204" t="str">
        <f t="shared" si="4"/>
        <v>NA</v>
      </c>
      <c r="S134" s="205" t="str">
        <f t="shared" si="5"/>
        <v>NA</v>
      </c>
      <c r="T134" s="198"/>
    </row>
    <row r="135" spans="1:20" ht="12.75" customHeight="1" x14ac:dyDescent="0.3">
      <c r="A135" s="142" t="s">
        <v>93</v>
      </c>
      <c r="B135" s="142">
        <v>2022</v>
      </c>
      <c r="C135" s="96" t="s">
        <v>637</v>
      </c>
      <c r="D135" s="142" t="s">
        <v>137</v>
      </c>
      <c r="E135" s="143" t="s">
        <v>967</v>
      </c>
      <c r="F135" s="142" t="s">
        <v>1275</v>
      </c>
      <c r="G135" s="142" t="s">
        <v>297</v>
      </c>
      <c r="H135" s="142" t="s">
        <v>10</v>
      </c>
      <c r="I135" s="142" t="s">
        <v>466</v>
      </c>
      <c r="J135" s="142" t="s">
        <v>185</v>
      </c>
      <c r="K135" s="142" t="s">
        <v>707</v>
      </c>
      <c r="L135" s="142" t="s">
        <v>1272</v>
      </c>
      <c r="M135" s="144" t="s">
        <v>173</v>
      </c>
      <c r="N135" s="142" t="s">
        <v>846</v>
      </c>
      <c r="O135" s="326"/>
      <c r="P135" s="203">
        <v>0</v>
      </c>
      <c r="Q135" s="203" t="s">
        <v>173</v>
      </c>
      <c r="R135" s="204" t="str">
        <f t="shared" si="4"/>
        <v>NA</v>
      </c>
      <c r="S135" s="205" t="str">
        <f t="shared" si="5"/>
        <v>NA</v>
      </c>
      <c r="T135" s="198" t="s">
        <v>1854</v>
      </c>
    </row>
    <row r="136" spans="1:20" ht="12.75" customHeight="1" x14ac:dyDescent="0.3">
      <c r="A136" s="142" t="s">
        <v>93</v>
      </c>
      <c r="B136" s="142">
        <v>2022</v>
      </c>
      <c r="C136" s="96" t="s">
        <v>637</v>
      </c>
      <c r="D136" s="142" t="s">
        <v>137</v>
      </c>
      <c r="E136" s="143" t="s">
        <v>967</v>
      </c>
      <c r="F136" s="75" t="s">
        <v>968</v>
      </c>
      <c r="G136" s="142" t="s">
        <v>288</v>
      </c>
      <c r="H136" s="142" t="s">
        <v>10</v>
      </c>
      <c r="I136" s="142" t="s">
        <v>466</v>
      </c>
      <c r="J136" s="142" t="s">
        <v>185</v>
      </c>
      <c r="K136" s="142" t="s">
        <v>707</v>
      </c>
      <c r="L136" s="142" t="s">
        <v>1272</v>
      </c>
      <c r="M136" s="144" t="s">
        <v>173</v>
      </c>
      <c r="N136" s="142" t="s">
        <v>846</v>
      </c>
      <c r="O136" s="326"/>
      <c r="P136" s="203">
        <v>763</v>
      </c>
      <c r="Q136" s="203" t="s">
        <v>173</v>
      </c>
      <c r="R136" s="204" t="str">
        <f t="shared" si="4"/>
        <v>NA</v>
      </c>
      <c r="S136" s="205" t="str">
        <f t="shared" si="5"/>
        <v>NA</v>
      </c>
      <c r="T136" s="198"/>
    </row>
    <row r="137" spans="1:20" ht="12.75" customHeight="1" x14ac:dyDescent="0.3">
      <c r="A137" s="142" t="s">
        <v>93</v>
      </c>
      <c r="B137" s="142">
        <v>2022</v>
      </c>
      <c r="C137" s="96" t="s">
        <v>637</v>
      </c>
      <c r="D137" s="142" t="s">
        <v>137</v>
      </c>
      <c r="E137" s="143" t="s">
        <v>967</v>
      </c>
      <c r="F137" s="75" t="s">
        <v>968</v>
      </c>
      <c r="G137" s="142" t="s">
        <v>290</v>
      </c>
      <c r="H137" s="142" t="s">
        <v>10</v>
      </c>
      <c r="I137" s="142" t="s">
        <v>466</v>
      </c>
      <c r="J137" s="142" t="s">
        <v>185</v>
      </c>
      <c r="K137" s="142" t="s">
        <v>707</v>
      </c>
      <c r="L137" s="142" t="s">
        <v>1272</v>
      </c>
      <c r="M137" s="144" t="s">
        <v>173</v>
      </c>
      <c r="N137" s="142" t="s">
        <v>846</v>
      </c>
      <c r="O137" s="326"/>
      <c r="P137" s="203">
        <v>763</v>
      </c>
      <c r="Q137" s="203" t="s">
        <v>173</v>
      </c>
      <c r="R137" s="204" t="str">
        <f t="shared" si="4"/>
        <v>NA</v>
      </c>
      <c r="S137" s="205" t="str">
        <f t="shared" si="5"/>
        <v>NA</v>
      </c>
      <c r="T137" s="198"/>
    </row>
    <row r="138" spans="1:20" ht="12.75" customHeight="1" x14ac:dyDescent="0.3">
      <c r="A138" s="142" t="s">
        <v>93</v>
      </c>
      <c r="B138" s="142">
        <v>2022</v>
      </c>
      <c r="C138" s="96" t="s">
        <v>637</v>
      </c>
      <c r="D138" s="142" t="s">
        <v>137</v>
      </c>
      <c r="E138" s="143" t="s">
        <v>967</v>
      </c>
      <c r="F138" s="75" t="s">
        <v>968</v>
      </c>
      <c r="G138" s="142" t="s">
        <v>292</v>
      </c>
      <c r="H138" s="142" t="s">
        <v>10</v>
      </c>
      <c r="I138" s="142" t="s">
        <v>466</v>
      </c>
      <c r="J138" s="142" t="s">
        <v>185</v>
      </c>
      <c r="K138" s="142" t="s">
        <v>707</v>
      </c>
      <c r="L138" s="142" t="s">
        <v>1272</v>
      </c>
      <c r="M138" s="144" t="s">
        <v>173</v>
      </c>
      <c r="N138" s="142" t="s">
        <v>846</v>
      </c>
      <c r="O138" s="326"/>
      <c r="P138" s="203">
        <v>763</v>
      </c>
      <c r="Q138" s="203" t="s">
        <v>173</v>
      </c>
      <c r="R138" s="204" t="str">
        <f t="shared" si="4"/>
        <v>NA</v>
      </c>
      <c r="S138" s="205" t="str">
        <f t="shared" si="5"/>
        <v>NA</v>
      </c>
      <c r="T138" s="198"/>
    </row>
    <row r="139" spans="1:20" ht="12.75" customHeight="1" x14ac:dyDescent="0.3">
      <c r="A139" s="142" t="s">
        <v>93</v>
      </c>
      <c r="B139" s="142">
        <v>2022</v>
      </c>
      <c r="C139" s="96" t="s">
        <v>637</v>
      </c>
      <c r="D139" s="142" t="s">
        <v>137</v>
      </c>
      <c r="E139" s="143" t="s">
        <v>967</v>
      </c>
      <c r="F139" s="75" t="s">
        <v>968</v>
      </c>
      <c r="G139" s="142" t="s">
        <v>294</v>
      </c>
      <c r="H139" s="142" t="s">
        <v>10</v>
      </c>
      <c r="I139" s="142" t="s">
        <v>466</v>
      </c>
      <c r="J139" s="142" t="s">
        <v>185</v>
      </c>
      <c r="K139" s="142" t="s">
        <v>707</v>
      </c>
      <c r="L139" s="142" t="s">
        <v>1272</v>
      </c>
      <c r="M139" s="144" t="s">
        <v>173</v>
      </c>
      <c r="N139" s="142" t="s">
        <v>846</v>
      </c>
      <c r="O139" s="326"/>
      <c r="P139" s="203">
        <v>763</v>
      </c>
      <c r="Q139" s="203" t="s">
        <v>173</v>
      </c>
      <c r="R139" s="204" t="str">
        <f t="shared" si="4"/>
        <v>NA</v>
      </c>
      <c r="S139" s="205" t="str">
        <f t="shared" si="5"/>
        <v>NA</v>
      </c>
      <c r="T139" s="198"/>
    </row>
    <row r="140" spans="1:20" ht="12.75" customHeight="1" x14ac:dyDescent="0.3">
      <c r="A140" s="142" t="s">
        <v>93</v>
      </c>
      <c r="B140" s="142">
        <v>2022</v>
      </c>
      <c r="C140" s="96" t="s">
        <v>637</v>
      </c>
      <c r="D140" s="142" t="s">
        <v>137</v>
      </c>
      <c r="E140" s="143" t="s">
        <v>967</v>
      </c>
      <c r="F140" s="75" t="s">
        <v>968</v>
      </c>
      <c r="G140" s="142" t="s">
        <v>297</v>
      </c>
      <c r="H140" s="142" t="s">
        <v>10</v>
      </c>
      <c r="I140" s="142" t="s">
        <v>466</v>
      </c>
      <c r="J140" s="142" t="s">
        <v>185</v>
      </c>
      <c r="K140" s="142" t="s">
        <v>707</v>
      </c>
      <c r="L140" s="142" t="s">
        <v>1272</v>
      </c>
      <c r="M140" s="144" t="s">
        <v>173</v>
      </c>
      <c r="N140" s="142" t="s">
        <v>846</v>
      </c>
      <c r="O140" s="326"/>
      <c r="P140" s="203">
        <v>0</v>
      </c>
      <c r="Q140" s="203" t="s">
        <v>173</v>
      </c>
      <c r="R140" s="204" t="str">
        <f t="shared" si="4"/>
        <v>NA</v>
      </c>
      <c r="S140" s="205" t="str">
        <f t="shared" si="5"/>
        <v>NA</v>
      </c>
      <c r="T140" s="198" t="s">
        <v>1854</v>
      </c>
    </row>
    <row r="141" spans="1:20" ht="12.75" customHeight="1" x14ac:dyDescent="0.3">
      <c r="A141" s="142" t="s">
        <v>93</v>
      </c>
      <c r="B141" s="142">
        <v>2022</v>
      </c>
      <c r="C141" s="96" t="s">
        <v>637</v>
      </c>
      <c r="D141" s="142" t="s">
        <v>137</v>
      </c>
      <c r="E141" s="143" t="s">
        <v>997</v>
      </c>
      <c r="F141" s="142" t="s">
        <v>1278</v>
      </c>
      <c r="G141" s="142" t="s">
        <v>288</v>
      </c>
      <c r="H141" s="142" t="s">
        <v>10</v>
      </c>
      <c r="I141" s="142" t="s">
        <v>466</v>
      </c>
      <c r="J141" s="142" t="s">
        <v>185</v>
      </c>
      <c r="K141" s="142" t="s">
        <v>707</v>
      </c>
      <c r="L141" s="142" t="s">
        <v>1272</v>
      </c>
      <c r="M141" s="144" t="s">
        <v>173</v>
      </c>
      <c r="N141" s="142" t="s">
        <v>846</v>
      </c>
      <c r="O141" s="326"/>
      <c r="P141" s="203">
        <v>545</v>
      </c>
      <c r="Q141" s="203" t="s">
        <v>173</v>
      </c>
      <c r="R141" s="204" t="str">
        <f t="shared" si="4"/>
        <v>NA</v>
      </c>
      <c r="S141" s="205" t="str">
        <f t="shared" si="5"/>
        <v>NA</v>
      </c>
      <c r="T141" s="198"/>
    </row>
    <row r="142" spans="1:20" ht="12.75" customHeight="1" x14ac:dyDescent="0.3">
      <c r="A142" s="142" t="s">
        <v>93</v>
      </c>
      <c r="B142" s="142">
        <v>2022</v>
      </c>
      <c r="C142" s="96" t="s">
        <v>637</v>
      </c>
      <c r="D142" s="142" t="s">
        <v>137</v>
      </c>
      <c r="E142" s="143" t="s">
        <v>997</v>
      </c>
      <c r="F142" s="142" t="s">
        <v>1278</v>
      </c>
      <c r="G142" s="142" t="s">
        <v>290</v>
      </c>
      <c r="H142" s="142" t="s">
        <v>10</v>
      </c>
      <c r="I142" s="142" t="s">
        <v>466</v>
      </c>
      <c r="J142" s="142" t="s">
        <v>185</v>
      </c>
      <c r="K142" s="142" t="s">
        <v>707</v>
      </c>
      <c r="L142" s="142" t="s">
        <v>1272</v>
      </c>
      <c r="M142" s="144" t="s">
        <v>173</v>
      </c>
      <c r="N142" s="142" t="s">
        <v>846</v>
      </c>
      <c r="O142" s="326"/>
      <c r="P142" s="203">
        <v>545</v>
      </c>
      <c r="Q142" s="203" t="s">
        <v>173</v>
      </c>
      <c r="R142" s="204" t="str">
        <f t="shared" si="4"/>
        <v>NA</v>
      </c>
      <c r="S142" s="205" t="str">
        <f t="shared" si="5"/>
        <v>NA</v>
      </c>
      <c r="T142" s="198"/>
    </row>
    <row r="143" spans="1:20" ht="12.75" customHeight="1" x14ac:dyDescent="0.3">
      <c r="A143" s="142" t="s">
        <v>93</v>
      </c>
      <c r="B143" s="142">
        <v>2022</v>
      </c>
      <c r="C143" s="96" t="s">
        <v>637</v>
      </c>
      <c r="D143" s="142" t="s">
        <v>137</v>
      </c>
      <c r="E143" s="143" t="s">
        <v>997</v>
      </c>
      <c r="F143" s="142" t="s">
        <v>1278</v>
      </c>
      <c r="G143" s="142" t="s">
        <v>292</v>
      </c>
      <c r="H143" s="142" t="s">
        <v>10</v>
      </c>
      <c r="I143" s="142" t="s">
        <v>466</v>
      </c>
      <c r="J143" s="142" t="s">
        <v>185</v>
      </c>
      <c r="K143" s="142" t="s">
        <v>707</v>
      </c>
      <c r="L143" s="142" t="s">
        <v>1272</v>
      </c>
      <c r="M143" s="144" t="s">
        <v>173</v>
      </c>
      <c r="N143" s="142" t="s">
        <v>846</v>
      </c>
      <c r="O143" s="326"/>
      <c r="P143" s="203">
        <v>545</v>
      </c>
      <c r="Q143" s="203" t="s">
        <v>173</v>
      </c>
      <c r="R143" s="204" t="str">
        <f t="shared" si="4"/>
        <v>NA</v>
      </c>
      <c r="S143" s="205" t="str">
        <f t="shared" si="5"/>
        <v>NA</v>
      </c>
      <c r="T143" s="198"/>
    </row>
    <row r="144" spans="1:20" ht="12.75" customHeight="1" x14ac:dyDescent="0.3">
      <c r="A144" s="142" t="s">
        <v>93</v>
      </c>
      <c r="B144" s="142">
        <v>2022</v>
      </c>
      <c r="C144" s="96" t="s">
        <v>637</v>
      </c>
      <c r="D144" s="142" t="s">
        <v>137</v>
      </c>
      <c r="E144" s="143" t="s">
        <v>997</v>
      </c>
      <c r="F144" s="142" t="s">
        <v>1278</v>
      </c>
      <c r="G144" s="142" t="s">
        <v>294</v>
      </c>
      <c r="H144" s="142" t="s">
        <v>10</v>
      </c>
      <c r="I144" s="142" t="s">
        <v>466</v>
      </c>
      <c r="J144" s="142" t="s">
        <v>185</v>
      </c>
      <c r="K144" s="142" t="s">
        <v>707</v>
      </c>
      <c r="L144" s="142" t="s">
        <v>1272</v>
      </c>
      <c r="M144" s="144" t="s">
        <v>173</v>
      </c>
      <c r="N144" s="142" t="s">
        <v>846</v>
      </c>
      <c r="O144" s="326"/>
      <c r="P144" s="203">
        <v>545</v>
      </c>
      <c r="Q144" s="203" t="s">
        <v>173</v>
      </c>
      <c r="R144" s="204" t="str">
        <f t="shared" si="4"/>
        <v>NA</v>
      </c>
      <c r="S144" s="205" t="str">
        <f t="shared" si="5"/>
        <v>NA</v>
      </c>
      <c r="T144" s="198"/>
    </row>
    <row r="145" spans="1:20" ht="12.75" customHeight="1" x14ac:dyDescent="0.3">
      <c r="A145" s="142" t="s">
        <v>93</v>
      </c>
      <c r="B145" s="142">
        <v>2022</v>
      </c>
      <c r="C145" s="96" t="s">
        <v>637</v>
      </c>
      <c r="D145" s="142" t="s">
        <v>137</v>
      </c>
      <c r="E145" s="143" t="s">
        <v>997</v>
      </c>
      <c r="F145" s="142" t="s">
        <v>1278</v>
      </c>
      <c r="G145" s="142" t="s">
        <v>297</v>
      </c>
      <c r="H145" s="142" t="s">
        <v>10</v>
      </c>
      <c r="I145" s="142" t="s">
        <v>466</v>
      </c>
      <c r="J145" s="142" t="s">
        <v>185</v>
      </c>
      <c r="K145" s="142" t="s">
        <v>707</v>
      </c>
      <c r="L145" s="142" t="s">
        <v>1272</v>
      </c>
      <c r="M145" s="144" t="s">
        <v>173</v>
      </c>
      <c r="N145" s="142" t="s">
        <v>846</v>
      </c>
      <c r="O145" s="326"/>
      <c r="P145" s="203">
        <v>0</v>
      </c>
      <c r="Q145" s="203" t="s">
        <v>173</v>
      </c>
      <c r="R145" s="204" t="str">
        <f t="shared" si="4"/>
        <v>NA</v>
      </c>
      <c r="S145" s="205" t="str">
        <f t="shared" si="5"/>
        <v>NA</v>
      </c>
      <c r="T145" s="198" t="s">
        <v>1854</v>
      </c>
    </row>
    <row r="146" spans="1:20" ht="12.75" customHeight="1" x14ac:dyDescent="0.3">
      <c r="A146" s="142" t="s">
        <v>93</v>
      </c>
      <c r="B146" s="142">
        <v>2022</v>
      </c>
      <c r="C146" s="96" t="s">
        <v>637</v>
      </c>
      <c r="D146" s="142" t="s">
        <v>137</v>
      </c>
      <c r="E146" s="143" t="s">
        <v>984</v>
      </c>
      <c r="F146" s="75" t="s">
        <v>1279</v>
      </c>
      <c r="G146" s="142" t="s">
        <v>288</v>
      </c>
      <c r="H146" s="142" t="s">
        <v>10</v>
      </c>
      <c r="I146" s="142" t="s">
        <v>466</v>
      </c>
      <c r="J146" s="142" t="s">
        <v>185</v>
      </c>
      <c r="K146" s="142" t="s">
        <v>1285</v>
      </c>
      <c r="L146" s="142" t="s">
        <v>1272</v>
      </c>
      <c r="M146" s="144" t="s">
        <v>173</v>
      </c>
      <c r="N146" s="142" t="s">
        <v>846</v>
      </c>
      <c r="O146" s="326"/>
      <c r="P146" s="203">
        <v>735</v>
      </c>
      <c r="Q146" s="203" t="s">
        <v>173</v>
      </c>
      <c r="R146" s="204" t="str">
        <f t="shared" si="4"/>
        <v>NA</v>
      </c>
      <c r="S146" s="205" t="str">
        <f t="shared" si="5"/>
        <v>NA</v>
      </c>
      <c r="T146" s="198"/>
    </row>
    <row r="147" spans="1:20" ht="12.75" customHeight="1" x14ac:dyDescent="0.3">
      <c r="A147" s="142" t="s">
        <v>93</v>
      </c>
      <c r="B147" s="142">
        <v>2022</v>
      </c>
      <c r="C147" s="96" t="s">
        <v>637</v>
      </c>
      <c r="D147" s="142" t="s">
        <v>137</v>
      </c>
      <c r="E147" s="143" t="s">
        <v>984</v>
      </c>
      <c r="F147" s="75" t="s">
        <v>1279</v>
      </c>
      <c r="G147" s="142" t="s">
        <v>290</v>
      </c>
      <c r="H147" s="142" t="s">
        <v>10</v>
      </c>
      <c r="I147" s="142" t="s">
        <v>466</v>
      </c>
      <c r="J147" s="142" t="s">
        <v>185</v>
      </c>
      <c r="K147" s="142" t="s">
        <v>1285</v>
      </c>
      <c r="L147" s="142" t="s">
        <v>1272</v>
      </c>
      <c r="M147" s="144" t="s">
        <v>173</v>
      </c>
      <c r="N147" s="142" t="s">
        <v>846</v>
      </c>
      <c r="O147" s="326"/>
      <c r="P147" s="203">
        <v>785</v>
      </c>
      <c r="Q147" s="203" t="s">
        <v>173</v>
      </c>
      <c r="R147" s="204" t="str">
        <f t="shared" si="4"/>
        <v>NA</v>
      </c>
      <c r="S147" s="205" t="str">
        <f t="shared" si="5"/>
        <v>NA</v>
      </c>
      <c r="T147" s="198"/>
    </row>
    <row r="148" spans="1:20" ht="12.75" customHeight="1" x14ac:dyDescent="0.3">
      <c r="A148" s="142" t="s">
        <v>93</v>
      </c>
      <c r="B148" s="142">
        <v>2022</v>
      </c>
      <c r="C148" s="96" t="s">
        <v>637</v>
      </c>
      <c r="D148" s="142" t="s">
        <v>137</v>
      </c>
      <c r="E148" s="143" t="s">
        <v>984</v>
      </c>
      <c r="F148" s="75" t="s">
        <v>1279</v>
      </c>
      <c r="G148" s="142" t="s">
        <v>292</v>
      </c>
      <c r="H148" s="142" t="s">
        <v>10</v>
      </c>
      <c r="I148" s="142" t="s">
        <v>466</v>
      </c>
      <c r="J148" s="142" t="s">
        <v>185</v>
      </c>
      <c r="K148" s="142" t="s">
        <v>1285</v>
      </c>
      <c r="L148" s="142" t="s">
        <v>1272</v>
      </c>
      <c r="M148" s="144" t="s">
        <v>173</v>
      </c>
      <c r="N148" s="142" t="s">
        <v>846</v>
      </c>
      <c r="O148" s="326"/>
      <c r="P148" s="203">
        <v>785</v>
      </c>
      <c r="Q148" s="203" t="s">
        <v>173</v>
      </c>
      <c r="R148" s="204" t="str">
        <f t="shared" si="4"/>
        <v>NA</v>
      </c>
      <c r="S148" s="205" t="str">
        <f t="shared" si="5"/>
        <v>NA</v>
      </c>
      <c r="T148" s="198"/>
    </row>
    <row r="149" spans="1:20" ht="12.75" customHeight="1" x14ac:dyDescent="0.3">
      <c r="A149" s="142" t="s">
        <v>93</v>
      </c>
      <c r="B149" s="142">
        <v>2022</v>
      </c>
      <c r="C149" s="96" t="s">
        <v>637</v>
      </c>
      <c r="D149" s="142" t="s">
        <v>137</v>
      </c>
      <c r="E149" s="143" t="s">
        <v>984</v>
      </c>
      <c r="F149" s="75" t="s">
        <v>1279</v>
      </c>
      <c r="G149" s="142" t="s">
        <v>294</v>
      </c>
      <c r="H149" s="142" t="s">
        <v>10</v>
      </c>
      <c r="I149" s="142" t="s">
        <v>466</v>
      </c>
      <c r="J149" s="142" t="s">
        <v>185</v>
      </c>
      <c r="K149" s="142" t="s">
        <v>1285</v>
      </c>
      <c r="L149" s="142" t="s">
        <v>1272</v>
      </c>
      <c r="M149" s="144" t="s">
        <v>173</v>
      </c>
      <c r="N149" s="142" t="s">
        <v>846</v>
      </c>
      <c r="O149" s="326"/>
      <c r="P149" s="203">
        <v>785</v>
      </c>
      <c r="Q149" s="203" t="s">
        <v>173</v>
      </c>
      <c r="R149" s="204" t="str">
        <f t="shared" si="4"/>
        <v>NA</v>
      </c>
      <c r="S149" s="205" t="str">
        <f t="shared" si="5"/>
        <v>NA</v>
      </c>
      <c r="T149" s="198"/>
    </row>
    <row r="150" spans="1:20" ht="12.75" customHeight="1" x14ac:dyDescent="0.3">
      <c r="A150" s="142" t="s">
        <v>93</v>
      </c>
      <c r="B150" s="142">
        <v>2022</v>
      </c>
      <c r="C150" s="96" t="s">
        <v>637</v>
      </c>
      <c r="D150" s="142" t="s">
        <v>137</v>
      </c>
      <c r="E150" s="143" t="s">
        <v>984</v>
      </c>
      <c r="F150" s="75" t="s">
        <v>1279</v>
      </c>
      <c r="G150" s="142" t="s">
        <v>297</v>
      </c>
      <c r="H150" s="142" t="s">
        <v>10</v>
      </c>
      <c r="I150" s="142" t="s">
        <v>466</v>
      </c>
      <c r="J150" s="142" t="s">
        <v>185</v>
      </c>
      <c r="K150" s="142" t="s">
        <v>1285</v>
      </c>
      <c r="L150" s="142" t="s">
        <v>1272</v>
      </c>
      <c r="M150" s="144" t="s">
        <v>173</v>
      </c>
      <c r="N150" s="142" t="s">
        <v>846</v>
      </c>
      <c r="O150" s="326"/>
      <c r="P150" s="203">
        <v>0</v>
      </c>
      <c r="Q150" s="203" t="s">
        <v>173</v>
      </c>
      <c r="R150" s="204" t="str">
        <f t="shared" si="4"/>
        <v>NA</v>
      </c>
      <c r="S150" s="205" t="str">
        <f t="shared" si="5"/>
        <v>NA</v>
      </c>
      <c r="T150" s="198" t="s">
        <v>1854</v>
      </c>
    </row>
    <row r="151" spans="1:20" ht="12.75" customHeight="1" x14ac:dyDescent="0.3">
      <c r="A151" s="142" t="s">
        <v>93</v>
      </c>
      <c r="B151" s="142">
        <v>2022</v>
      </c>
      <c r="C151" s="96" t="s">
        <v>637</v>
      </c>
      <c r="D151" s="142" t="s">
        <v>137</v>
      </c>
      <c r="E151" s="143" t="s">
        <v>984</v>
      </c>
      <c r="F151" s="75" t="s">
        <v>1280</v>
      </c>
      <c r="G151" s="142" t="s">
        <v>288</v>
      </c>
      <c r="H151" s="142" t="s">
        <v>10</v>
      </c>
      <c r="I151" s="142" t="s">
        <v>466</v>
      </c>
      <c r="J151" s="142" t="s">
        <v>185</v>
      </c>
      <c r="K151" s="142" t="s">
        <v>1285</v>
      </c>
      <c r="L151" s="142" t="s">
        <v>1272</v>
      </c>
      <c r="M151" s="144" t="s">
        <v>173</v>
      </c>
      <c r="N151" s="142" t="s">
        <v>846</v>
      </c>
      <c r="O151" s="326"/>
      <c r="P151" s="203">
        <v>458</v>
      </c>
      <c r="Q151" s="203" t="s">
        <v>173</v>
      </c>
      <c r="R151" s="204" t="str">
        <f t="shared" si="4"/>
        <v>NA</v>
      </c>
      <c r="S151" s="205" t="str">
        <f t="shared" si="5"/>
        <v>NA</v>
      </c>
      <c r="T151" s="198"/>
    </row>
    <row r="152" spans="1:20" ht="12.75" customHeight="1" x14ac:dyDescent="0.3">
      <c r="A152" s="142" t="s">
        <v>93</v>
      </c>
      <c r="B152" s="142">
        <v>2022</v>
      </c>
      <c r="C152" s="96" t="s">
        <v>637</v>
      </c>
      <c r="D152" s="142" t="s">
        <v>137</v>
      </c>
      <c r="E152" s="143" t="s">
        <v>984</v>
      </c>
      <c r="F152" s="75" t="s">
        <v>1280</v>
      </c>
      <c r="G152" s="142" t="s">
        <v>290</v>
      </c>
      <c r="H152" s="142" t="s">
        <v>10</v>
      </c>
      <c r="I152" s="142" t="s">
        <v>466</v>
      </c>
      <c r="J152" s="142" t="s">
        <v>185</v>
      </c>
      <c r="K152" s="142" t="s">
        <v>1285</v>
      </c>
      <c r="L152" s="142" t="s">
        <v>1272</v>
      </c>
      <c r="M152" s="144" t="s">
        <v>173</v>
      </c>
      <c r="N152" s="142" t="s">
        <v>846</v>
      </c>
      <c r="O152" s="326"/>
      <c r="P152" s="203">
        <v>923</v>
      </c>
      <c r="Q152" s="203" t="s">
        <v>173</v>
      </c>
      <c r="R152" s="204" t="str">
        <f t="shared" si="4"/>
        <v>NA</v>
      </c>
      <c r="S152" s="205" t="str">
        <f t="shared" si="5"/>
        <v>NA</v>
      </c>
      <c r="T152" s="198"/>
    </row>
    <row r="153" spans="1:20" ht="12.75" customHeight="1" x14ac:dyDescent="0.3">
      <c r="A153" s="142" t="s">
        <v>93</v>
      </c>
      <c r="B153" s="142">
        <v>2022</v>
      </c>
      <c r="C153" s="96" t="s">
        <v>637</v>
      </c>
      <c r="D153" s="142" t="s">
        <v>137</v>
      </c>
      <c r="E153" s="143" t="s">
        <v>984</v>
      </c>
      <c r="F153" s="75" t="s">
        <v>1280</v>
      </c>
      <c r="G153" s="142" t="s">
        <v>292</v>
      </c>
      <c r="H153" s="142" t="s">
        <v>10</v>
      </c>
      <c r="I153" s="142" t="s">
        <v>466</v>
      </c>
      <c r="J153" s="142" t="s">
        <v>185</v>
      </c>
      <c r="K153" s="142" t="s">
        <v>1285</v>
      </c>
      <c r="L153" s="142" t="s">
        <v>1272</v>
      </c>
      <c r="M153" s="144" t="s">
        <v>173</v>
      </c>
      <c r="N153" s="142" t="s">
        <v>846</v>
      </c>
      <c r="O153" s="326"/>
      <c r="P153" s="203">
        <v>923</v>
      </c>
      <c r="Q153" s="203" t="s">
        <v>173</v>
      </c>
      <c r="R153" s="204" t="str">
        <f t="shared" si="4"/>
        <v>NA</v>
      </c>
      <c r="S153" s="205" t="str">
        <f t="shared" si="5"/>
        <v>NA</v>
      </c>
      <c r="T153" s="198"/>
    </row>
    <row r="154" spans="1:20" ht="12.75" customHeight="1" x14ac:dyDescent="0.3">
      <c r="A154" s="142" t="s">
        <v>93</v>
      </c>
      <c r="B154" s="142">
        <v>2022</v>
      </c>
      <c r="C154" s="96" t="s">
        <v>637</v>
      </c>
      <c r="D154" s="142" t="s">
        <v>137</v>
      </c>
      <c r="E154" s="143" t="s">
        <v>984</v>
      </c>
      <c r="F154" s="75" t="s">
        <v>1280</v>
      </c>
      <c r="G154" s="142" t="s">
        <v>294</v>
      </c>
      <c r="H154" s="142" t="s">
        <v>10</v>
      </c>
      <c r="I154" s="142" t="s">
        <v>466</v>
      </c>
      <c r="J154" s="142" t="s">
        <v>185</v>
      </c>
      <c r="K154" s="142" t="s">
        <v>1285</v>
      </c>
      <c r="L154" s="142" t="s">
        <v>1272</v>
      </c>
      <c r="M154" s="144" t="s">
        <v>173</v>
      </c>
      <c r="N154" s="142" t="s">
        <v>846</v>
      </c>
      <c r="O154" s="326"/>
      <c r="P154" s="203">
        <v>923</v>
      </c>
      <c r="Q154" s="203" t="s">
        <v>173</v>
      </c>
      <c r="R154" s="204" t="str">
        <f t="shared" si="4"/>
        <v>NA</v>
      </c>
      <c r="S154" s="205" t="str">
        <f t="shared" si="5"/>
        <v>NA</v>
      </c>
      <c r="T154" s="198"/>
    </row>
    <row r="155" spans="1:20" ht="12.75" customHeight="1" x14ac:dyDescent="0.3">
      <c r="A155" s="142" t="s">
        <v>93</v>
      </c>
      <c r="B155" s="142">
        <v>2022</v>
      </c>
      <c r="C155" s="96" t="s">
        <v>637</v>
      </c>
      <c r="D155" s="142" t="s">
        <v>137</v>
      </c>
      <c r="E155" s="143" t="s">
        <v>984</v>
      </c>
      <c r="F155" s="75" t="s">
        <v>1280</v>
      </c>
      <c r="G155" s="142" t="s">
        <v>297</v>
      </c>
      <c r="H155" s="142" t="s">
        <v>10</v>
      </c>
      <c r="I155" s="142" t="s">
        <v>466</v>
      </c>
      <c r="J155" s="142" t="s">
        <v>185</v>
      </c>
      <c r="K155" s="142" t="s">
        <v>1285</v>
      </c>
      <c r="L155" s="142" t="s">
        <v>1272</v>
      </c>
      <c r="M155" s="144" t="s">
        <v>173</v>
      </c>
      <c r="N155" s="142" t="s">
        <v>846</v>
      </c>
      <c r="O155" s="326"/>
      <c r="P155" s="203">
        <v>0</v>
      </c>
      <c r="Q155" s="203" t="s">
        <v>173</v>
      </c>
      <c r="R155" s="204" t="str">
        <f t="shared" si="4"/>
        <v>NA</v>
      </c>
      <c r="S155" s="205" t="str">
        <f t="shared" si="5"/>
        <v>NA</v>
      </c>
      <c r="T155" s="198" t="s">
        <v>1854</v>
      </c>
    </row>
    <row r="156" spans="1:20" ht="12.75" customHeight="1" x14ac:dyDescent="0.3">
      <c r="A156" s="142" t="s">
        <v>93</v>
      </c>
      <c r="B156" s="142">
        <v>2022</v>
      </c>
      <c r="C156" s="96" t="s">
        <v>637</v>
      </c>
      <c r="D156" s="142" t="s">
        <v>137</v>
      </c>
      <c r="E156" s="143" t="s">
        <v>983</v>
      </c>
      <c r="F156" s="142" t="s">
        <v>1278</v>
      </c>
      <c r="G156" s="142" t="s">
        <v>288</v>
      </c>
      <c r="H156" s="142" t="s">
        <v>10</v>
      </c>
      <c r="I156" s="142" t="s">
        <v>466</v>
      </c>
      <c r="J156" s="142" t="s">
        <v>185</v>
      </c>
      <c r="K156" s="142" t="s">
        <v>1285</v>
      </c>
      <c r="L156" s="142" t="s">
        <v>1272</v>
      </c>
      <c r="M156" s="144" t="s">
        <v>173</v>
      </c>
      <c r="N156" s="142" t="s">
        <v>846</v>
      </c>
      <c r="O156" s="326"/>
      <c r="P156" s="203">
        <v>1263</v>
      </c>
      <c r="Q156" s="203" t="s">
        <v>173</v>
      </c>
      <c r="R156" s="204" t="str">
        <f t="shared" si="4"/>
        <v>NA</v>
      </c>
      <c r="S156" s="205" t="str">
        <f t="shared" si="5"/>
        <v>NA</v>
      </c>
      <c r="T156" s="198"/>
    </row>
    <row r="157" spans="1:20" ht="12.75" customHeight="1" x14ac:dyDescent="0.3">
      <c r="A157" s="142" t="s">
        <v>93</v>
      </c>
      <c r="B157" s="142">
        <v>2022</v>
      </c>
      <c r="C157" s="96" t="s">
        <v>637</v>
      </c>
      <c r="D157" s="142" t="s">
        <v>137</v>
      </c>
      <c r="E157" s="143" t="s">
        <v>983</v>
      </c>
      <c r="F157" s="142" t="s">
        <v>1278</v>
      </c>
      <c r="G157" s="142" t="s">
        <v>290</v>
      </c>
      <c r="H157" s="142" t="s">
        <v>10</v>
      </c>
      <c r="I157" s="142" t="s">
        <v>466</v>
      </c>
      <c r="J157" s="142" t="s">
        <v>185</v>
      </c>
      <c r="K157" s="142" t="s">
        <v>1285</v>
      </c>
      <c r="L157" s="142" t="s">
        <v>1272</v>
      </c>
      <c r="M157" s="144" t="s">
        <v>173</v>
      </c>
      <c r="N157" s="142" t="s">
        <v>846</v>
      </c>
      <c r="O157" s="326"/>
      <c r="P157" s="203">
        <v>1342</v>
      </c>
      <c r="Q157" s="203" t="s">
        <v>173</v>
      </c>
      <c r="R157" s="204" t="str">
        <f t="shared" si="4"/>
        <v>NA</v>
      </c>
      <c r="S157" s="205" t="str">
        <f t="shared" si="5"/>
        <v>NA</v>
      </c>
      <c r="T157" s="198"/>
    </row>
    <row r="158" spans="1:20" ht="12.75" customHeight="1" x14ac:dyDescent="0.3">
      <c r="A158" s="142" t="s">
        <v>93</v>
      </c>
      <c r="B158" s="142">
        <v>2022</v>
      </c>
      <c r="C158" s="96" t="s">
        <v>637</v>
      </c>
      <c r="D158" s="142" t="s">
        <v>137</v>
      </c>
      <c r="E158" s="143" t="s">
        <v>983</v>
      </c>
      <c r="F158" s="142" t="s">
        <v>1278</v>
      </c>
      <c r="G158" s="142" t="s">
        <v>292</v>
      </c>
      <c r="H158" s="142" t="s">
        <v>10</v>
      </c>
      <c r="I158" s="142" t="s">
        <v>466</v>
      </c>
      <c r="J158" s="142" t="s">
        <v>185</v>
      </c>
      <c r="K158" s="142" t="s">
        <v>1285</v>
      </c>
      <c r="L158" s="142" t="s">
        <v>1272</v>
      </c>
      <c r="M158" s="144" t="s">
        <v>173</v>
      </c>
      <c r="N158" s="142" t="s">
        <v>846</v>
      </c>
      <c r="O158" s="326"/>
      <c r="P158" s="203">
        <v>1342</v>
      </c>
      <c r="Q158" s="203" t="s">
        <v>173</v>
      </c>
      <c r="R158" s="204" t="str">
        <f t="shared" si="4"/>
        <v>NA</v>
      </c>
      <c r="S158" s="205" t="str">
        <f t="shared" si="5"/>
        <v>NA</v>
      </c>
      <c r="T158" s="198"/>
    </row>
    <row r="159" spans="1:20" ht="12.75" customHeight="1" x14ac:dyDescent="0.3">
      <c r="A159" s="142" t="s">
        <v>93</v>
      </c>
      <c r="B159" s="142">
        <v>2022</v>
      </c>
      <c r="C159" s="96" t="s">
        <v>637</v>
      </c>
      <c r="D159" s="142" t="s">
        <v>137</v>
      </c>
      <c r="E159" s="143" t="s">
        <v>983</v>
      </c>
      <c r="F159" s="142" t="s">
        <v>1278</v>
      </c>
      <c r="G159" s="142" t="s">
        <v>294</v>
      </c>
      <c r="H159" s="142" t="s">
        <v>10</v>
      </c>
      <c r="I159" s="142" t="s">
        <v>466</v>
      </c>
      <c r="J159" s="142" t="s">
        <v>185</v>
      </c>
      <c r="K159" s="142" t="s">
        <v>1285</v>
      </c>
      <c r="L159" s="142" t="s">
        <v>1272</v>
      </c>
      <c r="M159" s="144" t="s">
        <v>173</v>
      </c>
      <c r="N159" s="142" t="s">
        <v>846</v>
      </c>
      <c r="O159" s="326"/>
      <c r="P159" s="203">
        <v>1342</v>
      </c>
      <c r="Q159" s="203" t="s">
        <v>173</v>
      </c>
      <c r="R159" s="204" t="str">
        <f t="shared" si="4"/>
        <v>NA</v>
      </c>
      <c r="S159" s="205" t="str">
        <f t="shared" si="5"/>
        <v>NA</v>
      </c>
      <c r="T159" s="198"/>
    </row>
    <row r="160" spans="1:20" ht="12.75" customHeight="1" x14ac:dyDescent="0.3">
      <c r="A160" s="142" t="s">
        <v>93</v>
      </c>
      <c r="B160" s="142">
        <v>2022</v>
      </c>
      <c r="C160" s="96" t="s">
        <v>637</v>
      </c>
      <c r="D160" s="142" t="s">
        <v>137</v>
      </c>
      <c r="E160" s="143" t="s">
        <v>983</v>
      </c>
      <c r="F160" s="142" t="s">
        <v>1278</v>
      </c>
      <c r="G160" s="142" t="s">
        <v>297</v>
      </c>
      <c r="H160" s="142" t="s">
        <v>10</v>
      </c>
      <c r="I160" s="142" t="s">
        <v>466</v>
      </c>
      <c r="J160" s="142" t="s">
        <v>185</v>
      </c>
      <c r="K160" s="142" t="s">
        <v>1285</v>
      </c>
      <c r="L160" s="142" t="s">
        <v>1272</v>
      </c>
      <c r="M160" s="144" t="s">
        <v>173</v>
      </c>
      <c r="N160" s="142" t="s">
        <v>846</v>
      </c>
      <c r="O160" s="326"/>
      <c r="P160" s="203">
        <v>0</v>
      </c>
      <c r="Q160" s="203" t="s">
        <v>173</v>
      </c>
      <c r="R160" s="204" t="str">
        <f t="shared" si="4"/>
        <v>NA</v>
      </c>
      <c r="S160" s="205" t="str">
        <f t="shared" si="5"/>
        <v>NA</v>
      </c>
      <c r="T160" s="198" t="s">
        <v>1854</v>
      </c>
    </row>
    <row r="161" spans="1:20" ht="12.75" customHeight="1" x14ac:dyDescent="0.3">
      <c r="A161" s="142" t="s">
        <v>93</v>
      </c>
      <c r="B161" s="142">
        <v>2022</v>
      </c>
      <c r="C161" s="96" t="s">
        <v>637</v>
      </c>
      <c r="D161" s="142" t="s">
        <v>137</v>
      </c>
      <c r="E161" s="143" t="s">
        <v>981</v>
      </c>
      <c r="F161" s="142" t="s">
        <v>1278</v>
      </c>
      <c r="G161" s="142" t="s">
        <v>288</v>
      </c>
      <c r="H161" s="142" t="s">
        <v>10</v>
      </c>
      <c r="I161" s="142" t="s">
        <v>466</v>
      </c>
      <c r="J161" s="142" t="s">
        <v>185</v>
      </c>
      <c r="K161" s="142" t="s">
        <v>1285</v>
      </c>
      <c r="L161" s="142" t="s">
        <v>1272</v>
      </c>
      <c r="M161" s="144" t="s">
        <v>173</v>
      </c>
      <c r="N161" s="142" t="s">
        <v>846</v>
      </c>
      <c r="O161" s="326"/>
      <c r="P161" s="203">
        <v>1078</v>
      </c>
      <c r="Q161" s="203" t="s">
        <v>173</v>
      </c>
      <c r="R161" s="204" t="str">
        <f t="shared" si="4"/>
        <v>NA</v>
      </c>
      <c r="S161" s="205" t="str">
        <f t="shared" si="5"/>
        <v>NA</v>
      </c>
      <c r="T161" s="198"/>
    </row>
    <row r="162" spans="1:20" ht="12.75" customHeight="1" x14ac:dyDescent="0.3">
      <c r="A162" s="142" t="s">
        <v>93</v>
      </c>
      <c r="B162" s="142">
        <v>2022</v>
      </c>
      <c r="C162" s="96" t="s">
        <v>637</v>
      </c>
      <c r="D162" s="142" t="s">
        <v>137</v>
      </c>
      <c r="E162" s="143" t="s">
        <v>981</v>
      </c>
      <c r="F162" s="142" t="s">
        <v>1278</v>
      </c>
      <c r="G162" s="142" t="s">
        <v>290</v>
      </c>
      <c r="H162" s="142" t="s">
        <v>10</v>
      </c>
      <c r="I162" s="142" t="s">
        <v>466</v>
      </c>
      <c r="J162" s="142" t="s">
        <v>185</v>
      </c>
      <c r="K162" s="142" t="s">
        <v>1285</v>
      </c>
      <c r="L162" s="142" t="s">
        <v>1272</v>
      </c>
      <c r="M162" s="144" t="s">
        <v>173</v>
      </c>
      <c r="N162" s="142" t="s">
        <v>846</v>
      </c>
      <c r="O162" s="326"/>
      <c r="P162" s="203">
        <v>1209</v>
      </c>
      <c r="Q162" s="203" t="s">
        <v>173</v>
      </c>
      <c r="R162" s="204" t="str">
        <f t="shared" si="4"/>
        <v>NA</v>
      </c>
      <c r="S162" s="205" t="str">
        <f t="shared" si="5"/>
        <v>NA</v>
      </c>
      <c r="T162" s="198"/>
    </row>
    <row r="163" spans="1:20" ht="12.75" customHeight="1" x14ac:dyDescent="0.3">
      <c r="A163" s="142" t="s">
        <v>93</v>
      </c>
      <c r="B163" s="142">
        <v>2022</v>
      </c>
      <c r="C163" s="96" t="s">
        <v>637</v>
      </c>
      <c r="D163" s="142" t="s">
        <v>137</v>
      </c>
      <c r="E163" s="143" t="s">
        <v>981</v>
      </c>
      <c r="F163" s="142" t="s">
        <v>1278</v>
      </c>
      <c r="G163" s="142" t="s">
        <v>292</v>
      </c>
      <c r="H163" s="142" t="s">
        <v>10</v>
      </c>
      <c r="I163" s="142" t="s">
        <v>466</v>
      </c>
      <c r="J163" s="142" t="s">
        <v>185</v>
      </c>
      <c r="K163" s="142" t="s">
        <v>1285</v>
      </c>
      <c r="L163" s="142" t="s">
        <v>1272</v>
      </c>
      <c r="M163" s="144" t="s">
        <v>173</v>
      </c>
      <c r="N163" s="142" t="s">
        <v>846</v>
      </c>
      <c r="O163" s="326"/>
      <c r="P163" s="203">
        <v>1209</v>
      </c>
      <c r="Q163" s="203" t="s">
        <v>173</v>
      </c>
      <c r="R163" s="204" t="str">
        <f t="shared" si="4"/>
        <v>NA</v>
      </c>
      <c r="S163" s="205" t="str">
        <f t="shared" si="5"/>
        <v>NA</v>
      </c>
      <c r="T163" s="198"/>
    </row>
    <row r="164" spans="1:20" ht="12.75" customHeight="1" x14ac:dyDescent="0.3">
      <c r="A164" s="142" t="s">
        <v>93</v>
      </c>
      <c r="B164" s="142">
        <v>2022</v>
      </c>
      <c r="C164" s="96" t="s">
        <v>637</v>
      </c>
      <c r="D164" s="142" t="s">
        <v>137</v>
      </c>
      <c r="E164" s="143" t="s">
        <v>981</v>
      </c>
      <c r="F164" s="142" t="s">
        <v>1278</v>
      </c>
      <c r="G164" s="142" t="s">
        <v>294</v>
      </c>
      <c r="H164" s="142" t="s">
        <v>10</v>
      </c>
      <c r="I164" s="142" t="s">
        <v>466</v>
      </c>
      <c r="J164" s="142" t="s">
        <v>185</v>
      </c>
      <c r="K164" s="142" t="s">
        <v>1285</v>
      </c>
      <c r="L164" s="142" t="s">
        <v>1272</v>
      </c>
      <c r="M164" s="144" t="s">
        <v>173</v>
      </c>
      <c r="N164" s="142" t="s">
        <v>846</v>
      </c>
      <c r="O164" s="326"/>
      <c r="P164" s="203">
        <v>1209</v>
      </c>
      <c r="Q164" s="203" t="s">
        <v>173</v>
      </c>
      <c r="R164" s="204" t="str">
        <f t="shared" si="4"/>
        <v>NA</v>
      </c>
      <c r="S164" s="205" t="str">
        <f t="shared" si="5"/>
        <v>NA</v>
      </c>
      <c r="T164" s="198"/>
    </row>
    <row r="165" spans="1:20" ht="12.75" customHeight="1" x14ac:dyDescent="0.3">
      <c r="A165" s="142" t="s">
        <v>93</v>
      </c>
      <c r="B165" s="142">
        <v>2022</v>
      </c>
      <c r="C165" s="96" t="s">
        <v>637</v>
      </c>
      <c r="D165" s="142" t="s">
        <v>137</v>
      </c>
      <c r="E165" s="143" t="s">
        <v>981</v>
      </c>
      <c r="F165" s="142" t="s">
        <v>1278</v>
      </c>
      <c r="G165" s="142" t="s">
        <v>297</v>
      </c>
      <c r="H165" s="142" t="s">
        <v>10</v>
      </c>
      <c r="I165" s="142" t="s">
        <v>466</v>
      </c>
      <c r="J165" s="142" t="s">
        <v>185</v>
      </c>
      <c r="K165" s="142" t="s">
        <v>1285</v>
      </c>
      <c r="L165" s="142" t="s">
        <v>1272</v>
      </c>
      <c r="M165" s="144" t="s">
        <v>173</v>
      </c>
      <c r="N165" s="142" t="s">
        <v>846</v>
      </c>
      <c r="O165" s="326"/>
      <c r="P165" s="203">
        <v>0</v>
      </c>
      <c r="Q165" s="203" t="s">
        <v>173</v>
      </c>
      <c r="R165" s="204" t="str">
        <f t="shared" si="4"/>
        <v>NA</v>
      </c>
      <c r="S165" s="205" t="str">
        <f t="shared" si="5"/>
        <v>NA</v>
      </c>
      <c r="T165" s="198" t="s">
        <v>1854</v>
      </c>
    </row>
    <row r="166" spans="1:20" ht="12.75" customHeight="1" x14ac:dyDescent="0.3">
      <c r="A166" s="142" t="s">
        <v>93</v>
      </c>
      <c r="B166" s="142">
        <v>2022</v>
      </c>
      <c r="C166" s="96" t="s">
        <v>637</v>
      </c>
      <c r="D166" s="142" t="s">
        <v>137</v>
      </c>
      <c r="E166" s="143" t="s">
        <v>1282</v>
      </c>
      <c r="F166" s="142" t="s">
        <v>1278</v>
      </c>
      <c r="G166" s="142" t="s">
        <v>288</v>
      </c>
      <c r="H166" s="142" t="s">
        <v>10</v>
      </c>
      <c r="I166" s="142" t="s">
        <v>466</v>
      </c>
      <c r="J166" s="142" t="s">
        <v>185</v>
      </c>
      <c r="K166" s="142" t="s">
        <v>1285</v>
      </c>
      <c r="L166" s="142" t="s">
        <v>1272</v>
      </c>
      <c r="M166" s="144" t="s">
        <v>173</v>
      </c>
      <c r="N166" s="142" t="s">
        <v>846</v>
      </c>
      <c r="O166" s="326"/>
      <c r="P166" s="203">
        <v>12</v>
      </c>
      <c r="Q166" s="203" t="s">
        <v>173</v>
      </c>
      <c r="R166" s="204" t="str">
        <f t="shared" si="4"/>
        <v>NA</v>
      </c>
      <c r="S166" s="205" t="str">
        <f t="shared" si="5"/>
        <v>NA</v>
      </c>
      <c r="T166" s="198"/>
    </row>
    <row r="167" spans="1:20" ht="12.75" customHeight="1" x14ac:dyDescent="0.3">
      <c r="A167" s="142" t="s">
        <v>93</v>
      </c>
      <c r="B167" s="142">
        <v>2022</v>
      </c>
      <c r="C167" s="96" t="s">
        <v>637</v>
      </c>
      <c r="D167" s="142" t="s">
        <v>137</v>
      </c>
      <c r="E167" s="143" t="s">
        <v>1282</v>
      </c>
      <c r="F167" s="142" t="s">
        <v>1278</v>
      </c>
      <c r="G167" s="142" t="s">
        <v>290</v>
      </c>
      <c r="H167" s="142" t="s">
        <v>10</v>
      </c>
      <c r="I167" s="142" t="s">
        <v>466</v>
      </c>
      <c r="J167" s="142" t="s">
        <v>185</v>
      </c>
      <c r="K167" s="142" t="s">
        <v>1285</v>
      </c>
      <c r="L167" s="142" t="s">
        <v>1272</v>
      </c>
      <c r="M167" s="144" t="s">
        <v>173</v>
      </c>
      <c r="N167" s="142" t="s">
        <v>846</v>
      </c>
      <c r="O167" s="326"/>
      <c r="P167" s="203">
        <v>17</v>
      </c>
      <c r="Q167" s="203" t="s">
        <v>173</v>
      </c>
      <c r="R167" s="204" t="str">
        <f t="shared" si="4"/>
        <v>NA</v>
      </c>
      <c r="S167" s="205" t="str">
        <f t="shared" si="5"/>
        <v>NA</v>
      </c>
      <c r="T167" s="198"/>
    </row>
    <row r="168" spans="1:20" ht="12.75" customHeight="1" x14ac:dyDescent="0.3">
      <c r="A168" s="142" t="s">
        <v>93</v>
      </c>
      <c r="B168" s="142">
        <v>2022</v>
      </c>
      <c r="C168" s="96" t="s">
        <v>637</v>
      </c>
      <c r="D168" s="142" t="s">
        <v>137</v>
      </c>
      <c r="E168" s="143" t="s">
        <v>1282</v>
      </c>
      <c r="F168" s="142" t="s">
        <v>1278</v>
      </c>
      <c r="G168" s="142" t="s">
        <v>292</v>
      </c>
      <c r="H168" s="142" t="s">
        <v>10</v>
      </c>
      <c r="I168" s="142" t="s">
        <v>466</v>
      </c>
      <c r="J168" s="142" t="s">
        <v>185</v>
      </c>
      <c r="K168" s="142" t="s">
        <v>1285</v>
      </c>
      <c r="L168" s="142" t="s">
        <v>1272</v>
      </c>
      <c r="M168" s="144" t="s">
        <v>173</v>
      </c>
      <c r="N168" s="142" t="s">
        <v>846</v>
      </c>
      <c r="O168" s="326"/>
      <c r="P168" s="203">
        <v>17</v>
      </c>
      <c r="Q168" s="203" t="s">
        <v>173</v>
      </c>
      <c r="R168" s="204" t="str">
        <f t="shared" si="4"/>
        <v>NA</v>
      </c>
      <c r="S168" s="205" t="str">
        <f t="shared" si="5"/>
        <v>NA</v>
      </c>
      <c r="T168" s="198"/>
    </row>
    <row r="169" spans="1:20" ht="12.75" customHeight="1" x14ac:dyDescent="0.3">
      <c r="A169" s="142" t="s">
        <v>93</v>
      </c>
      <c r="B169" s="142">
        <v>2022</v>
      </c>
      <c r="C169" s="96" t="s">
        <v>637</v>
      </c>
      <c r="D169" s="142" t="s">
        <v>137</v>
      </c>
      <c r="E169" s="143" t="s">
        <v>1282</v>
      </c>
      <c r="F169" s="142" t="s">
        <v>1278</v>
      </c>
      <c r="G169" s="142" t="s">
        <v>294</v>
      </c>
      <c r="H169" s="142" t="s">
        <v>10</v>
      </c>
      <c r="I169" s="142" t="s">
        <v>466</v>
      </c>
      <c r="J169" s="142" t="s">
        <v>185</v>
      </c>
      <c r="K169" s="142" t="s">
        <v>1285</v>
      </c>
      <c r="L169" s="142" t="s">
        <v>1272</v>
      </c>
      <c r="M169" s="144" t="s">
        <v>173</v>
      </c>
      <c r="N169" s="142" t="s">
        <v>846</v>
      </c>
      <c r="O169" s="326"/>
      <c r="P169" s="203">
        <v>17</v>
      </c>
      <c r="Q169" s="203" t="s">
        <v>173</v>
      </c>
      <c r="R169" s="204" t="str">
        <f t="shared" si="4"/>
        <v>NA</v>
      </c>
      <c r="S169" s="205" t="str">
        <f t="shared" si="5"/>
        <v>NA</v>
      </c>
      <c r="T169" s="198"/>
    </row>
    <row r="170" spans="1:20" ht="12.75" customHeight="1" x14ac:dyDescent="0.3">
      <c r="A170" s="142" t="s">
        <v>93</v>
      </c>
      <c r="B170" s="142">
        <v>2022</v>
      </c>
      <c r="C170" s="96" t="s">
        <v>637</v>
      </c>
      <c r="D170" s="142" t="s">
        <v>137</v>
      </c>
      <c r="E170" s="143" t="s">
        <v>1282</v>
      </c>
      <c r="F170" s="142" t="s">
        <v>1278</v>
      </c>
      <c r="G170" s="142" t="s">
        <v>297</v>
      </c>
      <c r="H170" s="142" t="s">
        <v>10</v>
      </c>
      <c r="I170" s="142" t="s">
        <v>466</v>
      </c>
      <c r="J170" s="142" t="s">
        <v>185</v>
      </c>
      <c r="K170" s="142" t="s">
        <v>1285</v>
      </c>
      <c r="L170" s="142" t="s">
        <v>1272</v>
      </c>
      <c r="M170" s="144" t="s">
        <v>173</v>
      </c>
      <c r="N170" s="142" t="s">
        <v>846</v>
      </c>
      <c r="O170" s="326"/>
      <c r="P170" s="203">
        <v>0</v>
      </c>
      <c r="Q170" s="203" t="s">
        <v>173</v>
      </c>
      <c r="R170" s="204" t="str">
        <f t="shared" si="4"/>
        <v>NA</v>
      </c>
      <c r="S170" s="205" t="str">
        <f t="shared" si="5"/>
        <v>NA</v>
      </c>
      <c r="T170" s="198" t="s">
        <v>1854</v>
      </c>
    </row>
    <row r="171" spans="1:20" ht="12.75" customHeight="1" x14ac:dyDescent="0.3">
      <c r="A171" s="142" t="s">
        <v>93</v>
      </c>
      <c r="B171" s="142">
        <v>2022</v>
      </c>
      <c r="C171" s="96" t="s">
        <v>637</v>
      </c>
      <c r="D171" s="142" t="s">
        <v>137</v>
      </c>
      <c r="E171" s="143" t="s">
        <v>1283</v>
      </c>
      <c r="F171" s="142" t="s">
        <v>1278</v>
      </c>
      <c r="G171" s="142" t="s">
        <v>288</v>
      </c>
      <c r="H171" s="142" t="s">
        <v>10</v>
      </c>
      <c r="I171" s="142" t="s">
        <v>466</v>
      </c>
      <c r="J171" s="142" t="s">
        <v>185</v>
      </c>
      <c r="K171" s="142" t="s">
        <v>1285</v>
      </c>
      <c r="L171" s="142" t="s">
        <v>1272</v>
      </c>
      <c r="M171" s="144" t="s">
        <v>173</v>
      </c>
      <c r="N171" s="142" t="s">
        <v>846</v>
      </c>
      <c r="O171" s="326"/>
      <c r="P171" s="203">
        <v>289</v>
      </c>
      <c r="Q171" s="203" t="s">
        <v>173</v>
      </c>
      <c r="R171" s="204" t="str">
        <f t="shared" si="4"/>
        <v>NA</v>
      </c>
      <c r="S171" s="205" t="str">
        <f t="shared" si="5"/>
        <v>NA</v>
      </c>
      <c r="T171" s="198"/>
    </row>
    <row r="172" spans="1:20" ht="12.75" customHeight="1" x14ac:dyDescent="0.3">
      <c r="A172" s="142" t="s">
        <v>93</v>
      </c>
      <c r="B172" s="142">
        <v>2022</v>
      </c>
      <c r="C172" s="96" t="s">
        <v>637</v>
      </c>
      <c r="D172" s="142" t="s">
        <v>137</v>
      </c>
      <c r="E172" s="143" t="s">
        <v>1283</v>
      </c>
      <c r="F172" s="142" t="s">
        <v>1278</v>
      </c>
      <c r="G172" s="142" t="s">
        <v>290</v>
      </c>
      <c r="H172" s="142" t="s">
        <v>10</v>
      </c>
      <c r="I172" s="142" t="s">
        <v>466</v>
      </c>
      <c r="J172" s="142" t="s">
        <v>185</v>
      </c>
      <c r="K172" s="142" t="s">
        <v>1285</v>
      </c>
      <c r="L172" s="142" t="s">
        <v>1272</v>
      </c>
      <c r="M172" s="144" t="s">
        <v>173</v>
      </c>
      <c r="N172" s="142" t="s">
        <v>846</v>
      </c>
      <c r="O172" s="326"/>
      <c r="P172" s="203">
        <v>306</v>
      </c>
      <c r="Q172" s="203" t="s">
        <v>173</v>
      </c>
      <c r="R172" s="204" t="str">
        <f t="shared" si="4"/>
        <v>NA</v>
      </c>
      <c r="S172" s="205" t="str">
        <f t="shared" si="5"/>
        <v>NA</v>
      </c>
      <c r="T172" s="198"/>
    </row>
    <row r="173" spans="1:20" ht="12.75" customHeight="1" x14ac:dyDescent="0.3">
      <c r="A173" s="142" t="s">
        <v>93</v>
      </c>
      <c r="B173" s="142">
        <v>2022</v>
      </c>
      <c r="C173" s="96" t="s">
        <v>637</v>
      </c>
      <c r="D173" s="142" t="s">
        <v>137</v>
      </c>
      <c r="E173" s="143" t="s">
        <v>1283</v>
      </c>
      <c r="F173" s="142" t="s">
        <v>1278</v>
      </c>
      <c r="G173" s="142" t="s">
        <v>292</v>
      </c>
      <c r="H173" s="142" t="s">
        <v>10</v>
      </c>
      <c r="I173" s="142" t="s">
        <v>466</v>
      </c>
      <c r="J173" s="142" t="s">
        <v>185</v>
      </c>
      <c r="K173" s="142" t="s">
        <v>1285</v>
      </c>
      <c r="L173" s="142" t="s">
        <v>1272</v>
      </c>
      <c r="M173" s="144" t="s">
        <v>173</v>
      </c>
      <c r="N173" s="142" t="s">
        <v>846</v>
      </c>
      <c r="O173" s="326"/>
      <c r="P173" s="203">
        <v>306</v>
      </c>
      <c r="Q173" s="203" t="s">
        <v>173</v>
      </c>
      <c r="R173" s="204" t="str">
        <f t="shared" si="4"/>
        <v>NA</v>
      </c>
      <c r="S173" s="205" t="str">
        <f t="shared" si="5"/>
        <v>NA</v>
      </c>
      <c r="T173" s="198"/>
    </row>
    <row r="174" spans="1:20" ht="12.75" customHeight="1" x14ac:dyDescent="0.3">
      <c r="A174" s="142" t="s">
        <v>93</v>
      </c>
      <c r="B174" s="142">
        <v>2022</v>
      </c>
      <c r="C174" s="96" t="s">
        <v>637</v>
      </c>
      <c r="D174" s="142" t="s">
        <v>137</v>
      </c>
      <c r="E174" s="143" t="s">
        <v>1283</v>
      </c>
      <c r="F174" s="142" t="s">
        <v>1278</v>
      </c>
      <c r="G174" s="142" t="s">
        <v>294</v>
      </c>
      <c r="H174" s="142" t="s">
        <v>10</v>
      </c>
      <c r="I174" s="142" t="s">
        <v>466</v>
      </c>
      <c r="J174" s="142" t="s">
        <v>185</v>
      </c>
      <c r="K174" s="142" t="s">
        <v>1285</v>
      </c>
      <c r="L174" s="142" t="s">
        <v>1272</v>
      </c>
      <c r="M174" s="144" t="s">
        <v>173</v>
      </c>
      <c r="N174" s="142" t="s">
        <v>846</v>
      </c>
      <c r="O174" s="326"/>
      <c r="P174" s="203">
        <v>306</v>
      </c>
      <c r="Q174" s="203" t="s">
        <v>173</v>
      </c>
      <c r="R174" s="204" t="str">
        <f t="shared" si="4"/>
        <v>NA</v>
      </c>
      <c r="S174" s="205" t="str">
        <f t="shared" si="5"/>
        <v>NA</v>
      </c>
      <c r="T174" s="198"/>
    </row>
    <row r="175" spans="1:20" ht="12.75" customHeight="1" x14ac:dyDescent="0.3">
      <c r="A175" s="142" t="s">
        <v>93</v>
      </c>
      <c r="B175" s="142">
        <v>2022</v>
      </c>
      <c r="C175" s="96" t="s">
        <v>637</v>
      </c>
      <c r="D175" s="142" t="s">
        <v>137</v>
      </c>
      <c r="E175" s="143" t="s">
        <v>1283</v>
      </c>
      <c r="F175" s="142" t="s">
        <v>1278</v>
      </c>
      <c r="G175" s="142" t="s">
        <v>297</v>
      </c>
      <c r="H175" s="142" t="s">
        <v>10</v>
      </c>
      <c r="I175" s="142" t="s">
        <v>466</v>
      </c>
      <c r="J175" s="142" t="s">
        <v>185</v>
      </c>
      <c r="K175" s="142" t="s">
        <v>1285</v>
      </c>
      <c r="L175" s="142" t="s">
        <v>1272</v>
      </c>
      <c r="M175" s="144" t="s">
        <v>173</v>
      </c>
      <c r="N175" s="142" t="s">
        <v>846</v>
      </c>
      <c r="O175" s="326"/>
      <c r="P175" s="203">
        <v>0</v>
      </c>
      <c r="Q175" s="203" t="s">
        <v>173</v>
      </c>
      <c r="R175" s="204" t="str">
        <f t="shared" si="4"/>
        <v>NA</v>
      </c>
      <c r="S175" s="205" t="str">
        <f t="shared" si="5"/>
        <v>NA</v>
      </c>
      <c r="T175" s="198" t="s">
        <v>1854</v>
      </c>
    </row>
    <row r="176" spans="1:20" ht="12.75" customHeight="1" x14ac:dyDescent="0.3">
      <c r="A176" s="142" t="s">
        <v>93</v>
      </c>
      <c r="B176" s="142">
        <v>2022</v>
      </c>
      <c r="C176" s="96" t="s">
        <v>637</v>
      </c>
      <c r="D176" s="142" t="s">
        <v>137</v>
      </c>
      <c r="E176" s="143" t="s">
        <v>988</v>
      </c>
      <c r="F176" s="142" t="s">
        <v>1284</v>
      </c>
      <c r="G176" s="142" t="s">
        <v>288</v>
      </c>
      <c r="H176" s="142" t="s">
        <v>10</v>
      </c>
      <c r="I176" s="142" t="s">
        <v>466</v>
      </c>
      <c r="J176" s="142" t="s">
        <v>185</v>
      </c>
      <c r="K176" s="142" t="s">
        <v>1285</v>
      </c>
      <c r="L176" s="142" t="s">
        <v>1272</v>
      </c>
      <c r="M176" s="144" t="s">
        <v>173</v>
      </c>
      <c r="N176" s="142" t="s">
        <v>846</v>
      </c>
      <c r="O176" s="326"/>
      <c r="P176" s="203">
        <v>0</v>
      </c>
      <c r="Q176" s="203" t="s">
        <v>173</v>
      </c>
      <c r="R176" s="204" t="str">
        <f t="shared" si="4"/>
        <v>NA</v>
      </c>
      <c r="S176" s="205" t="str">
        <f t="shared" si="5"/>
        <v>NA</v>
      </c>
      <c r="T176" s="198" t="s">
        <v>1861</v>
      </c>
    </row>
    <row r="177" spans="1:20" ht="12.75" customHeight="1" x14ac:dyDescent="0.3">
      <c r="A177" s="142" t="s">
        <v>93</v>
      </c>
      <c r="B177" s="142">
        <v>2022</v>
      </c>
      <c r="C177" s="96" t="s">
        <v>637</v>
      </c>
      <c r="D177" s="142" t="s">
        <v>137</v>
      </c>
      <c r="E177" s="143" t="s">
        <v>988</v>
      </c>
      <c r="F177" s="142" t="s">
        <v>1284</v>
      </c>
      <c r="G177" s="142" t="s">
        <v>290</v>
      </c>
      <c r="H177" s="142" t="s">
        <v>10</v>
      </c>
      <c r="I177" s="142" t="s">
        <v>466</v>
      </c>
      <c r="J177" s="142" t="s">
        <v>185</v>
      </c>
      <c r="K177" s="142" t="s">
        <v>1285</v>
      </c>
      <c r="L177" s="142" t="s">
        <v>1272</v>
      </c>
      <c r="M177" s="144" t="s">
        <v>173</v>
      </c>
      <c r="N177" s="142" t="s">
        <v>846</v>
      </c>
      <c r="O177" s="326"/>
      <c r="P177" s="203">
        <v>0</v>
      </c>
      <c r="Q177" s="203" t="s">
        <v>173</v>
      </c>
      <c r="R177" s="204" t="str">
        <f t="shared" si="4"/>
        <v>NA</v>
      </c>
      <c r="S177" s="205" t="str">
        <f t="shared" si="5"/>
        <v>NA</v>
      </c>
      <c r="T177" s="198" t="s">
        <v>1861</v>
      </c>
    </row>
    <row r="178" spans="1:20" ht="12.75" customHeight="1" x14ac:dyDescent="0.3">
      <c r="A178" s="142" t="s">
        <v>93</v>
      </c>
      <c r="B178" s="142">
        <v>2022</v>
      </c>
      <c r="C178" s="96" t="s">
        <v>637</v>
      </c>
      <c r="D178" s="142" t="s">
        <v>137</v>
      </c>
      <c r="E178" s="143" t="s">
        <v>988</v>
      </c>
      <c r="F178" s="142" t="s">
        <v>1284</v>
      </c>
      <c r="G178" s="142" t="s">
        <v>292</v>
      </c>
      <c r="H178" s="142" t="s">
        <v>10</v>
      </c>
      <c r="I178" s="142" t="s">
        <v>466</v>
      </c>
      <c r="J178" s="142" t="s">
        <v>185</v>
      </c>
      <c r="K178" s="142" t="s">
        <v>1285</v>
      </c>
      <c r="L178" s="142" t="s">
        <v>1272</v>
      </c>
      <c r="M178" s="144" t="s">
        <v>173</v>
      </c>
      <c r="N178" s="142" t="s">
        <v>846</v>
      </c>
      <c r="O178" s="326"/>
      <c r="P178" s="203">
        <v>0</v>
      </c>
      <c r="Q178" s="203" t="s">
        <v>173</v>
      </c>
      <c r="R178" s="204" t="str">
        <f t="shared" si="4"/>
        <v>NA</v>
      </c>
      <c r="S178" s="205" t="str">
        <f t="shared" si="5"/>
        <v>NA</v>
      </c>
      <c r="T178" s="198" t="s">
        <v>1861</v>
      </c>
    </row>
    <row r="179" spans="1:20" ht="12.75" customHeight="1" x14ac:dyDescent="0.3">
      <c r="A179" s="142" t="s">
        <v>93</v>
      </c>
      <c r="B179" s="142">
        <v>2022</v>
      </c>
      <c r="C179" s="96" t="s">
        <v>637</v>
      </c>
      <c r="D179" s="142" t="s">
        <v>137</v>
      </c>
      <c r="E179" s="143" t="s">
        <v>988</v>
      </c>
      <c r="F179" s="142" t="s">
        <v>1284</v>
      </c>
      <c r="G179" s="142" t="s">
        <v>294</v>
      </c>
      <c r="H179" s="142" t="s">
        <v>10</v>
      </c>
      <c r="I179" s="142" t="s">
        <v>466</v>
      </c>
      <c r="J179" s="142" t="s">
        <v>185</v>
      </c>
      <c r="K179" s="142" t="s">
        <v>1285</v>
      </c>
      <c r="L179" s="142" t="s">
        <v>1272</v>
      </c>
      <c r="M179" s="144" t="s">
        <v>173</v>
      </c>
      <c r="N179" s="142" t="s">
        <v>846</v>
      </c>
      <c r="O179" s="326"/>
      <c r="P179" s="203">
        <v>0</v>
      </c>
      <c r="Q179" s="203" t="s">
        <v>173</v>
      </c>
      <c r="R179" s="204" t="str">
        <f t="shared" si="4"/>
        <v>NA</v>
      </c>
      <c r="S179" s="205" t="str">
        <f t="shared" si="5"/>
        <v>NA</v>
      </c>
      <c r="T179" s="198" t="s">
        <v>1861</v>
      </c>
    </row>
    <row r="180" spans="1:20" ht="12.75" customHeight="1" x14ac:dyDescent="0.3">
      <c r="A180" s="142" t="s">
        <v>93</v>
      </c>
      <c r="B180" s="142">
        <v>2022</v>
      </c>
      <c r="C180" s="96" t="s">
        <v>637</v>
      </c>
      <c r="D180" s="142" t="s">
        <v>137</v>
      </c>
      <c r="E180" s="143" t="s">
        <v>988</v>
      </c>
      <c r="F180" s="142" t="s">
        <v>1284</v>
      </c>
      <c r="G180" s="142" t="s">
        <v>297</v>
      </c>
      <c r="H180" s="142" t="s">
        <v>10</v>
      </c>
      <c r="I180" s="142" t="s">
        <v>466</v>
      </c>
      <c r="J180" s="142" t="s">
        <v>185</v>
      </c>
      <c r="K180" s="142" t="s">
        <v>1285</v>
      </c>
      <c r="L180" s="142" t="s">
        <v>1272</v>
      </c>
      <c r="M180" s="144" t="s">
        <v>173</v>
      </c>
      <c r="N180" s="142" t="s">
        <v>846</v>
      </c>
      <c r="O180" s="326"/>
      <c r="P180" s="203">
        <v>0</v>
      </c>
      <c r="Q180" s="203" t="s">
        <v>173</v>
      </c>
      <c r="R180" s="204" t="str">
        <f t="shared" si="4"/>
        <v>NA</v>
      </c>
      <c r="S180" s="205" t="str">
        <f t="shared" si="5"/>
        <v>NA</v>
      </c>
      <c r="T180" s="198" t="s">
        <v>1854</v>
      </c>
    </row>
    <row r="181" spans="1:20" ht="12.75" customHeight="1" x14ac:dyDescent="0.3">
      <c r="A181" s="142" t="s">
        <v>93</v>
      </c>
      <c r="B181" s="142">
        <v>2022</v>
      </c>
      <c r="C181" s="96" t="s">
        <v>637</v>
      </c>
      <c r="D181" s="142" t="s">
        <v>137</v>
      </c>
      <c r="E181" s="143" t="s">
        <v>988</v>
      </c>
      <c r="F181" s="142">
        <v>32</v>
      </c>
      <c r="G181" s="142" t="s">
        <v>288</v>
      </c>
      <c r="H181" s="142" t="s">
        <v>10</v>
      </c>
      <c r="I181" s="142" t="s">
        <v>466</v>
      </c>
      <c r="J181" s="142" t="s">
        <v>185</v>
      </c>
      <c r="K181" s="142" t="s">
        <v>1285</v>
      </c>
      <c r="L181" s="142" t="s">
        <v>1272</v>
      </c>
      <c r="M181" s="144" t="s">
        <v>173</v>
      </c>
      <c r="N181" s="142" t="s">
        <v>846</v>
      </c>
      <c r="O181" s="326"/>
      <c r="P181" s="203">
        <v>0</v>
      </c>
      <c r="Q181" s="203" t="s">
        <v>173</v>
      </c>
      <c r="R181" s="204" t="str">
        <f t="shared" si="4"/>
        <v>NA</v>
      </c>
      <c r="S181" s="205" t="str">
        <f t="shared" si="5"/>
        <v>NA</v>
      </c>
      <c r="T181" s="198" t="s">
        <v>1861</v>
      </c>
    </row>
    <row r="182" spans="1:20" ht="12.75" customHeight="1" x14ac:dyDescent="0.3">
      <c r="A182" s="142" t="s">
        <v>93</v>
      </c>
      <c r="B182" s="142">
        <v>2022</v>
      </c>
      <c r="C182" s="96" t="s">
        <v>637</v>
      </c>
      <c r="D182" s="142" t="s">
        <v>137</v>
      </c>
      <c r="E182" s="143" t="s">
        <v>988</v>
      </c>
      <c r="F182" s="142">
        <v>32</v>
      </c>
      <c r="G182" s="142" t="s">
        <v>290</v>
      </c>
      <c r="H182" s="142" t="s">
        <v>10</v>
      </c>
      <c r="I182" s="142" t="s">
        <v>466</v>
      </c>
      <c r="J182" s="142" t="s">
        <v>185</v>
      </c>
      <c r="K182" s="142" t="s">
        <v>1285</v>
      </c>
      <c r="L182" s="142" t="s">
        <v>1272</v>
      </c>
      <c r="M182" s="144" t="s">
        <v>173</v>
      </c>
      <c r="N182" s="142" t="s">
        <v>846</v>
      </c>
      <c r="O182" s="326"/>
      <c r="P182" s="203">
        <v>0</v>
      </c>
      <c r="Q182" s="203" t="s">
        <v>173</v>
      </c>
      <c r="R182" s="204" t="str">
        <f t="shared" si="4"/>
        <v>NA</v>
      </c>
      <c r="S182" s="205" t="str">
        <f t="shared" si="5"/>
        <v>NA</v>
      </c>
      <c r="T182" s="198" t="s">
        <v>1861</v>
      </c>
    </row>
    <row r="183" spans="1:20" ht="12.75" customHeight="1" x14ac:dyDescent="0.3">
      <c r="A183" s="142" t="s">
        <v>93</v>
      </c>
      <c r="B183" s="142">
        <v>2022</v>
      </c>
      <c r="C183" s="96" t="s">
        <v>637</v>
      </c>
      <c r="D183" s="142" t="s">
        <v>137</v>
      </c>
      <c r="E183" s="143" t="s">
        <v>988</v>
      </c>
      <c r="F183" s="142">
        <v>32</v>
      </c>
      <c r="G183" s="142" t="s">
        <v>292</v>
      </c>
      <c r="H183" s="142" t="s">
        <v>10</v>
      </c>
      <c r="I183" s="142" t="s">
        <v>466</v>
      </c>
      <c r="J183" s="142" t="s">
        <v>185</v>
      </c>
      <c r="K183" s="142" t="s">
        <v>1285</v>
      </c>
      <c r="L183" s="142" t="s">
        <v>1272</v>
      </c>
      <c r="M183" s="144" t="s">
        <v>173</v>
      </c>
      <c r="N183" s="142" t="s">
        <v>846</v>
      </c>
      <c r="O183" s="326"/>
      <c r="P183" s="203">
        <v>0</v>
      </c>
      <c r="Q183" s="203" t="s">
        <v>173</v>
      </c>
      <c r="R183" s="204" t="str">
        <f t="shared" si="4"/>
        <v>NA</v>
      </c>
      <c r="S183" s="205" t="str">
        <f t="shared" si="5"/>
        <v>NA</v>
      </c>
      <c r="T183" s="198" t="s">
        <v>1861</v>
      </c>
    </row>
    <row r="184" spans="1:20" ht="12.75" customHeight="1" x14ac:dyDescent="0.3">
      <c r="A184" s="142" t="s">
        <v>93</v>
      </c>
      <c r="B184" s="142">
        <v>2022</v>
      </c>
      <c r="C184" s="96" t="s">
        <v>637</v>
      </c>
      <c r="D184" s="142" t="s">
        <v>137</v>
      </c>
      <c r="E184" s="143" t="s">
        <v>988</v>
      </c>
      <c r="F184" s="142">
        <v>32</v>
      </c>
      <c r="G184" s="142" t="s">
        <v>294</v>
      </c>
      <c r="H184" s="142" t="s">
        <v>10</v>
      </c>
      <c r="I184" s="142" t="s">
        <v>466</v>
      </c>
      <c r="J184" s="142" t="s">
        <v>185</v>
      </c>
      <c r="K184" s="142" t="s">
        <v>1285</v>
      </c>
      <c r="L184" s="142" t="s">
        <v>1272</v>
      </c>
      <c r="M184" s="144" t="s">
        <v>173</v>
      </c>
      <c r="N184" s="142" t="s">
        <v>846</v>
      </c>
      <c r="O184" s="326"/>
      <c r="P184" s="203">
        <v>0</v>
      </c>
      <c r="Q184" s="203" t="s">
        <v>173</v>
      </c>
      <c r="R184" s="204" t="str">
        <f t="shared" si="4"/>
        <v>NA</v>
      </c>
      <c r="S184" s="205" t="str">
        <f t="shared" si="5"/>
        <v>NA</v>
      </c>
      <c r="T184" s="198" t="s">
        <v>1861</v>
      </c>
    </row>
    <row r="185" spans="1:20" ht="12.75" customHeight="1" x14ac:dyDescent="0.3">
      <c r="A185" s="142" t="s">
        <v>93</v>
      </c>
      <c r="B185" s="142">
        <v>2022</v>
      </c>
      <c r="C185" s="96" t="s">
        <v>637</v>
      </c>
      <c r="D185" s="142" t="s">
        <v>137</v>
      </c>
      <c r="E185" s="143" t="s">
        <v>988</v>
      </c>
      <c r="F185" s="142">
        <v>32</v>
      </c>
      <c r="G185" s="142" t="s">
        <v>297</v>
      </c>
      <c r="H185" s="142" t="s">
        <v>10</v>
      </c>
      <c r="I185" s="142" t="s">
        <v>466</v>
      </c>
      <c r="J185" s="142" t="s">
        <v>185</v>
      </c>
      <c r="K185" s="142" t="s">
        <v>1285</v>
      </c>
      <c r="L185" s="142" t="s">
        <v>1272</v>
      </c>
      <c r="M185" s="144" t="s">
        <v>173</v>
      </c>
      <c r="N185" s="142" t="s">
        <v>846</v>
      </c>
      <c r="O185" s="326"/>
      <c r="P185" s="203">
        <v>0</v>
      </c>
      <c r="Q185" s="203" t="s">
        <v>173</v>
      </c>
      <c r="R185" s="204" t="str">
        <f t="shared" si="4"/>
        <v>NA</v>
      </c>
      <c r="S185" s="205" t="str">
        <f t="shared" si="5"/>
        <v>NA</v>
      </c>
      <c r="T185" s="198" t="s">
        <v>1854</v>
      </c>
    </row>
    <row r="186" spans="1:20" ht="12.75" customHeight="1" x14ac:dyDescent="0.3">
      <c r="A186" s="142" t="s">
        <v>93</v>
      </c>
      <c r="B186" s="142">
        <v>2022</v>
      </c>
      <c r="C186" s="96" t="s">
        <v>638</v>
      </c>
      <c r="D186" s="142" t="s">
        <v>137</v>
      </c>
      <c r="E186" s="143" t="s">
        <v>963</v>
      </c>
      <c r="F186" s="142" t="s">
        <v>1028</v>
      </c>
      <c r="G186" s="142" t="s">
        <v>288</v>
      </c>
      <c r="H186" s="142" t="s">
        <v>10</v>
      </c>
      <c r="I186" s="142" t="s">
        <v>468</v>
      </c>
      <c r="J186" s="142" t="s">
        <v>189</v>
      </c>
      <c r="K186" s="142" t="s">
        <v>1274</v>
      </c>
      <c r="L186" s="142" t="s">
        <v>1272</v>
      </c>
      <c r="M186" s="144" t="s">
        <v>173</v>
      </c>
      <c r="N186" s="142" t="s">
        <v>846</v>
      </c>
      <c r="O186" s="326"/>
      <c r="P186" s="203">
        <v>0</v>
      </c>
      <c r="Q186" s="203">
        <v>0</v>
      </c>
      <c r="R186" s="204" t="str">
        <f t="shared" si="4"/>
        <v>NA</v>
      </c>
      <c r="S186" s="205" t="str">
        <f t="shared" si="5"/>
        <v>NA</v>
      </c>
      <c r="T186" s="198" t="s">
        <v>1314</v>
      </c>
    </row>
    <row r="187" spans="1:20" ht="12.75" customHeight="1" x14ac:dyDescent="0.3">
      <c r="A187" s="142" t="s">
        <v>93</v>
      </c>
      <c r="B187" s="142">
        <v>2022</v>
      </c>
      <c r="C187" s="96" t="s">
        <v>638</v>
      </c>
      <c r="D187" s="142" t="s">
        <v>137</v>
      </c>
      <c r="E187" s="143" t="s">
        <v>963</v>
      </c>
      <c r="F187" s="142" t="s">
        <v>1028</v>
      </c>
      <c r="G187" s="142" t="s">
        <v>290</v>
      </c>
      <c r="H187" s="142" t="s">
        <v>10</v>
      </c>
      <c r="I187" s="142" t="s">
        <v>468</v>
      </c>
      <c r="J187" s="142" t="s">
        <v>189</v>
      </c>
      <c r="K187" s="142" t="s">
        <v>1274</v>
      </c>
      <c r="L187" s="142" t="s">
        <v>1272</v>
      </c>
      <c r="M187" s="144" t="s">
        <v>173</v>
      </c>
      <c r="N187" s="142" t="s">
        <v>846</v>
      </c>
      <c r="O187" s="326"/>
      <c r="P187" s="203">
        <v>128</v>
      </c>
      <c r="Q187" s="203">
        <v>3</v>
      </c>
      <c r="R187" s="204" t="str">
        <f t="shared" si="4"/>
        <v>NA</v>
      </c>
      <c r="S187" s="205" t="str">
        <f t="shared" si="5"/>
        <v>NA</v>
      </c>
      <c r="T187" s="198"/>
    </row>
    <row r="188" spans="1:20" ht="12.75" customHeight="1" x14ac:dyDescent="0.3">
      <c r="A188" s="142" t="s">
        <v>93</v>
      </c>
      <c r="B188" s="142">
        <v>2022</v>
      </c>
      <c r="C188" s="96" t="s">
        <v>638</v>
      </c>
      <c r="D188" s="142" t="s">
        <v>137</v>
      </c>
      <c r="E188" s="143" t="s">
        <v>963</v>
      </c>
      <c r="F188" s="142" t="s">
        <v>1028</v>
      </c>
      <c r="G188" s="142" t="s">
        <v>292</v>
      </c>
      <c r="H188" s="142" t="s">
        <v>10</v>
      </c>
      <c r="I188" s="142" t="s">
        <v>468</v>
      </c>
      <c r="J188" s="142" t="s">
        <v>189</v>
      </c>
      <c r="K188" s="142" t="s">
        <v>1274</v>
      </c>
      <c r="L188" s="142" t="s">
        <v>1272</v>
      </c>
      <c r="M188" s="144" t="s">
        <v>173</v>
      </c>
      <c r="N188" s="142" t="s">
        <v>846</v>
      </c>
      <c r="O188" s="326"/>
      <c r="P188" s="203">
        <v>128</v>
      </c>
      <c r="Q188" s="203">
        <v>3</v>
      </c>
      <c r="R188" s="204" t="str">
        <f t="shared" si="4"/>
        <v>NA</v>
      </c>
      <c r="S188" s="205" t="str">
        <f t="shared" si="5"/>
        <v>NA</v>
      </c>
      <c r="T188" s="198"/>
    </row>
    <row r="189" spans="1:20" ht="12.75" customHeight="1" x14ac:dyDescent="0.3">
      <c r="A189" s="142" t="s">
        <v>93</v>
      </c>
      <c r="B189" s="142">
        <v>2022</v>
      </c>
      <c r="C189" s="96" t="s">
        <v>638</v>
      </c>
      <c r="D189" s="142" t="s">
        <v>137</v>
      </c>
      <c r="E189" s="143" t="s">
        <v>963</v>
      </c>
      <c r="F189" s="142" t="s">
        <v>1028</v>
      </c>
      <c r="G189" s="142" t="s">
        <v>294</v>
      </c>
      <c r="H189" s="142" t="s">
        <v>10</v>
      </c>
      <c r="I189" s="142" t="s">
        <v>468</v>
      </c>
      <c r="J189" s="142" t="s">
        <v>189</v>
      </c>
      <c r="K189" s="142" t="s">
        <v>1274</v>
      </c>
      <c r="L189" s="142" t="s">
        <v>1272</v>
      </c>
      <c r="M189" s="144" t="s">
        <v>173</v>
      </c>
      <c r="N189" s="142" t="s">
        <v>846</v>
      </c>
      <c r="O189" s="326"/>
      <c r="P189" s="203">
        <v>128</v>
      </c>
      <c r="Q189" s="203">
        <v>3</v>
      </c>
      <c r="R189" s="204" t="str">
        <f t="shared" si="4"/>
        <v>NA</v>
      </c>
      <c r="S189" s="205" t="str">
        <f t="shared" si="5"/>
        <v>NA</v>
      </c>
      <c r="T189" s="198"/>
    </row>
    <row r="190" spans="1:20" ht="12.75" customHeight="1" x14ac:dyDescent="0.3">
      <c r="A190" s="142" t="s">
        <v>93</v>
      </c>
      <c r="B190" s="142">
        <v>2022</v>
      </c>
      <c r="C190" s="96" t="s">
        <v>638</v>
      </c>
      <c r="D190" s="142" t="s">
        <v>137</v>
      </c>
      <c r="E190" s="143" t="s">
        <v>963</v>
      </c>
      <c r="F190" s="142" t="s">
        <v>1028</v>
      </c>
      <c r="G190" s="142" t="s">
        <v>288</v>
      </c>
      <c r="H190" s="142" t="s">
        <v>10</v>
      </c>
      <c r="I190" s="142" t="s">
        <v>466</v>
      </c>
      <c r="J190" s="142" t="s">
        <v>177</v>
      </c>
      <c r="K190" s="142" t="s">
        <v>1271</v>
      </c>
      <c r="L190" s="142" t="s">
        <v>1272</v>
      </c>
      <c r="M190" s="144" t="s">
        <v>173</v>
      </c>
      <c r="N190" s="142" t="s">
        <v>846</v>
      </c>
      <c r="O190" s="326"/>
      <c r="P190" s="203">
        <v>0</v>
      </c>
      <c r="Q190" s="203">
        <v>0</v>
      </c>
      <c r="R190" s="204" t="str">
        <f t="shared" si="4"/>
        <v>NA</v>
      </c>
      <c r="S190" s="205" t="str">
        <f t="shared" si="5"/>
        <v>NA</v>
      </c>
      <c r="T190" s="198" t="s">
        <v>1822</v>
      </c>
    </row>
    <row r="191" spans="1:20" ht="12.75" customHeight="1" x14ac:dyDescent="0.3">
      <c r="A191" s="142" t="s">
        <v>93</v>
      </c>
      <c r="B191" s="142">
        <v>2022</v>
      </c>
      <c r="C191" s="96" t="s">
        <v>638</v>
      </c>
      <c r="D191" s="142" t="s">
        <v>137</v>
      </c>
      <c r="E191" s="143" t="s">
        <v>963</v>
      </c>
      <c r="F191" s="142" t="s">
        <v>1028</v>
      </c>
      <c r="G191" s="142" t="s">
        <v>290</v>
      </c>
      <c r="H191" s="142" t="s">
        <v>10</v>
      </c>
      <c r="I191" s="142" t="s">
        <v>466</v>
      </c>
      <c r="J191" s="142" t="s">
        <v>177</v>
      </c>
      <c r="K191" s="142" t="s">
        <v>1271</v>
      </c>
      <c r="L191" s="142" t="s">
        <v>1272</v>
      </c>
      <c r="M191" s="144" t="s">
        <v>173</v>
      </c>
      <c r="N191" s="142" t="s">
        <v>846</v>
      </c>
      <c r="O191" s="326"/>
      <c r="P191" s="203">
        <v>0</v>
      </c>
      <c r="Q191" s="203">
        <v>0</v>
      </c>
      <c r="R191" s="204" t="str">
        <f t="shared" si="4"/>
        <v>NA</v>
      </c>
      <c r="S191" s="205" t="str">
        <f t="shared" si="5"/>
        <v>NA</v>
      </c>
      <c r="T191" s="198" t="s">
        <v>1822</v>
      </c>
    </row>
    <row r="192" spans="1:20" ht="12.75" customHeight="1" x14ac:dyDescent="0.3">
      <c r="A192" s="142" t="s">
        <v>93</v>
      </c>
      <c r="B192" s="142">
        <v>2022</v>
      </c>
      <c r="C192" s="96" t="s">
        <v>638</v>
      </c>
      <c r="D192" s="142" t="s">
        <v>137</v>
      </c>
      <c r="E192" s="143" t="s">
        <v>963</v>
      </c>
      <c r="F192" s="142" t="s">
        <v>1028</v>
      </c>
      <c r="G192" s="142" t="s">
        <v>292</v>
      </c>
      <c r="H192" s="142" t="s">
        <v>10</v>
      </c>
      <c r="I192" s="142" t="s">
        <v>466</v>
      </c>
      <c r="J192" s="142" t="s">
        <v>177</v>
      </c>
      <c r="K192" s="142" t="s">
        <v>1271</v>
      </c>
      <c r="L192" s="142" t="s">
        <v>1272</v>
      </c>
      <c r="M192" s="144" t="s">
        <v>173</v>
      </c>
      <c r="N192" s="142" t="s">
        <v>846</v>
      </c>
      <c r="O192" s="326"/>
      <c r="P192" s="203">
        <v>0</v>
      </c>
      <c r="Q192" s="203">
        <v>0</v>
      </c>
      <c r="R192" s="204" t="str">
        <f t="shared" si="4"/>
        <v>NA</v>
      </c>
      <c r="S192" s="205" t="str">
        <f t="shared" si="5"/>
        <v>NA</v>
      </c>
      <c r="T192" s="198" t="s">
        <v>1822</v>
      </c>
    </row>
    <row r="193" spans="1:20" ht="12.75" customHeight="1" x14ac:dyDescent="0.3">
      <c r="A193" s="142" t="s">
        <v>93</v>
      </c>
      <c r="B193" s="142">
        <v>2022</v>
      </c>
      <c r="C193" s="96" t="s">
        <v>638</v>
      </c>
      <c r="D193" s="142" t="s">
        <v>137</v>
      </c>
      <c r="E193" s="143" t="s">
        <v>963</v>
      </c>
      <c r="F193" s="142" t="s">
        <v>1028</v>
      </c>
      <c r="G193" s="142" t="s">
        <v>294</v>
      </c>
      <c r="H193" s="142" t="s">
        <v>10</v>
      </c>
      <c r="I193" s="142" t="s">
        <v>466</v>
      </c>
      <c r="J193" s="142" t="s">
        <v>177</v>
      </c>
      <c r="K193" s="142" t="s">
        <v>1271</v>
      </c>
      <c r="L193" s="142" t="s">
        <v>1272</v>
      </c>
      <c r="M193" s="144" t="s">
        <v>173</v>
      </c>
      <c r="N193" s="142" t="s">
        <v>846</v>
      </c>
      <c r="O193" s="326"/>
      <c r="P193" s="203">
        <v>0</v>
      </c>
      <c r="Q193" s="203">
        <v>0</v>
      </c>
      <c r="R193" s="204" t="str">
        <f t="shared" si="4"/>
        <v>NA</v>
      </c>
      <c r="S193" s="205" t="str">
        <f t="shared" si="5"/>
        <v>NA</v>
      </c>
      <c r="T193" s="198" t="s">
        <v>1822</v>
      </c>
    </row>
    <row r="194" spans="1:20" ht="12.75" customHeight="1" x14ac:dyDescent="0.3">
      <c r="A194" s="142" t="s">
        <v>93</v>
      </c>
      <c r="B194" s="142">
        <v>2022</v>
      </c>
      <c r="C194" s="96" t="s">
        <v>638</v>
      </c>
      <c r="D194" s="142" t="s">
        <v>137</v>
      </c>
      <c r="E194" s="143" t="s">
        <v>967</v>
      </c>
      <c r="F194" s="142" t="s">
        <v>1028</v>
      </c>
      <c r="G194" s="142" t="s">
        <v>288</v>
      </c>
      <c r="H194" s="142" t="s">
        <v>10</v>
      </c>
      <c r="I194" s="142" t="s">
        <v>466</v>
      </c>
      <c r="J194" s="142" t="s">
        <v>177</v>
      </c>
      <c r="K194" s="142" t="s">
        <v>1271</v>
      </c>
      <c r="L194" s="142" t="s">
        <v>1272</v>
      </c>
      <c r="M194" s="144" t="s">
        <v>173</v>
      </c>
      <c r="N194" s="142" t="s">
        <v>846</v>
      </c>
      <c r="O194" s="326"/>
      <c r="P194" s="203">
        <v>590</v>
      </c>
      <c r="Q194" s="203">
        <v>3</v>
      </c>
      <c r="R194" s="204" t="str">
        <f t="shared" si="4"/>
        <v>NA</v>
      </c>
      <c r="S194" s="205" t="str">
        <f t="shared" si="5"/>
        <v>NA</v>
      </c>
      <c r="T194" s="198"/>
    </row>
    <row r="195" spans="1:20" ht="12.75" customHeight="1" x14ac:dyDescent="0.3">
      <c r="A195" s="142" t="s">
        <v>93</v>
      </c>
      <c r="B195" s="142">
        <v>2022</v>
      </c>
      <c r="C195" s="96" t="s">
        <v>638</v>
      </c>
      <c r="D195" s="142" t="s">
        <v>137</v>
      </c>
      <c r="E195" s="143" t="s">
        <v>967</v>
      </c>
      <c r="F195" s="142" t="s">
        <v>1028</v>
      </c>
      <c r="G195" s="142" t="s">
        <v>290</v>
      </c>
      <c r="H195" s="142" t="s">
        <v>10</v>
      </c>
      <c r="I195" s="142" t="s">
        <v>466</v>
      </c>
      <c r="J195" s="142" t="s">
        <v>177</v>
      </c>
      <c r="K195" s="142" t="s">
        <v>1271</v>
      </c>
      <c r="L195" s="142" t="s">
        <v>1272</v>
      </c>
      <c r="M195" s="144" t="s">
        <v>173</v>
      </c>
      <c r="N195" s="142" t="s">
        <v>846</v>
      </c>
      <c r="O195" s="326"/>
      <c r="P195" s="203">
        <v>31698</v>
      </c>
      <c r="Q195" s="203">
        <v>3</v>
      </c>
      <c r="R195" s="204" t="str">
        <f t="shared" si="4"/>
        <v>NA</v>
      </c>
      <c r="S195" s="205" t="str">
        <f t="shared" si="5"/>
        <v>NA</v>
      </c>
      <c r="T195" s="198"/>
    </row>
    <row r="196" spans="1:20" ht="12.75" customHeight="1" x14ac:dyDescent="0.3">
      <c r="A196" s="142" t="s">
        <v>93</v>
      </c>
      <c r="B196" s="142">
        <v>2022</v>
      </c>
      <c r="C196" s="96" t="s">
        <v>638</v>
      </c>
      <c r="D196" s="142" t="s">
        <v>137</v>
      </c>
      <c r="E196" s="143" t="s">
        <v>967</v>
      </c>
      <c r="F196" s="142" t="s">
        <v>1028</v>
      </c>
      <c r="G196" s="142" t="s">
        <v>292</v>
      </c>
      <c r="H196" s="142" t="s">
        <v>10</v>
      </c>
      <c r="I196" s="142" t="s">
        <v>466</v>
      </c>
      <c r="J196" s="142" t="s">
        <v>177</v>
      </c>
      <c r="K196" s="142" t="s">
        <v>1271</v>
      </c>
      <c r="L196" s="142" t="s">
        <v>1272</v>
      </c>
      <c r="M196" s="144" t="s">
        <v>173</v>
      </c>
      <c r="N196" s="142" t="s">
        <v>846</v>
      </c>
      <c r="O196" s="326"/>
      <c r="P196" s="203">
        <v>798</v>
      </c>
      <c r="Q196" s="203">
        <v>3</v>
      </c>
      <c r="R196" s="204" t="str">
        <f t="shared" ref="R196:R259" si="6">IF(M196="NA","NA", P196/M196*100)</f>
        <v>NA</v>
      </c>
      <c r="S196" s="205" t="str">
        <f t="shared" ref="S196:S259" si="7">IF(M196="NA","NA",IF(OR(R196&lt;90,R196&gt;150),"X",""))</f>
        <v>NA</v>
      </c>
      <c r="T196" s="198"/>
    </row>
    <row r="197" spans="1:20" ht="12.75" customHeight="1" x14ac:dyDescent="0.3">
      <c r="A197" s="142" t="s">
        <v>93</v>
      </c>
      <c r="B197" s="142">
        <v>2022</v>
      </c>
      <c r="C197" s="96" t="s">
        <v>638</v>
      </c>
      <c r="D197" s="142" t="s">
        <v>137</v>
      </c>
      <c r="E197" s="143" t="s">
        <v>967</v>
      </c>
      <c r="F197" s="142" t="s">
        <v>1028</v>
      </c>
      <c r="G197" s="142" t="s">
        <v>294</v>
      </c>
      <c r="H197" s="142" t="s">
        <v>10</v>
      </c>
      <c r="I197" s="142" t="s">
        <v>466</v>
      </c>
      <c r="J197" s="142" t="s">
        <v>177</v>
      </c>
      <c r="K197" s="142" t="s">
        <v>1271</v>
      </c>
      <c r="L197" s="142" t="s">
        <v>1272</v>
      </c>
      <c r="M197" s="144" t="s">
        <v>173</v>
      </c>
      <c r="N197" s="142" t="s">
        <v>846</v>
      </c>
      <c r="O197" s="326"/>
      <c r="P197" s="203">
        <v>798</v>
      </c>
      <c r="Q197" s="203">
        <v>3</v>
      </c>
      <c r="R197" s="204" t="str">
        <f t="shared" si="6"/>
        <v>NA</v>
      </c>
      <c r="S197" s="205" t="str">
        <f t="shared" si="7"/>
        <v>NA</v>
      </c>
      <c r="T197" s="198"/>
    </row>
    <row r="198" spans="1:20" ht="12.75" customHeight="1" x14ac:dyDescent="0.3">
      <c r="A198" s="142" t="s">
        <v>93</v>
      </c>
      <c r="B198" s="142">
        <v>2022</v>
      </c>
      <c r="C198" s="96" t="s">
        <v>638</v>
      </c>
      <c r="D198" s="142" t="s">
        <v>137</v>
      </c>
      <c r="E198" s="143" t="s">
        <v>967</v>
      </c>
      <c r="F198" s="142" t="s">
        <v>1028</v>
      </c>
      <c r="G198" s="142" t="s">
        <v>288</v>
      </c>
      <c r="H198" s="142" t="s">
        <v>10</v>
      </c>
      <c r="I198" s="142" t="s">
        <v>466</v>
      </c>
      <c r="J198" s="142" t="s">
        <v>185</v>
      </c>
      <c r="K198" s="142" t="s">
        <v>732</v>
      </c>
      <c r="L198" s="142" t="s">
        <v>1272</v>
      </c>
      <c r="M198" s="144" t="s">
        <v>173</v>
      </c>
      <c r="N198" s="142" t="s">
        <v>846</v>
      </c>
      <c r="O198" s="326"/>
      <c r="P198" s="203">
        <v>940</v>
      </c>
      <c r="Q198" s="203" t="s">
        <v>173</v>
      </c>
      <c r="R198" s="204" t="str">
        <f t="shared" si="6"/>
        <v>NA</v>
      </c>
      <c r="S198" s="205" t="str">
        <f t="shared" si="7"/>
        <v>NA</v>
      </c>
      <c r="T198" s="198"/>
    </row>
    <row r="199" spans="1:20" ht="12.75" customHeight="1" x14ac:dyDescent="0.3">
      <c r="A199" s="142" t="s">
        <v>93</v>
      </c>
      <c r="B199" s="142">
        <v>2022</v>
      </c>
      <c r="C199" s="96" t="s">
        <v>638</v>
      </c>
      <c r="D199" s="142" t="s">
        <v>137</v>
      </c>
      <c r="E199" s="143" t="s">
        <v>967</v>
      </c>
      <c r="F199" s="142" t="s">
        <v>1028</v>
      </c>
      <c r="G199" s="142" t="s">
        <v>290</v>
      </c>
      <c r="H199" s="142" t="s">
        <v>10</v>
      </c>
      <c r="I199" s="142" t="s">
        <v>466</v>
      </c>
      <c r="J199" s="142" t="s">
        <v>185</v>
      </c>
      <c r="K199" s="142" t="s">
        <v>732</v>
      </c>
      <c r="L199" s="142" t="s">
        <v>1272</v>
      </c>
      <c r="M199" s="144" t="s">
        <v>173</v>
      </c>
      <c r="N199" s="142" t="s">
        <v>846</v>
      </c>
      <c r="O199" s="326"/>
      <c r="P199" s="203">
        <v>1259</v>
      </c>
      <c r="Q199" s="203" t="s">
        <v>173</v>
      </c>
      <c r="R199" s="204" t="str">
        <f t="shared" si="6"/>
        <v>NA</v>
      </c>
      <c r="S199" s="205" t="str">
        <f t="shared" si="7"/>
        <v>NA</v>
      </c>
      <c r="T199" s="198"/>
    </row>
    <row r="200" spans="1:20" ht="12.75" customHeight="1" x14ac:dyDescent="0.3">
      <c r="A200" s="142" t="s">
        <v>93</v>
      </c>
      <c r="B200" s="142">
        <v>2022</v>
      </c>
      <c r="C200" s="96" t="s">
        <v>638</v>
      </c>
      <c r="D200" s="142" t="s">
        <v>137</v>
      </c>
      <c r="E200" s="143" t="s">
        <v>967</v>
      </c>
      <c r="F200" s="142" t="s">
        <v>1028</v>
      </c>
      <c r="G200" s="142" t="s">
        <v>292</v>
      </c>
      <c r="H200" s="142" t="s">
        <v>10</v>
      </c>
      <c r="I200" s="142" t="s">
        <v>466</v>
      </c>
      <c r="J200" s="142" t="s">
        <v>185</v>
      </c>
      <c r="K200" s="142" t="s">
        <v>732</v>
      </c>
      <c r="L200" s="142" t="s">
        <v>1272</v>
      </c>
      <c r="M200" s="144" t="s">
        <v>173</v>
      </c>
      <c r="N200" s="142" t="s">
        <v>846</v>
      </c>
      <c r="O200" s="326"/>
      <c r="P200" s="203">
        <v>21</v>
      </c>
      <c r="Q200" s="203" t="s">
        <v>173</v>
      </c>
      <c r="R200" s="204" t="str">
        <f t="shared" si="6"/>
        <v>NA</v>
      </c>
      <c r="S200" s="205" t="str">
        <f t="shared" si="7"/>
        <v>NA</v>
      </c>
      <c r="T200" s="198"/>
    </row>
    <row r="201" spans="1:20" ht="12.75" customHeight="1" x14ac:dyDescent="0.3">
      <c r="A201" s="142" t="s">
        <v>93</v>
      </c>
      <c r="B201" s="142">
        <v>2022</v>
      </c>
      <c r="C201" s="96" t="s">
        <v>638</v>
      </c>
      <c r="D201" s="142" t="s">
        <v>137</v>
      </c>
      <c r="E201" s="143" t="s">
        <v>967</v>
      </c>
      <c r="F201" s="142" t="s">
        <v>1028</v>
      </c>
      <c r="G201" s="142" t="s">
        <v>294</v>
      </c>
      <c r="H201" s="142" t="s">
        <v>10</v>
      </c>
      <c r="I201" s="142" t="s">
        <v>466</v>
      </c>
      <c r="J201" s="142" t="s">
        <v>185</v>
      </c>
      <c r="K201" s="142" t="s">
        <v>732</v>
      </c>
      <c r="L201" s="142" t="s">
        <v>1272</v>
      </c>
      <c r="M201" s="144" t="s">
        <v>173</v>
      </c>
      <c r="N201" s="142" t="s">
        <v>846</v>
      </c>
      <c r="O201" s="326"/>
      <c r="P201" s="203">
        <v>21</v>
      </c>
      <c r="Q201" s="203" t="s">
        <v>173</v>
      </c>
      <c r="R201" s="204" t="str">
        <f t="shared" si="6"/>
        <v>NA</v>
      </c>
      <c r="S201" s="205" t="str">
        <f t="shared" si="7"/>
        <v>NA</v>
      </c>
      <c r="T201" s="198"/>
    </row>
    <row r="202" spans="1:20" ht="12.75" customHeight="1" x14ac:dyDescent="0.3">
      <c r="A202" s="142" t="s">
        <v>93</v>
      </c>
      <c r="B202" s="142">
        <v>2022</v>
      </c>
      <c r="C202" s="96" t="s">
        <v>638</v>
      </c>
      <c r="D202" s="142" t="s">
        <v>137</v>
      </c>
      <c r="E202" s="143" t="s">
        <v>967</v>
      </c>
      <c r="F202" s="142" t="s">
        <v>1028</v>
      </c>
      <c r="G202" s="142" t="s">
        <v>288</v>
      </c>
      <c r="H202" s="142" t="s">
        <v>10</v>
      </c>
      <c r="I202" s="142" t="s">
        <v>466</v>
      </c>
      <c r="J202" s="142" t="s">
        <v>185</v>
      </c>
      <c r="K202" s="142" t="s">
        <v>1286</v>
      </c>
      <c r="L202" s="142" t="s">
        <v>1272</v>
      </c>
      <c r="M202" s="144" t="s">
        <v>173</v>
      </c>
      <c r="N202" s="142" t="s">
        <v>846</v>
      </c>
      <c r="O202" s="326"/>
      <c r="P202" s="203">
        <v>473</v>
      </c>
      <c r="Q202" s="203" t="s">
        <v>173</v>
      </c>
      <c r="R202" s="204" t="str">
        <f t="shared" si="6"/>
        <v>NA</v>
      </c>
      <c r="S202" s="205" t="str">
        <f t="shared" si="7"/>
        <v>NA</v>
      </c>
      <c r="T202" s="198"/>
    </row>
    <row r="203" spans="1:20" ht="12.75" customHeight="1" x14ac:dyDescent="0.3">
      <c r="A203" s="142" t="s">
        <v>93</v>
      </c>
      <c r="B203" s="142">
        <v>2022</v>
      </c>
      <c r="C203" s="96" t="s">
        <v>638</v>
      </c>
      <c r="D203" s="142" t="s">
        <v>137</v>
      </c>
      <c r="E203" s="143" t="s">
        <v>967</v>
      </c>
      <c r="F203" s="142" t="s">
        <v>1028</v>
      </c>
      <c r="G203" s="142" t="s">
        <v>290</v>
      </c>
      <c r="H203" s="142" t="s">
        <v>10</v>
      </c>
      <c r="I203" s="142" t="s">
        <v>466</v>
      </c>
      <c r="J203" s="142" t="s">
        <v>185</v>
      </c>
      <c r="K203" s="142" t="s">
        <v>1286</v>
      </c>
      <c r="L203" s="142" t="s">
        <v>1272</v>
      </c>
      <c r="M203" s="144" t="s">
        <v>173</v>
      </c>
      <c r="N203" s="142" t="s">
        <v>846</v>
      </c>
      <c r="O203" s="326"/>
      <c r="P203" s="203">
        <v>473</v>
      </c>
      <c r="Q203" s="203" t="s">
        <v>173</v>
      </c>
      <c r="R203" s="204" t="str">
        <f t="shared" si="6"/>
        <v>NA</v>
      </c>
      <c r="S203" s="205" t="str">
        <f t="shared" si="7"/>
        <v>NA</v>
      </c>
      <c r="T203" s="198"/>
    </row>
    <row r="204" spans="1:20" ht="12.75" customHeight="1" x14ac:dyDescent="0.3">
      <c r="A204" s="142" t="s">
        <v>93</v>
      </c>
      <c r="B204" s="142">
        <v>2022</v>
      </c>
      <c r="C204" s="96" t="s">
        <v>638</v>
      </c>
      <c r="D204" s="142" t="s">
        <v>137</v>
      </c>
      <c r="E204" s="143" t="s">
        <v>967</v>
      </c>
      <c r="F204" s="142" t="s">
        <v>1028</v>
      </c>
      <c r="G204" s="142" t="s">
        <v>292</v>
      </c>
      <c r="H204" s="142" t="s">
        <v>10</v>
      </c>
      <c r="I204" s="142" t="s">
        <v>466</v>
      </c>
      <c r="J204" s="142" t="s">
        <v>185</v>
      </c>
      <c r="K204" s="142" t="s">
        <v>1286</v>
      </c>
      <c r="L204" s="142" t="s">
        <v>1272</v>
      </c>
      <c r="M204" s="144" t="s">
        <v>173</v>
      </c>
      <c r="N204" s="142" t="s">
        <v>846</v>
      </c>
      <c r="O204" s="326"/>
      <c r="P204" s="203">
        <v>165</v>
      </c>
      <c r="Q204" s="203" t="s">
        <v>173</v>
      </c>
      <c r="R204" s="204" t="str">
        <f t="shared" si="6"/>
        <v>NA</v>
      </c>
      <c r="S204" s="205" t="str">
        <f t="shared" si="7"/>
        <v>NA</v>
      </c>
      <c r="T204" s="198"/>
    </row>
    <row r="205" spans="1:20" ht="12.75" customHeight="1" x14ac:dyDescent="0.3">
      <c r="A205" s="142" t="s">
        <v>93</v>
      </c>
      <c r="B205" s="142">
        <v>2022</v>
      </c>
      <c r="C205" s="96" t="s">
        <v>638</v>
      </c>
      <c r="D205" s="142" t="s">
        <v>137</v>
      </c>
      <c r="E205" s="143" t="s">
        <v>967</v>
      </c>
      <c r="F205" s="142" t="s">
        <v>1028</v>
      </c>
      <c r="G205" s="142" t="s">
        <v>294</v>
      </c>
      <c r="H205" s="142" t="s">
        <v>10</v>
      </c>
      <c r="I205" s="142" t="s">
        <v>466</v>
      </c>
      <c r="J205" s="142" t="s">
        <v>185</v>
      </c>
      <c r="K205" s="142" t="s">
        <v>1286</v>
      </c>
      <c r="L205" s="142" t="s">
        <v>1272</v>
      </c>
      <c r="M205" s="144" t="s">
        <v>173</v>
      </c>
      <c r="N205" s="142" t="s">
        <v>846</v>
      </c>
      <c r="O205" s="326"/>
      <c r="P205" s="203">
        <v>165</v>
      </c>
      <c r="Q205" s="203" t="s">
        <v>173</v>
      </c>
      <c r="R205" s="204" t="str">
        <f t="shared" si="6"/>
        <v>NA</v>
      </c>
      <c r="S205" s="205" t="str">
        <f t="shared" si="7"/>
        <v>NA</v>
      </c>
      <c r="T205" s="198"/>
    </row>
    <row r="206" spans="1:20" ht="12.75" customHeight="1" x14ac:dyDescent="0.3">
      <c r="A206" s="142" t="s">
        <v>93</v>
      </c>
      <c r="B206" s="142">
        <v>2022</v>
      </c>
      <c r="C206" s="96" t="s">
        <v>638</v>
      </c>
      <c r="D206" s="142" t="s">
        <v>137</v>
      </c>
      <c r="E206" s="143" t="s">
        <v>1033</v>
      </c>
      <c r="F206" s="142" t="s">
        <v>1034</v>
      </c>
      <c r="G206" s="142" t="s">
        <v>292</v>
      </c>
      <c r="H206" s="142" t="s">
        <v>10</v>
      </c>
      <c r="I206" s="142" t="s">
        <v>466</v>
      </c>
      <c r="J206" s="142" t="s">
        <v>177</v>
      </c>
      <c r="K206" s="142" t="s">
        <v>1271</v>
      </c>
      <c r="L206" s="142" t="s">
        <v>1272</v>
      </c>
      <c r="M206" s="144" t="s">
        <v>173</v>
      </c>
      <c r="N206" s="142" t="s">
        <v>846</v>
      </c>
      <c r="O206" s="326"/>
      <c r="P206" s="203">
        <v>769</v>
      </c>
      <c r="Q206" s="203">
        <v>6</v>
      </c>
      <c r="R206" s="204" t="str">
        <f t="shared" si="6"/>
        <v>NA</v>
      </c>
      <c r="S206" s="205" t="str">
        <f t="shared" si="7"/>
        <v>NA</v>
      </c>
      <c r="T206" s="198"/>
    </row>
    <row r="207" spans="1:20" ht="12.75" customHeight="1" x14ac:dyDescent="0.3">
      <c r="A207" s="142" t="s">
        <v>93</v>
      </c>
      <c r="B207" s="142">
        <v>2022</v>
      </c>
      <c r="C207" s="96" t="s">
        <v>638</v>
      </c>
      <c r="D207" s="142" t="s">
        <v>137</v>
      </c>
      <c r="E207" s="143" t="s">
        <v>1033</v>
      </c>
      <c r="F207" s="142" t="s">
        <v>1034</v>
      </c>
      <c r="G207" s="142" t="s">
        <v>292</v>
      </c>
      <c r="H207" s="142" t="s">
        <v>10</v>
      </c>
      <c r="I207" s="142" t="s">
        <v>466</v>
      </c>
      <c r="J207" s="142" t="s">
        <v>185</v>
      </c>
      <c r="K207" s="142" t="s">
        <v>720</v>
      </c>
      <c r="L207" s="142" t="s">
        <v>1272</v>
      </c>
      <c r="M207" s="144" t="s">
        <v>173</v>
      </c>
      <c r="N207" s="142" t="s">
        <v>846</v>
      </c>
      <c r="O207" s="326"/>
      <c r="P207" s="203">
        <v>47188</v>
      </c>
      <c r="Q207" s="203" t="s">
        <v>173</v>
      </c>
      <c r="R207" s="204" t="str">
        <f t="shared" si="6"/>
        <v>NA</v>
      </c>
      <c r="S207" s="205" t="str">
        <f t="shared" si="7"/>
        <v>NA</v>
      </c>
      <c r="T207" s="198"/>
    </row>
    <row r="208" spans="1:20" ht="12.75" customHeight="1" x14ac:dyDescent="0.3">
      <c r="A208" s="142" t="s">
        <v>93</v>
      </c>
      <c r="B208" s="142">
        <v>2022</v>
      </c>
      <c r="C208" s="96" t="s">
        <v>638</v>
      </c>
      <c r="D208" s="142" t="s">
        <v>137</v>
      </c>
      <c r="E208" s="143" t="s">
        <v>977</v>
      </c>
      <c r="F208" s="142" t="s">
        <v>1034</v>
      </c>
      <c r="G208" s="142" t="s">
        <v>288</v>
      </c>
      <c r="H208" s="142" t="s">
        <v>10</v>
      </c>
      <c r="I208" s="142" t="s">
        <v>466</v>
      </c>
      <c r="J208" s="142" t="s">
        <v>177</v>
      </c>
      <c r="K208" s="142" t="s">
        <v>1271</v>
      </c>
      <c r="L208" s="142" t="s">
        <v>1272</v>
      </c>
      <c r="M208" s="144" t="s">
        <v>173</v>
      </c>
      <c r="N208" s="142" t="s">
        <v>846</v>
      </c>
      <c r="O208" s="326"/>
      <c r="P208" s="203">
        <v>1502</v>
      </c>
      <c r="Q208" s="203">
        <v>4</v>
      </c>
      <c r="R208" s="204" t="str">
        <f t="shared" si="6"/>
        <v>NA</v>
      </c>
      <c r="S208" s="205" t="str">
        <f t="shared" si="7"/>
        <v>NA</v>
      </c>
      <c r="T208" s="198"/>
    </row>
    <row r="209" spans="1:20" ht="12.75" customHeight="1" x14ac:dyDescent="0.3">
      <c r="A209" s="142" t="s">
        <v>93</v>
      </c>
      <c r="B209" s="142">
        <v>2022</v>
      </c>
      <c r="C209" s="96" t="s">
        <v>638</v>
      </c>
      <c r="D209" s="142" t="s">
        <v>137</v>
      </c>
      <c r="E209" s="143" t="s">
        <v>977</v>
      </c>
      <c r="F209" s="142" t="s">
        <v>1034</v>
      </c>
      <c r="G209" s="142" t="s">
        <v>290</v>
      </c>
      <c r="H209" s="142" t="s">
        <v>10</v>
      </c>
      <c r="I209" s="142" t="s">
        <v>466</v>
      </c>
      <c r="J209" s="142" t="s">
        <v>177</v>
      </c>
      <c r="K209" s="142" t="s">
        <v>1271</v>
      </c>
      <c r="L209" s="142" t="s">
        <v>1272</v>
      </c>
      <c r="M209" s="144" t="s">
        <v>173</v>
      </c>
      <c r="N209" s="142" t="s">
        <v>846</v>
      </c>
      <c r="O209" s="326"/>
      <c r="P209" s="203">
        <v>907</v>
      </c>
      <c r="Q209" s="203">
        <v>4</v>
      </c>
      <c r="R209" s="204" t="str">
        <f t="shared" si="6"/>
        <v>NA</v>
      </c>
      <c r="S209" s="205" t="str">
        <f t="shared" si="7"/>
        <v>NA</v>
      </c>
      <c r="T209" s="198"/>
    </row>
    <row r="210" spans="1:20" ht="12.75" customHeight="1" x14ac:dyDescent="0.3">
      <c r="A210" s="142" t="s">
        <v>93</v>
      </c>
      <c r="B210" s="142">
        <v>2022</v>
      </c>
      <c r="C210" s="96" t="s">
        <v>638</v>
      </c>
      <c r="D210" s="142" t="s">
        <v>137</v>
      </c>
      <c r="E210" s="143" t="s">
        <v>977</v>
      </c>
      <c r="F210" s="142" t="s">
        <v>1034</v>
      </c>
      <c r="G210" s="142" t="s">
        <v>288</v>
      </c>
      <c r="H210" s="142" t="s">
        <v>10</v>
      </c>
      <c r="I210" s="142" t="s">
        <v>466</v>
      </c>
      <c r="J210" s="142" t="s">
        <v>185</v>
      </c>
      <c r="K210" s="142" t="s">
        <v>1286</v>
      </c>
      <c r="L210" s="142" t="s">
        <v>1272</v>
      </c>
      <c r="M210" s="144" t="s">
        <v>173</v>
      </c>
      <c r="N210" s="142" t="s">
        <v>846</v>
      </c>
      <c r="O210" s="326"/>
      <c r="P210" s="203">
        <v>10</v>
      </c>
      <c r="Q210" s="203" t="s">
        <v>173</v>
      </c>
      <c r="R210" s="204" t="str">
        <f t="shared" si="6"/>
        <v>NA</v>
      </c>
      <c r="S210" s="205" t="str">
        <f t="shared" si="7"/>
        <v>NA</v>
      </c>
      <c r="T210" s="198"/>
    </row>
    <row r="211" spans="1:20" ht="12.75" customHeight="1" x14ac:dyDescent="0.3">
      <c r="A211" s="142" t="s">
        <v>93</v>
      </c>
      <c r="B211" s="142">
        <v>2022</v>
      </c>
      <c r="C211" s="96" t="s">
        <v>638</v>
      </c>
      <c r="D211" s="142" t="s">
        <v>137</v>
      </c>
      <c r="E211" s="143" t="s">
        <v>977</v>
      </c>
      <c r="F211" s="142" t="s">
        <v>1034</v>
      </c>
      <c r="G211" s="142" t="s">
        <v>290</v>
      </c>
      <c r="H211" s="142" t="s">
        <v>10</v>
      </c>
      <c r="I211" s="142" t="s">
        <v>466</v>
      </c>
      <c r="J211" s="142" t="s">
        <v>185</v>
      </c>
      <c r="K211" s="142" t="s">
        <v>1286</v>
      </c>
      <c r="L211" s="142" t="s">
        <v>1272</v>
      </c>
      <c r="M211" s="144" t="s">
        <v>173</v>
      </c>
      <c r="N211" s="142" t="s">
        <v>846</v>
      </c>
      <c r="O211" s="326"/>
      <c r="P211" s="203">
        <v>10</v>
      </c>
      <c r="Q211" s="203" t="s">
        <v>173</v>
      </c>
      <c r="R211" s="204" t="str">
        <f t="shared" si="6"/>
        <v>NA</v>
      </c>
      <c r="S211" s="205" t="str">
        <f t="shared" si="7"/>
        <v>NA</v>
      </c>
      <c r="T211" s="198"/>
    </row>
    <row r="212" spans="1:20" ht="12.75" customHeight="1" x14ac:dyDescent="0.3">
      <c r="A212" s="142" t="s">
        <v>93</v>
      </c>
      <c r="B212" s="142">
        <v>2022</v>
      </c>
      <c r="C212" s="96" t="s">
        <v>638</v>
      </c>
      <c r="D212" s="142" t="s">
        <v>137</v>
      </c>
      <c r="E212" s="143" t="s">
        <v>977</v>
      </c>
      <c r="F212" s="142" t="s">
        <v>1034</v>
      </c>
      <c r="G212" s="142" t="s">
        <v>292</v>
      </c>
      <c r="H212" s="142" t="s">
        <v>10</v>
      </c>
      <c r="I212" s="142" t="s">
        <v>466</v>
      </c>
      <c r="J212" s="142" t="s">
        <v>185</v>
      </c>
      <c r="K212" s="142" t="s">
        <v>1286</v>
      </c>
      <c r="L212" s="142" t="s">
        <v>1272</v>
      </c>
      <c r="M212" s="144" t="s">
        <v>173</v>
      </c>
      <c r="N212" s="142" t="s">
        <v>846</v>
      </c>
      <c r="O212" s="326"/>
      <c r="P212" s="203">
        <v>10</v>
      </c>
      <c r="Q212" s="203" t="s">
        <v>173</v>
      </c>
      <c r="R212" s="204" t="str">
        <f t="shared" si="6"/>
        <v>NA</v>
      </c>
      <c r="S212" s="205" t="str">
        <f t="shared" si="7"/>
        <v>NA</v>
      </c>
      <c r="T212" s="198"/>
    </row>
    <row r="213" spans="1:20" ht="12.75" customHeight="1" x14ac:dyDescent="0.3">
      <c r="A213" s="142" t="s">
        <v>93</v>
      </c>
      <c r="B213" s="142">
        <v>2022</v>
      </c>
      <c r="C213" s="96" t="s">
        <v>638</v>
      </c>
      <c r="D213" s="142" t="s">
        <v>137</v>
      </c>
      <c r="E213" s="143" t="s">
        <v>977</v>
      </c>
      <c r="F213" s="142" t="s">
        <v>1034</v>
      </c>
      <c r="G213" s="142" t="s">
        <v>294</v>
      </c>
      <c r="H213" s="142" t="s">
        <v>10</v>
      </c>
      <c r="I213" s="142" t="s">
        <v>466</v>
      </c>
      <c r="J213" s="142" t="s">
        <v>185</v>
      </c>
      <c r="K213" s="142" t="s">
        <v>1286</v>
      </c>
      <c r="L213" s="142" t="s">
        <v>1272</v>
      </c>
      <c r="M213" s="144" t="s">
        <v>173</v>
      </c>
      <c r="N213" s="142" t="s">
        <v>846</v>
      </c>
      <c r="O213" s="326"/>
      <c r="P213" s="203">
        <v>10</v>
      </c>
      <c r="Q213" s="203" t="s">
        <v>173</v>
      </c>
      <c r="R213" s="204" t="str">
        <f t="shared" si="6"/>
        <v>NA</v>
      </c>
      <c r="S213" s="205" t="str">
        <f t="shared" si="7"/>
        <v>NA</v>
      </c>
      <c r="T213" s="198"/>
    </row>
    <row r="214" spans="1:20" ht="12.75" customHeight="1" x14ac:dyDescent="0.3">
      <c r="A214" s="142" t="s">
        <v>93</v>
      </c>
      <c r="B214" s="142">
        <v>2022</v>
      </c>
      <c r="C214" s="96" t="s">
        <v>638</v>
      </c>
      <c r="D214" s="142" t="s">
        <v>137</v>
      </c>
      <c r="E214" s="143" t="s">
        <v>981</v>
      </c>
      <c r="F214" s="142" t="s">
        <v>1028</v>
      </c>
      <c r="G214" s="142" t="s">
        <v>288</v>
      </c>
      <c r="H214" s="142" t="s">
        <v>10</v>
      </c>
      <c r="I214" s="142" t="s">
        <v>466</v>
      </c>
      <c r="J214" s="142" t="s">
        <v>177</v>
      </c>
      <c r="K214" s="142" t="s">
        <v>1271</v>
      </c>
      <c r="L214" s="142" t="s">
        <v>1272</v>
      </c>
      <c r="M214" s="144" t="s">
        <v>173</v>
      </c>
      <c r="N214" s="142" t="s">
        <v>846</v>
      </c>
      <c r="O214" s="326"/>
      <c r="P214" s="203">
        <v>329</v>
      </c>
      <c r="Q214" s="203">
        <v>3</v>
      </c>
      <c r="R214" s="204" t="str">
        <f t="shared" si="6"/>
        <v>NA</v>
      </c>
      <c r="S214" s="205" t="str">
        <f t="shared" si="7"/>
        <v>NA</v>
      </c>
      <c r="T214" s="198"/>
    </row>
    <row r="215" spans="1:20" ht="12.75" customHeight="1" x14ac:dyDescent="0.3">
      <c r="A215" s="142" t="s">
        <v>93</v>
      </c>
      <c r="B215" s="142">
        <v>2022</v>
      </c>
      <c r="C215" s="96" t="s">
        <v>638</v>
      </c>
      <c r="D215" s="142" t="s">
        <v>137</v>
      </c>
      <c r="E215" s="143" t="s">
        <v>981</v>
      </c>
      <c r="F215" s="142" t="s">
        <v>1028</v>
      </c>
      <c r="G215" s="142" t="s">
        <v>290</v>
      </c>
      <c r="H215" s="142" t="s">
        <v>10</v>
      </c>
      <c r="I215" s="142" t="s">
        <v>466</v>
      </c>
      <c r="J215" s="142" t="s">
        <v>177</v>
      </c>
      <c r="K215" s="142" t="s">
        <v>1271</v>
      </c>
      <c r="L215" s="142" t="s">
        <v>1272</v>
      </c>
      <c r="M215" s="144" t="s">
        <v>173</v>
      </c>
      <c r="N215" s="142" t="s">
        <v>846</v>
      </c>
      <c r="O215" s="326"/>
      <c r="P215" s="203">
        <v>329</v>
      </c>
      <c r="Q215" s="203">
        <v>3</v>
      </c>
      <c r="R215" s="204" t="str">
        <f t="shared" si="6"/>
        <v>NA</v>
      </c>
      <c r="S215" s="205" t="str">
        <f t="shared" si="7"/>
        <v>NA</v>
      </c>
      <c r="T215" s="198"/>
    </row>
    <row r="216" spans="1:20" ht="12.75" customHeight="1" x14ac:dyDescent="0.3">
      <c r="A216" s="142" t="s">
        <v>93</v>
      </c>
      <c r="B216" s="142">
        <v>2022</v>
      </c>
      <c r="C216" s="96" t="s">
        <v>638</v>
      </c>
      <c r="D216" s="142" t="s">
        <v>137</v>
      </c>
      <c r="E216" s="143" t="s">
        <v>981</v>
      </c>
      <c r="F216" s="142" t="s">
        <v>1028</v>
      </c>
      <c r="G216" s="142" t="s">
        <v>292</v>
      </c>
      <c r="H216" s="142" t="s">
        <v>10</v>
      </c>
      <c r="I216" s="142" t="s">
        <v>466</v>
      </c>
      <c r="J216" s="142" t="s">
        <v>177</v>
      </c>
      <c r="K216" s="142" t="s">
        <v>1271</v>
      </c>
      <c r="L216" s="142" t="s">
        <v>1272</v>
      </c>
      <c r="M216" s="144" t="s">
        <v>173</v>
      </c>
      <c r="N216" s="142" t="s">
        <v>846</v>
      </c>
      <c r="O216" s="326"/>
      <c r="P216" s="203">
        <v>329</v>
      </c>
      <c r="Q216" s="203">
        <v>3</v>
      </c>
      <c r="R216" s="204" t="str">
        <f t="shared" si="6"/>
        <v>NA</v>
      </c>
      <c r="S216" s="205" t="str">
        <f t="shared" si="7"/>
        <v>NA</v>
      </c>
      <c r="T216" s="198"/>
    </row>
    <row r="217" spans="1:20" ht="12.75" customHeight="1" x14ac:dyDescent="0.3">
      <c r="A217" s="142" t="s">
        <v>93</v>
      </c>
      <c r="B217" s="142">
        <v>2022</v>
      </c>
      <c r="C217" s="96" t="s">
        <v>638</v>
      </c>
      <c r="D217" s="142" t="s">
        <v>137</v>
      </c>
      <c r="E217" s="143" t="s">
        <v>981</v>
      </c>
      <c r="F217" s="142" t="s">
        <v>1028</v>
      </c>
      <c r="G217" s="142" t="s">
        <v>294</v>
      </c>
      <c r="H217" s="142" t="s">
        <v>10</v>
      </c>
      <c r="I217" s="142" t="s">
        <v>466</v>
      </c>
      <c r="J217" s="142" t="s">
        <v>177</v>
      </c>
      <c r="K217" s="142" t="s">
        <v>1271</v>
      </c>
      <c r="L217" s="142" t="s">
        <v>1272</v>
      </c>
      <c r="M217" s="144" t="s">
        <v>173</v>
      </c>
      <c r="N217" s="142" t="s">
        <v>846</v>
      </c>
      <c r="O217" s="326"/>
      <c r="P217" s="203">
        <v>329</v>
      </c>
      <c r="Q217" s="203">
        <v>3</v>
      </c>
      <c r="R217" s="204" t="str">
        <f t="shared" si="6"/>
        <v>NA</v>
      </c>
      <c r="S217" s="205" t="str">
        <f t="shared" si="7"/>
        <v>NA</v>
      </c>
      <c r="T217" s="198"/>
    </row>
    <row r="218" spans="1:20" ht="12.75" customHeight="1" x14ac:dyDescent="0.3">
      <c r="A218" s="142" t="s">
        <v>93</v>
      </c>
      <c r="B218" s="142">
        <v>2022</v>
      </c>
      <c r="C218" s="96" t="s">
        <v>638</v>
      </c>
      <c r="D218" s="142" t="s">
        <v>137</v>
      </c>
      <c r="E218" s="143" t="s">
        <v>981</v>
      </c>
      <c r="F218" s="142" t="s">
        <v>1028</v>
      </c>
      <c r="G218" s="142" t="s">
        <v>288</v>
      </c>
      <c r="H218" s="142" t="s">
        <v>10</v>
      </c>
      <c r="I218" s="142" t="s">
        <v>466</v>
      </c>
      <c r="J218" s="142" t="s">
        <v>185</v>
      </c>
      <c r="K218" s="142" t="s">
        <v>718</v>
      </c>
      <c r="L218" s="142" t="s">
        <v>1272</v>
      </c>
      <c r="M218" s="144" t="s">
        <v>173</v>
      </c>
      <c r="N218" s="142" t="s">
        <v>846</v>
      </c>
      <c r="O218" s="326"/>
      <c r="P218" s="203">
        <v>169</v>
      </c>
      <c r="Q218" s="203" t="s">
        <v>173</v>
      </c>
      <c r="R218" s="204" t="str">
        <f t="shared" si="6"/>
        <v>NA</v>
      </c>
      <c r="S218" s="205" t="str">
        <f t="shared" si="7"/>
        <v>NA</v>
      </c>
      <c r="T218" s="198"/>
    </row>
    <row r="219" spans="1:20" ht="12.75" customHeight="1" x14ac:dyDescent="0.3">
      <c r="A219" s="142" t="s">
        <v>93</v>
      </c>
      <c r="B219" s="142">
        <v>2022</v>
      </c>
      <c r="C219" s="96" t="s">
        <v>638</v>
      </c>
      <c r="D219" s="142" t="s">
        <v>137</v>
      </c>
      <c r="E219" s="143" t="s">
        <v>981</v>
      </c>
      <c r="F219" s="142" t="s">
        <v>1028</v>
      </c>
      <c r="G219" s="142" t="s">
        <v>290</v>
      </c>
      <c r="H219" s="142" t="s">
        <v>10</v>
      </c>
      <c r="I219" s="142" t="s">
        <v>466</v>
      </c>
      <c r="J219" s="142" t="s">
        <v>185</v>
      </c>
      <c r="K219" s="142" t="s">
        <v>718</v>
      </c>
      <c r="L219" s="142" t="s">
        <v>1272</v>
      </c>
      <c r="M219" s="144" t="s">
        <v>173</v>
      </c>
      <c r="N219" s="142" t="s">
        <v>846</v>
      </c>
      <c r="O219" s="326"/>
      <c r="P219" s="203">
        <v>169</v>
      </c>
      <c r="Q219" s="203" t="s">
        <v>173</v>
      </c>
      <c r="R219" s="204" t="str">
        <f t="shared" si="6"/>
        <v>NA</v>
      </c>
      <c r="S219" s="205" t="str">
        <f t="shared" si="7"/>
        <v>NA</v>
      </c>
      <c r="T219" s="198"/>
    </row>
    <row r="220" spans="1:20" ht="12.75" customHeight="1" x14ac:dyDescent="0.3">
      <c r="A220" s="142" t="s">
        <v>93</v>
      </c>
      <c r="B220" s="142">
        <v>2022</v>
      </c>
      <c r="C220" s="96" t="s">
        <v>638</v>
      </c>
      <c r="D220" s="142" t="s">
        <v>137</v>
      </c>
      <c r="E220" s="143" t="s">
        <v>981</v>
      </c>
      <c r="F220" s="142" t="s">
        <v>1028</v>
      </c>
      <c r="G220" s="142" t="s">
        <v>292</v>
      </c>
      <c r="H220" s="142" t="s">
        <v>10</v>
      </c>
      <c r="I220" s="142" t="s">
        <v>466</v>
      </c>
      <c r="J220" s="142" t="s">
        <v>185</v>
      </c>
      <c r="K220" s="142" t="s">
        <v>718</v>
      </c>
      <c r="L220" s="142" t="s">
        <v>1272</v>
      </c>
      <c r="M220" s="144" t="s">
        <v>173</v>
      </c>
      <c r="N220" s="142" t="s">
        <v>846</v>
      </c>
      <c r="O220" s="326"/>
      <c r="P220" s="203">
        <v>169</v>
      </c>
      <c r="Q220" s="203" t="s">
        <v>173</v>
      </c>
      <c r="R220" s="204" t="str">
        <f t="shared" si="6"/>
        <v>NA</v>
      </c>
      <c r="S220" s="205" t="str">
        <f t="shared" si="7"/>
        <v>NA</v>
      </c>
      <c r="T220" s="198"/>
    </row>
    <row r="221" spans="1:20" ht="12.75" customHeight="1" x14ac:dyDescent="0.3">
      <c r="A221" s="142" t="s">
        <v>93</v>
      </c>
      <c r="B221" s="142">
        <v>2022</v>
      </c>
      <c r="C221" s="96" t="s">
        <v>638</v>
      </c>
      <c r="D221" s="142" t="s">
        <v>137</v>
      </c>
      <c r="E221" s="143" t="s">
        <v>1007</v>
      </c>
      <c r="F221" s="142" t="s">
        <v>1025</v>
      </c>
      <c r="G221" s="142" t="s">
        <v>288</v>
      </c>
      <c r="H221" s="142" t="s">
        <v>10</v>
      </c>
      <c r="I221" s="142" t="s">
        <v>466</v>
      </c>
      <c r="J221" s="142" t="s">
        <v>177</v>
      </c>
      <c r="K221" s="142" t="s">
        <v>1271</v>
      </c>
      <c r="L221" s="142" t="s">
        <v>1272</v>
      </c>
      <c r="M221" s="144" t="s">
        <v>173</v>
      </c>
      <c r="N221" s="142" t="s">
        <v>846</v>
      </c>
      <c r="O221" s="326"/>
      <c r="P221" s="203">
        <v>661</v>
      </c>
      <c r="Q221" s="203">
        <v>4</v>
      </c>
      <c r="R221" s="204" t="str">
        <f t="shared" si="6"/>
        <v>NA</v>
      </c>
      <c r="S221" s="205" t="str">
        <f t="shared" si="7"/>
        <v>NA</v>
      </c>
      <c r="T221" s="198"/>
    </row>
    <row r="222" spans="1:20" ht="12.75" customHeight="1" x14ac:dyDescent="0.3">
      <c r="A222" s="142" t="s">
        <v>93</v>
      </c>
      <c r="B222" s="142">
        <v>2022</v>
      </c>
      <c r="C222" s="96" t="s">
        <v>638</v>
      </c>
      <c r="D222" s="142" t="s">
        <v>137</v>
      </c>
      <c r="E222" s="143" t="s">
        <v>1007</v>
      </c>
      <c r="F222" s="142" t="s">
        <v>1025</v>
      </c>
      <c r="G222" s="142" t="s">
        <v>290</v>
      </c>
      <c r="H222" s="142" t="s">
        <v>10</v>
      </c>
      <c r="I222" s="142" t="s">
        <v>466</v>
      </c>
      <c r="J222" s="142" t="s">
        <v>177</v>
      </c>
      <c r="K222" s="142" t="s">
        <v>1271</v>
      </c>
      <c r="L222" s="142" t="s">
        <v>1272</v>
      </c>
      <c r="M222" s="144" t="s">
        <v>173</v>
      </c>
      <c r="N222" s="142" t="s">
        <v>846</v>
      </c>
      <c r="O222" s="326"/>
      <c r="P222" s="203">
        <v>702</v>
      </c>
      <c r="Q222" s="203">
        <v>4</v>
      </c>
      <c r="R222" s="204" t="str">
        <f t="shared" si="6"/>
        <v>NA</v>
      </c>
      <c r="S222" s="205" t="str">
        <f t="shared" si="7"/>
        <v>NA</v>
      </c>
      <c r="T222" s="198"/>
    </row>
    <row r="223" spans="1:20" ht="12.75" customHeight="1" x14ac:dyDescent="0.3">
      <c r="A223" s="142" t="s">
        <v>93</v>
      </c>
      <c r="B223" s="142">
        <v>2022</v>
      </c>
      <c r="C223" s="96" t="s">
        <v>638</v>
      </c>
      <c r="D223" s="142" t="s">
        <v>137</v>
      </c>
      <c r="E223" s="143" t="s">
        <v>1007</v>
      </c>
      <c r="F223" s="142" t="s">
        <v>1025</v>
      </c>
      <c r="G223" s="142" t="s">
        <v>288</v>
      </c>
      <c r="H223" s="142" t="s">
        <v>10</v>
      </c>
      <c r="I223" s="142" t="s">
        <v>466</v>
      </c>
      <c r="J223" s="142" t="s">
        <v>185</v>
      </c>
      <c r="K223" s="142" t="s">
        <v>1286</v>
      </c>
      <c r="L223" s="142" t="s">
        <v>1272</v>
      </c>
      <c r="M223" s="144" t="s">
        <v>173</v>
      </c>
      <c r="N223" s="142" t="s">
        <v>846</v>
      </c>
      <c r="O223" s="326"/>
      <c r="P223" s="203">
        <v>83</v>
      </c>
      <c r="Q223" s="203" t="s">
        <v>173</v>
      </c>
      <c r="R223" s="204" t="str">
        <f t="shared" si="6"/>
        <v>NA</v>
      </c>
      <c r="S223" s="205" t="str">
        <f t="shared" si="7"/>
        <v>NA</v>
      </c>
      <c r="T223" s="198"/>
    </row>
    <row r="224" spans="1:20" ht="12.75" customHeight="1" x14ac:dyDescent="0.3">
      <c r="A224" s="142" t="s">
        <v>93</v>
      </c>
      <c r="B224" s="142">
        <v>2022</v>
      </c>
      <c r="C224" s="96" t="s">
        <v>638</v>
      </c>
      <c r="D224" s="142" t="s">
        <v>137</v>
      </c>
      <c r="E224" s="143" t="s">
        <v>1007</v>
      </c>
      <c r="F224" s="142" t="s">
        <v>1025</v>
      </c>
      <c r="G224" s="142" t="s">
        <v>290</v>
      </c>
      <c r="H224" s="142" t="s">
        <v>10</v>
      </c>
      <c r="I224" s="142" t="s">
        <v>466</v>
      </c>
      <c r="J224" s="142" t="s">
        <v>185</v>
      </c>
      <c r="K224" s="142" t="s">
        <v>1286</v>
      </c>
      <c r="L224" s="142" t="s">
        <v>1272</v>
      </c>
      <c r="M224" s="144" t="s">
        <v>173</v>
      </c>
      <c r="N224" s="142" t="s">
        <v>846</v>
      </c>
      <c r="O224" s="326"/>
      <c r="P224" s="203">
        <v>83</v>
      </c>
      <c r="Q224" s="203" t="s">
        <v>173</v>
      </c>
      <c r="R224" s="204" t="str">
        <f t="shared" si="6"/>
        <v>NA</v>
      </c>
      <c r="S224" s="205" t="str">
        <f t="shared" si="7"/>
        <v>NA</v>
      </c>
      <c r="T224" s="198"/>
    </row>
    <row r="225" spans="1:20" ht="12.75" customHeight="1" x14ac:dyDescent="0.3">
      <c r="A225" s="142" t="s">
        <v>93</v>
      </c>
      <c r="B225" s="142">
        <v>2022</v>
      </c>
      <c r="C225" s="96" t="s">
        <v>638</v>
      </c>
      <c r="D225" s="142" t="s">
        <v>137</v>
      </c>
      <c r="E225" s="143" t="s">
        <v>1007</v>
      </c>
      <c r="F225" s="142" t="s">
        <v>1025</v>
      </c>
      <c r="G225" s="142" t="s">
        <v>292</v>
      </c>
      <c r="H225" s="142" t="s">
        <v>10</v>
      </c>
      <c r="I225" s="142" t="s">
        <v>466</v>
      </c>
      <c r="J225" s="142" t="s">
        <v>185</v>
      </c>
      <c r="K225" s="142" t="s">
        <v>1286</v>
      </c>
      <c r="L225" s="142" t="s">
        <v>1272</v>
      </c>
      <c r="M225" s="144" t="s">
        <v>173</v>
      </c>
      <c r="N225" s="142" t="s">
        <v>846</v>
      </c>
      <c r="O225" s="326"/>
      <c r="P225" s="203">
        <v>83</v>
      </c>
      <c r="Q225" s="203" t="s">
        <v>173</v>
      </c>
      <c r="R225" s="204" t="str">
        <f t="shared" si="6"/>
        <v>NA</v>
      </c>
      <c r="S225" s="205" t="str">
        <f t="shared" si="7"/>
        <v>NA</v>
      </c>
      <c r="T225" s="198"/>
    </row>
    <row r="226" spans="1:20" ht="12.75" customHeight="1" x14ac:dyDescent="0.3">
      <c r="A226" s="142" t="s">
        <v>93</v>
      </c>
      <c r="B226" s="142">
        <v>2022</v>
      </c>
      <c r="C226" s="96" t="s">
        <v>638</v>
      </c>
      <c r="D226" s="142" t="s">
        <v>137</v>
      </c>
      <c r="E226" s="143" t="s">
        <v>1007</v>
      </c>
      <c r="F226" s="142" t="s">
        <v>1025</v>
      </c>
      <c r="G226" s="142" t="s">
        <v>294</v>
      </c>
      <c r="H226" s="142" t="s">
        <v>10</v>
      </c>
      <c r="I226" s="142" t="s">
        <v>466</v>
      </c>
      <c r="J226" s="142" t="s">
        <v>185</v>
      </c>
      <c r="K226" s="142" t="s">
        <v>1286</v>
      </c>
      <c r="L226" s="142" t="s">
        <v>1272</v>
      </c>
      <c r="M226" s="144" t="s">
        <v>173</v>
      </c>
      <c r="N226" s="142" t="s">
        <v>846</v>
      </c>
      <c r="O226" s="326"/>
      <c r="P226" s="203">
        <v>10</v>
      </c>
      <c r="Q226" s="203" t="s">
        <v>173</v>
      </c>
      <c r="R226" s="204" t="str">
        <f t="shared" si="6"/>
        <v>NA</v>
      </c>
      <c r="S226" s="205" t="str">
        <f t="shared" si="7"/>
        <v>NA</v>
      </c>
      <c r="T226" s="198"/>
    </row>
    <row r="227" spans="1:20" ht="12.75" customHeight="1" x14ac:dyDescent="0.3">
      <c r="A227" s="142" t="s">
        <v>93</v>
      </c>
      <c r="B227" s="142">
        <v>2022</v>
      </c>
      <c r="C227" s="96" t="s">
        <v>638</v>
      </c>
      <c r="D227" s="142" t="s">
        <v>137</v>
      </c>
      <c r="E227" s="143" t="s">
        <v>1047</v>
      </c>
      <c r="F227" s="142" t="s">
        <v>1028</v>
      </c>
      <c r="G227" s="142" t="s">
        <v>288</v>
      </c>
      <c r="H227" s="142" t="s">
        <v>10</v>
      </c>
      <c r="I227" s="142" t="s">
        <v>466</v>
      </c>
      <c r="J227" s="142" t="s">
        <v>185</v>
      </c>
      <c r="K227" s="142" t="s">
        <v>1286</v>
      </c>
      <c r="L227" s="142" t="s">
        <v>1272</v>
      </c>
      <c r="M227" s="144" t="s">
        <v>173</v>
      </c>
      <c r="N227" s="142" t="s">
        <v>846</v>
      </c>
      <c r="O227" s="326"/>
      <c r="P227" s="203">
        <v>233</v>
      </c>
      <c r="Q227" s="203" t="s">
        <v>173</v>
      </c>
      <c r="R227" s="204" t="str">
        <f t="shared" si="6"/>
        <v>NA</v>
      </c>
      <c r="S227" s="205" t="str">
        <f t="shared" si="7"/>
        <v>NA</v>
      </c>
      <c r="T227" s="198"/>
    </row>
    <row r="228" spans="1:20" ht="12.75" customHeight="1" x14ac:dyDescent="0.3">
      <c r="A228" s="142" t="s">
        <v>93</v>
      </c>
      <c r="B228" s="142">
        <v>2022</v>
      </c>
      <c r="C228" s="96" t="s">
        <v>638</v>
      </c>
      <c r="D228" s="142" t="s">
        <v>137</v>
      </c>
      <c r="E228" s="143" t="s">
        <v>1047</v>
      </c>
      <c r="F228" s="142" t="s">
        <v>1028</v>
      </c>
      <c r="G228" s="142" t="s">
        <v>290</v>
      </c>
      <c r="H228" s="142" t="s">
        <v>10</v>
      </c>
      <c r="I228" s="142" t="s">
        <v>466</v>
      </c>
      <c r="J228" s="142" t="s">
        <v>185</v>
      </c>
      <c r="K228" s="142" t="s">
        <v>1286</v>
      </c>
      <c r="L228" s="142" t="s">
        <v>1272</v>
      </c>
      <c r="M228" s="144" t="s">
        <v>173</v>
      </c>
      <c r="N228" s="142" t="s">
        <v>846</v>
      </c>
      <c r="O228" s="326"/>
      <c r="P228" s="203">
        <v>233</v>
      </c>
      <c r="Q228" s="203" t="s">
        <v>173</v>
      </c>
      <c r="R228" s="204" t="str">
        <f t="shared" si="6"/>
        <v>NA</v>
      </c>
      <c r="S228" s="205" t="str">
        <f t="shared" si="7"/>
        <v>NA</v>
      </c>
      <c r="T228" s="198"/>
    </row>
    <row r="229" spans="1:20" ht="12.75" customHeight="1" x14ac:dyDescent="0.3">
      <c r="A229" s="142" t="s">
        <v>93</v>
      </c>
      <c r="B229" s="142">
        <v>2022</v>
      </c>
      <c r="C229" s="96" t="s">
        <v>638</v>
      </c>
      <c r="D229" s="142" t="s">
        <v>137</v>
      </c>
      <c r="E229" s="143" t="s">
        <v>1047</v>
      </c>
      <c r="F229" s="142" t="s">
        <v>1028</v>
      </c>
      <c r="G229" s="142" t="s">
        <v>288</v>
      </c>
      <c r="H229" s="142" t="s">
        <v>10</v>
      </c>
      <c r="I229" s="142" t="s">
        <v>466</v>
      </c>
      <c r="J229" s="142" t="s">
        <v>185</v>
      </c>
      <c r="K229" s="142" t="s">
        <v>1286</v>
      </c>
      <c r="L229" s="142" t="s">
        <v>1272</v>
      </c>
      <c r="M229" s="144" t="s">
        <v>173</v>
      </c>
      <c r="N229" s="142" t="s">
        <v>846</v>
      </c>
      <c r="O229" s="326"/>
      <c r="P229" s="203">
        <v>233</v>
      </c>
      <c r="Q229" s="203" t="s">
        <v>173</v>
      </c>
      <c r="R229" s="204" t="str">
        <f t="shared" si="6"/>
        <v>NA</v>
      </c>
      <c r="S229" s="205" t="str">
        <f t="shared" si="7"/>
        <v>NA</v>
      </c>
      <c r="T229" s="198" t="s">
        <v>1867</v>
      </c>
    </row>
    <row r="230" spans="1:20" ht="12.75" customHeight="1" x14ac:dyDescent="0.3">
      <c r="A230" s="142" t="s">
        <v>93</v>
      </c>
      <c r="B230" s="142">
        <v>2022</v>
      </c>
      <c r="C230" s="96" t="s">
        <v>638</v>
      </c>
      <c r="D230" s="142" t="s">
        <v>137</v>
      </c>
      <c r="E230" s="143" t="s">
        <v>1047</v>
      </c>
      <c r="F230" s="142" t="s">
        <v>1028</v>
      </c>
      <c r="G230" s="142" t="s">
        <v>290</v>
      </c>
      <c r="H230" s="142" t="s">
        <v>10</v>
      </c>
      <c r="I230" s="142" t="s">
        <v>466</v>
      </c>
      <c r="J230" s="142" t="s">
        <v>185</v>
      </c>
      <c r="K230" s="142" t="s">
        <v>1286</v>
      </c>
      <c r="L230" s="142" t="s">
        <v>1272</v>
      </c>
      <c r="M230" s="144" t="s">
        <v>173</v>
      </c>
      <c r="N230" s="142" t="s">
        <v>846</v>
      </c>
      <c r="O230" s="326"/>
      <c r="P230" s="203">
        <v>233</v>
      </c>
      <c r="Q230" s="203" t="s">
        <v>173</v>
      </c>
      <c r="R230" s="204" t="str">
        <f t="shared" si="6"/>
        <v>NA</v>
      </c>
      <c r="S230" s="205" t="str">
        <f t="shared" si="7"/>
        <v>NA</v>
      </c>
      <c r="T230" s="198" t="s">
        <v>1867</v>
      </c>
    </row>
    <row r="231" spans="1:20" ht="12.75" customHeight="1" x14ac:dyDescent="0.3">
      <c r="A231" s="142" t="s">
        <v>93</v>
      </c>
      <c r="B231" s="142">
        <v>2022</v>
      </c>
      <c r="C231" s="96" t="s">
        <v>638</v>
      </c>
      <c r="D231" s="142" t="s">
        <v>137</v>
      </c>
      <c r="E231" s="143" t="s">
        <v>1047</v>
      </c>
      <c r="F231" s="142" t="s">
        <v>1028</v>
      </c>
      <c r="G231" s="142" t="s">
        <v>292</v>
      </c>
      <c r="H231" s="142" t="s">
        <v>10</v>
      </c>
      <c r="I231" s="142" t="s">
        <v>466</v>
      </c>
      <c r="J231" s="142" t="s">
        <v>185</v>
      </c>
      <c r="K231" s="142" t="s">
        <v>1286</v>
      </c>
      <c r="L231" s="142" t="s">
        <v>1272</v>
      </c>
      <c r="M231" s="144" t="s">
        <v>173</v>
      </c>
      <c r="N231" s="142" t="s">
        <v>846</v>
      </c>
      <c r="O231" s="326"/>
      <c r="P231" s="203">
        <v>233</v>
      </c>
      <c r="Q231" s="203" t="s">
        <v>173</v>
      </c>
      <c r="R231" s="204" t="str">
        <f t="shared" si="6"/>
        <v>NA</v>
      </c>
      <c r="S231" s="205" t="str">
        <f t="shared" si="7"/>
        <v>NA</v>
      </c>
      <c r="T231" s="198"/>
    </row>
    <row r="232" spans="1:20" ht="12.75" customHeight="1" x14ac:dyDescent="0.3">
      <c r="A232" s="142" t="s">
        <v>93</v>
      </c>
      <c r="B232" s="142">
        <v>2022</v>
      </c>
      <c r="C232" s="96" t="s">
        <v>638</v>
      </c>
      <c r="D232" s="142" t="s">
        <v>137</v>
      </c>
      <c r="E232" s="143" t="s">
        <v>984</v>
      </c>
      <c r="F232" s="142" t="s">
        <v>1034</v>
      </c>
      <c r="G232" s="142" t="s">
        <v>288</v>
      </c>
      <c r="H232" s="142" t="s">
        <v>10</v>
      </c>
      <c r="I232" s="142" t="s">
        <v>466</v>
      </c>
      <c r="J232" s="142" t="s">
        <v>177</v>
      </c>
      <c r="K232" s="142" t="s">
        <v>1271</v>
      </c>
      <c r="L232" s="142" t="s">
        <v>1272</v>
      </c>
      <c r="M232" s="144" t="s">
        <v>173</v>
      </c>
      <c r="N232" s="142" t="s">
        <v>846</v>
      </c>
      <c r="O232" s="326"/>
      <c r="P232" s="203">
        <v>831</v>
      </c>
      <c r="Q232" s="203">
        <v>3</v>
      </c>
      <c r="R232" s="204" t="str">
        <f t="shared" si="6"/>
        <v>NA</v>
      </c>
      <c r="S232" s="205" t="str">
        <f t="shared" si="7"/>
        <v>NA</v>
      </c>
      <c r="T232" s="198"/>
    </row>
    <row r="233" spans="1:20" ht="12.75" customHeight="1" x14ac:dyDescent="0.3">
      <c r="A233" s="142" t="s">
        <v>93</v>
      </c>
      <c r="B233" s="142">
        <v>2022</v>
      </c>
      <c r="C233" s="96" t="s">
        <v>638</v>
      </c>
      <c r="D233" s="142" t="s">
        <v>137</v>
      </c>
      <c r="E233" s="143" t="s">
        <v>984</v>
      </c>
      <c r="F233" s="142" t="s">
        <v>1034</v>
      </c>
      <c r="G233" s="142" t="s">
        <v>290</v>
      </c>
      <c r="H233" s="142" t="s">
        <v>10</v>
      </c>
      <c r="I233" s="142" t="s">
        <v>466</v>
      </c>
      <c r="J233" s="142" t="s">
        <v>177</v>
      </c>
      <c r="K233" s="142" t="s">
        <v>1271</v>
      </c>
      <c r="L233" s="142" t="s">
        <v>1272</v>
      </c>
      <c r="M233" s="144" t="s">
        <v>173</v>
      </c>
      <c r="N233" s="142" t="s">
        <v>846</v>
      </c>
      <c r="O233" s="326"/>
      <c r="P233" s="203">
        <f>831+478</f>
        <v>1309</v>
      </c>
      <c r="Q233" s="203">
        <v>3</v>
      </c>
      <c r="R233" s="204" t="str">
        <f t="shared" si="6"/>
        <v>NA</v>
      </c>
      <c r="S233" s="205" t="str">
        <f t="shared" si="7"/>
        <v>NA</v>
      </c>
      <c r="T233" s="198"/>
    </row>
    <row r="234" spans="1:20" ht="12.75" customHeight="1" x14ac:dyDescent="0.3">
      <c r="A234" s="142" t="s">
        <v>93</v>
      </c>
      <c r="B234" s="142">
        <v>2022</v>
      </c>
      <c r="C234" s="96" t="s">
        <v>638</v>
      </c>
      <c r="D234" s="142" t="s">
        <v>137</v>
      </c>
      <c r="E234" s="143" t="s">
        <v>984</v>
      </c>
      <c r="F234" s="142" t="s">
        <v>1034</v>
      </c>
      <c r="G234" s="142" t="s">
        <v>292</v>
      </c>
      <c r="H234" s="142" t="s">
        <v>10</v>
      </c>
      <c r="I234" s="142" t="s">
        <v>466</v>
      </c>
      <c r="J234" s="142" t="s">
        <v>177</v>
      </c>
      <c r="K234" s="142" t="s">
        <v>1271</v>
      </c>
      <c r="L234" s="142" t="s">
        <v>1272</v>
      </c>
      <c r="M234" s="144" t="s">
        <v>173</v>
      </c>
      <c r="N234" s="142" t="s">
        <v>846</v>
      </c>
      <c r="O234" s="326"/>
      <c r="P234" s="203">
        <f>831+478</f>
        <v>1309</v>
      </c>
      <c r="Q234" s="203">
        <v>3</v>
      </c>
      <c r="R234" s="204" t="str">
        <f t="shared" si="6"/>
        <v>NA</v>
      </c>
      <c r="S234" s="205" t="str">
        <f t="shared" si="7"/>
        <v>NA</v>
      </c>
      <c r="T234" s="198"/>
    </row>
    <row r="235" spans="1:20" ht="12.75" customHeight="1" x14ac:dyDescent="0.3">
      <c r="A235" s="142" t="s">
        <v>93</v>
      </c>
      <c r="B235" s="142">
        <v>2022</v>
      </c>
      <c r="C235" s="96" t="s">
        <v>638</v>
      </c>
      <c r="D235" s="142" t="s">
        <v>137</v>
      </c>
      <c r="E235" s="143" t="s">
        <v>984</v>
      </c>
      <c r="F235" s="142" t="s">
        <v>1034</v>
      </c>
      <c r="G235" s="142" t="s">
        <v>294</v>
      </c>
      <c r="H235" s="142" t="s">
        <v>10</v>
      </c>
      <c r="I235" s="142" t="s">
        <v>466</v>
      </c>
      <c r="J235" s="142" t="s">
        <v>177</v>
      </c>
      <c r="K235" s="142" t="s">
        <v>1271</v>
      </c>
      <c r="L235" s="142" t="s">
        <v>1272</v>
      </c>
      <c r="M235" s="144" t="s">
        <v>173</v>
      </c>
      <c r="N235" s="142" t="s">
        <v>846</v>
      </c>
      <c r="O235" s="326"/>
      <c r="P235" s="203">
        <f>831+478</f>
        <v>1309</v>
      </c>
      <c r="Q235" s="203">
        <v>3</v>
      </c>
      <c r="R235" s="204" t="str">
        <f t="shared" si="6"/>
        <v>NA</v>
      </c>
      <c r="S235" s="205" t="str">
        <f t="shared" si="7"/>
        <v>NA</v>
      </c>
      <c r="T235" s="198"/>
    </row>
    <row r="236" spans="1:20" ht="12.75" customHeight="1" x14ac:dyDescent="0.3">
      <c r="A236" s="142" t="s">
        <v>93</v>
      </c>
      <c r="B236" s="142">
        <v>2022</v>
      </c>
      <c r="C236" s="96" t="s">
        <v>638</v>
      </c>
      <c r="D236" s="142" t="s">
        <v>137</v>
      </c>
      <c r="E236" s="143" t="s">
        <v>984</v>
      </c>
      <c r="F236" s="142" t="s">
        <v>1034</v>
      </c>
      <c r="G236" s="142" t="s">
        <v>288</v>
      </c>
      <c r="H236" s="142" t="s">
        <v>10</v>
      </c>
      <c r="I236" s="142" t="s">
        <v>466</v>
      </c>
      <c r="J236" s="142" t="s">
        <v>185</v>
      </c>
      <c r="K236" s="142" t="s">
        <v>718</v>
      </c>
      <c r="L236" s="142" t="s">
        <v>1272</v>
      </c>
      <c r="M236" s="144" t="s">
        <v>173</v>
      </c>
      <c r="N236" s="142" t="s">
        <v>846</v>
      </c>
      <c r="O236" s="326"/>
      <c r="P236" s="203">
        <v>186</v>
      </c>
      <c r="Q236" s="203" t="s">
        <v>173</v>
      </c>
      <c r="R236" s="204" t="str">
        <f t="shared" si="6"/>
        <v>NA</v>
      </c>
      <c r="S236" s="205" t="str">
        <f t="shared" si="7"/>
        <v>NA</v>
      </c>
      <c r="T236" s="198"/>
    </row>
    <row r="237" spans="1:20" ht="12.75" customHeight="1" x14ac:dyDescent="0.3">
      <c r="A237" s="142" t="s">
        <v>93</v>
      </c>
      <c r="B237" s="142">
        <v>2022</v>
      </c>
      <c r="C237" s="96" t="s">
        <v>638</v>
      </c>
      <c r="D237" s="142" t="s">
        <v>137</v>
      </c>
      <c r="E237" s="143" t="s">
        <v>984</v>
      </c>
      <c r="F237" s="142" t="s">
        <v>1034</v>
      </c>
      <c r="G237" s="142" t="s">
        <v>290</v>
      </c>
      <c r="H237" s="142" t="s">
        <v>10</v>
      </c>
      <c r="I237" s="142" t="s">
        <v>466</v>
      </c>
      <c r="J237" s="142" t="s">
        <v>185</v>
      </c>
      <c r="K237" s="142" t="s">
        <v>718</v>
      </c>
      <c r="L237" s="142" t="s">
        <v>1272</v>
      </c>
      <c r="M237" s="144" t="s">
        <v>173</v>
      </c>
      <c r="N237" s="142" t="s">
        <v>846</v>
      </c>
      <c r="O237" s="326"/>
      <c r="P237" s="203">
        <v>186</v>
      </c>
      <c r="Q237" s="203" t="s">
        <v>173</v>
      </c>
      <c r="R237" s="204" t="str">
        <f t="shared" si="6"/>
        <v>NA</v>
      </c>
      <c r="S237" s="205" t="str">
        <f t="shared" si="7"/>
        <v>NA</v>
      </c>
      <c r="T237" s="198"/>
    </row>
    <row r="238" spans="1:20" ht="12.75" customHeight="1" x14ac:dyDescent="0.3">
      <c r="A238" s="142" t="s">
        <v>93</v>
      </c>
      <c r="B238" s="142">
        <v>2022</v>
      </c>
      <c r="C238" s="96" t="s">
        <v>638</v>
      </c>
      <c r="D238" s="142" t="s">
        <v>137</v>
      </c>
      <c r="E238" s="143" t="s">
        <v>984</v>
      </c>
      <c r="F238" s="142" t="s">
        <v>1034</v>
      </c>
      <c r="G238" s="142" t="s">
        <v>292</v>
      </c>
      <c r="H238" s="142" t="s">
        <v>10</v>
      </c>
      <c r="I238" s="142" t="s">
        <v>466</v>
      </c>
      <c r="J238" s="142" t="s">
        <v>185</v>
      </c>
      <c r="K238" s="142" t="s">
        <v>718</v>
      </c>
      <c r="L238" s="142" t="s">
        <v>1272</v>
      </c>
      <c r="M238" s="144" t="s">
        <v>173</v>
      </c>
      <c r="N238" s="142" t="s">
        <v>846</v>
      </c>
      <c r="O238" s="326"/>
      <c r="P238" s="203">
        <v>186</v>
      </c>
      <c r="Q238" s="203" t="s">
        <v>173</v>
      </c>
      <c r="R238" s="204" t="str">
        <f t="shared" si="6"/>
        <v>NA</v>
      </c>
      <c r="S238" s="205" t="str">
        <f t="shared" si="7"/>
        <v>NA</v>
      </c>
      <c r="T238" s="198"/>
    </row>
    <row r="239" spans="1:20" ht="12.75" customHeight="1" x14ac:dyDescent="0.3">
      <c r="A239" s="142" t="s">
        <v>93</v>
      </c>
      <c r="B239" s="142">
        <v>2022</v>
      </c>
      <c r="C239" s="96" t="s">
        <v>638</v>
      </c>
      <c r="D239" s="142" t="s">
        <v>137</v>
      </c>
      <c r="E239" s="143" t="s">
        <v>984</v>
      </c>
      <c r="F239" s="142" t="s">
        <v>1034</v>
      </c>
      <c r="G239" s="142" t="s">
        <v>294</v>
      </c>
      <c r="H239" s="142" t="s">
        <v>10</v>
      </c>
      <c r="I239" s="142" t="s">
        <v>466</v>
      </c>
      <c r="J239" s="142" t="s">
        <v>185</v>
      </c>
      <c r="K239" s="142" t="s">
        <v>718</v>
      </c>
      <c r="L239" s="142" t="s">
        <v>1272</v>
      </c>
      <c r="M239" s="144" t="s">
        <v>173</v>
      </c>
      <c r="N239" s="142" t="s">
        <v>846</v>
      </c>
      <c r="O239" s="326"/>
      <c r="P239" s="203">
        <v>186</v>
      </c>
      <c r="Q239" s="203" t="s">
        <v>173</v>
      </c>
      <c r="R239" s="204" t="str">
        <f t="shared" si="6"/>
        <v>NA</v>
      </c>
      <c r="S239" s="205" t="str">
        <f t="shared" si="7"/>
        <v>NA</v>
      </c>
      <c r="T239" s="198"/>
    </row>
    <row r="240" spans="1:20" ht="12.75" customHeight="1" x14ac:dyDescent="0.3">
      <c r="A240" s="142" t="s">
        <v>93</v>
      </c>
      <c r="B240" s="142">
        <v>2022</v>
      </c>
      <c r="C240" s="96" t="s">
        <v>638</v>
      </c>
      <c r="D240" s="142" t="s">
        <v>137</v>
      </c>
      <c r="E240" s="143" t="s">
        <v>984</v>
      </c>
      <c r="F240" s="142" t="s">
        <v>1034</v>
      </c>
      <c r="G240" s="142" t="s">
        <v>288</v>
      </c>
      <c r="H240" s="142" t="s">
        <v>10</v>
      </c>
      <c r="I240" s="142" t="s">
        <v>466</v>
      </c>
      <c r="J240" s="142" t="s">
        <v>185</v>
      </c>
      <c r="K240" s="142" t="s">
        <v>1286</v>
      </c>
      <c r="L240" s="142" t="s">
        <v>1272</v>
      </c>
      <c r="M240" s="144" t="s">
        <v>173</v>
      </c>
      <c r="N240" s="142" t="s">
        <v>846</v>
      </c>
      <c r="O240" s="326"/>
      <c r="P240" s="203">
        <v>210</v>
      </c>
      <c r="Q240" s="203" t="s">
        <v>173</v>
      </c>
      <c r="R240" s="204" t="str">
        <f t="shared" si="6"/>
        <v>NA</v>
      </c>
      <c r="S240" s="205" t="str">
        <f t="shared" si="7"/>
        <v>NA</v>
      </c>
      <c r="T240" s="198"/>
    </row>
    <row r="241" spans="1:20" ht="12.75" customHeight="1" x14ac:dyDescent="0.3">
      <c r="A241" s="142" t="s">
        <v>93</v>
      </c>
      <c r="B241" s="142">
        <v>2022</v>
      </c>
      <c r="C241" s="96" t="s">
        <v>638</v>
      </c>
      <c r="D241" s="142" t="s">
        <v>137</v>
      </c>
      <c r="E241" s="143" t="s">
        <v>984</v>
      </c>
      <c r="F241" s="142" t="s">
        <v>1034</v>
      </c>
      <c r="G241" s="142" t="s">
        <v>290</v>
      </c>
      <c r="H241" s="142" t="s">
        <v>10</v>
      </c>
      <c r="I241" s="142" t="s">
        <v>466</v>
      </c>
      <c r="J241" s="142" t="s">
        <v>185</v>
      </c>
      <c r="K241" s="142" t="s">
        <v>1286</v>
      </c>
      <c r="L241" s="142" t="s">
        <v>1272</v>
      </c>
      <c r="M241" s="144" t="s">
        <v>173</v>
      </c>
      <c r="N241" s="142" t="s">
        <v>846</v>
      </c>
      <c r="O241" s="326"/>
      <c r="P241" s="203">
        <v>210</v>
      </c>
      <c r="Q241" s="203" t="s">
        <v>173</v>
      </c>
      <c r="R241" s="204" t="str">
        <f t="shared" si="6"/>
        <v>NA</v>
      </c>
      <c r="S241" s="205" t="str">
        <f t="shared" si="7"/>
        <v>NA</v>
      </c>
      <c r="T241" s="198"/>
    </row>
    <row r="242" spans="1:20" ht="12.75" customHeight="1" x14ac:dyDescent="0.3">
      <c r="A242" s="142" t="s">
        <v>93</v>
      </c>
      <c r="B242" s="142">
        <v>2022</v>
      </c>
      <c r="C242" s="96" t="s">
        <v>638</v>
      </c>
      <c r="D242" s="142" t="s">
        <v>137</v>
      </c>
      <c r="E242" s="143" t="s">
        <v>984</v>
      </c>
      <c r="F242" s="142" t="s">
        <v>1034</v>
      </c>
      <c r="G242" s="142" t="s">
        <v>292</v>
      </c>
      <c r="H242" s="142" t="s">
        <v>10</v>
      </c>
      <c r="I242" s="142" t="s">
        <v>466</v>
      </c>
      <c r="J242" s="142" t="s">
        <v>185</v>
      </c>
      <c r="K242" s="142" t="s">
        <v>1286</v>
      </c>
      <c r="L242" s="142" t="s">
        <v>1272</v>
      </c>
      <c r="M242" s="144" t="s">
        <v>173</v>
      </c>
      <c r="N242" s="142" t="s">
        <v>846</v>
      </c>
      <c r="O242" s="326"/>
      <c r="P242" s="203">
        <v>210</v>
      </c>
      <c r="Q242" s="203" t="s">
        <v>173</v>
      </c>
      <c r="R242" s="204" t="str">
        <f t="shared" si="6"/>
        <v>NA</v>
      </c>
      <c r="S242" s="205" t="str">
        <f t="shared" si="7"/>
        <v>NA</v>
      </c>
      <c r="T242" s="198"/>
    </row>
    <row r="243" spans="1:20" ht="12.75" customHeight="1" x14ac:dyDescent="0.3">
      <c r="A243" s="142" t="s">
        <v>93</v>
      </c>
      <c r="B243" s="142">
        <v>2022</v>
      </c>
      <c r="C243" s="96" t="s">
        <v>638</v>
      </c>
      <c r="D243" s="142" t="s">
        <v>137</v>
      </c>
      <c r="E243" s="143" t="s">
        <v>984</v>
      </c>
      <c r="F243" s="142" t="s">
        <v>1034</v>
      </c>
      <c r="G243" s="142" t="s">
        <v>294</v>
      </c>
      <c r="H243" s="142" t="s">
        <v>10</v>
      </c>
      <c r="I243" s="142" t="s">
        <v>466</v>
      </c>
      <c r="J243" s="142" t="s">
        <v>185</v>
      </c>
      <c r="K243" s="142" t="s">
        <v>1286</v>
      </c>
      <c r="L243" s="142" t="s">
        <v>1272</v>
      </c>
      <c r="M243" s="144" t="s">
        <v>173</v>
      </c>
      <c r="N243" s="142" t="s">
        <v>846</v>
      </c>
      <c r="O243" s="326"/>
      <c r="P243" s="203">
        <v>210</v>
      </c>
      <c r="Q243" s="203" t="s">
        <v>173</v>
      </c>
      <c r="R243" s="204" t="str">
        <f t="shared" si="6"/>
        <v>NA</v>
      </c>
      <c r="S243" s="205" t="str">
        <f t="shared" si="7"/>
        <v>NA</v>
      </c>
      <c r="T243" s="198"/>
    </row>
    <row r="244" spans="1:20" ht="12.75" customHeight="1" x14ac:dyDescent="0.3">
      <c r="A244" s="142" t="s">
        <v>93</v>
      </c>
      <c r="B244" s="142">
        <v>2022</v>
      </c>
      <c r="C244" s="96" t="s">
        <v>638</v>
      </c>
      <c r="D244" s="142" t="s">
        <v>137</v>
      </c>
      <c r="E244" s="143" t="s">
        <v>1015</v>
      </c>
      <c r="F244" s="142" t="s">
        <v>1025</v>
      </c>
      <c r="G244" s="142" t="s">
        <v>288</v>
      </c>
      <c r="H244" s="142" t="s">
        <v>10</v>
      </c>
      <c r="I244" s="142" t="s">
        <v>466</v>
      </c>
      <c r="J244" s="142" t="s">
        <v>177</v>
      </c>
      <c r="K244" s="142" t="s">
        <v>1271</v>
      </c>
      <c r="L244" s="142" t="s">
        <v>1272</v>
      </c>
      <c r="M244" s="144" t="s">
        <v>173</v>
      </c>
      <c r="N244" s="142" t="s">
        <v>846</v>
      </c>
      <c r="O244" s="326"/>
      <c r="P244" s="203">
        <v>2739</v>
      </c>
      <c r="Q244" s="203">
        <v>7</v>
      </c>
      <c r="R244" s="204" t="str">
        <f t="shared" si="6"/>
        <v>NA</v>
      </c>
      <c r="S244" s="205" t="str">
        <f t="shared" si="7"/>
        <v>NA</v>
      </c>
      <c r="T244" s="198"/>
    </row>
    <row r="245" spans="1:20" ht="12.75" customHeight="1" x14ac:dyDescent="0.3">
      <c r="A245" s="142" t="s">
        <v>93</v>
      </c>
      <c r="B245" s="142">
        <v>2022</v>
      </c>
      <c r="C245" s="96" t="s">
        <v>638</v>
      </c>
      <c r="D245" s="142" t="s">
        <v>137</v>
      </c>
      <c r="E245" s="143" t="s">
        <v>1015</v>
      </c>
      <c r="F245" s="142" t="s">
        <v>1025</v>
      </c>
      <c r="G245" s="142" t="s">
        <v>290</v>
      </c>
      <c r="H245" s="142" t="s">
        <v>10</v>
      </c>
      <c r="I245" s="142" t="s">
        <v>466</v>
      </c>
      <c r="J245" s="142" t="s">
        <v>177</v>
      </c>
      <c r="K245" s="142" t="s">
        <v>1271</v>
      </c>
      <c r="L245" s="142" t="s">
        <v>1272</v>
      </c>
      <c r="M245" s="144" t="s">
        <v>173</v>
      </c>
      <c r="N245" s="142" t="s">
        <v>846</v>
      </c>
      <c r="O245" s="326"/>
      <c r="P245" s="203">
        <v>10578</v>
      </c>
      <c r="Q245" s="203">
        <v>7</v>
      </c>
      <c r="R245" s="204" t="str">
        <f t="shared" si="6"/>
        <v>NA</v>
      </c>
      <c r="S245" s="205" t="str">
        <f t="shared" si="7"/>
        <v>NA</v>
      </c>
      <c r="T245" s="198"/>
    </row>
    <row r="246" spans="1:20" ht="12.75" customHeight="1" x14ac:dyDescent="0.3">
      <c r="A246" s="142" t="s">
        <v>93</v>
      </c>
      <c r="B246" s="142">
        <v>2022</v>
      </c>
      <c r="C246" s="96" t="s">
        <v>638</v>
      </c>
      <c r="D246" s="142" t="s">
        <v>137</v>
      </c>
      <c r="E246" s="143" t="s">
        <v>1015</v>
      </c>
      <c r="F246" s="142" t="s">
        <v>1025</v>
      </c>
      <c r="G246" s="142" t="s">
        <v>288</v>
      </c>
      <c r="H246" s="142" t="s">
        <v>10</v>
      </c>
      <c r="I246" s="142" t="s">
        <v>466</v>
      </c>
      <c r="J246" s="142" t="s">
        <v>185</v>
      </c>
      <c r="K246" s="142" t="s">
        <v>1286</v>
      </c>
      <c r="L246" s="142" t="s">
        <v>1272</v>
      </c>
      <c r="M246" s="144" t="s">
        <v>173</v>
      </c>
      <c r="N246" s="142" t="s">
        <v>846</v>
      </c>
      <c r="O246" s="326"/>
      <c r="P246" s="203">
        <v>0</v>
      </c>
      <c r="Q246" s="203" t="s">
        <v>173</v>
      </c>
      <c r="R246" s="204" t="str">
        <f t="shared" si="6"/>
        <v>NA</v>
      </c>
      <c r="S246" s="205" t="str">
        <f t="shared" si="7"/>
        <v>NA</v>
      </c>
      <c r="T246" s="198" t="s">
        <v>1868</v>
      </c>
    </row>
    <row r="247" spans="1:20" ht="12.75" customHeight="1" x14ac:dyDescent="0.3">
      <c r="A247" s="142" t="s">
        <v>93</v>
      </c>
      <c r="B247" s="142">
        <v>2022</v>
      </c>
      <c r="C247" s="96" t="s">
        <v>638</v>
      </c>
      <c r="D247" s="142" t="s">
        <v>137</v>
      </c>
      <c r="E247" s="143" t="s">
        <v>1015</v>
      </c>
      <c r="F247" s="142" t="s">
        <v>1025</v>
      </c>
      <c r="G247" s="142" t="s">
        <v>290</v>
      </c>
      <c r="H247" s="142" t="s">
        <v>10</v>
      </c>
      <c r="I247" s="142" t="s">
        <v>466</v>
      </c>
      <c r="J247" s="142" t="s">
        <v>185</v>
      </c>
      <c r="K247" s="142" t="s">
        <v>1286</v>
      </c>
      <c r="L247" s="142" t="s">
        <v>1272</v>
      </c>
      <c r="M247" s="144" t="s">
        <v>173</v>
      </c>
      <c r="N247" s="142" t="s">
        <v>846</v>
      </c>
      <c r="O247" s="326"/>
      <c r="P247" s="203">
        <v>0</v>
      </c>
      <c r="Q247" s="203" t="s">
        <v>173</v>
      </c>
      <c r="R247" s="204" t="str">
        <f t="shared" si="6"/>
        <v>NA</v>
      </c>
      <c r="S247" s="205" t="str">
        <f t="shared" si="7"/>
        <v>NA</v>
      </c>
      <c r="T247" s="198" t="s">
        <v>1868</v>
      </c>
    </row>
    <row r="248" spans="1:20" ht="12.75" customHeight="1" x14ac:dyDescent="0.3">
      <c r="A248" s="142" t="s">
        <v>93</v>
      </c>
      <c r="B248" s="142">
        <v>2022</v>
      </c>
      <c r="C248" s="96" t="s">
        <v>638</v>
      </c>
      <c r="D248" s="142" t="s">
        <v>137</v>
      </c>
      <c r="E248" s="143" t="s">
        <v>1015</v>
      </c>
      <c r="F248" s="142" t="s">
        <v>1025</v>
      </c>
      <c r="G248" s="142" t="s">
        <v>292</v>
      </c>
      <c r="H248" s="142" t="s">
        <v>10</v>
      </c>
      <c r="I248" s="142" t="s">
        <v>466</v>
      </c>
      <c r="J248" s="142" t="s">
        <v>185</v>
      </c>
      <c r="K248" s="142" t="s">
        <v>1286</v>
      </c>
      <c r="L248" s="142" t="s">
        <v>1272</v>
      </c>
      <c r="M248" s="144" t="s">
        <v>173</v>
      </c>
      <c r="N248" s="142" t="s">
        <v>846</v>
      </c>
      <c r="O248" s="326"/>
      <c r="P248" s="203">
        <v>0</v>
      </c>
      <c r="Q248" s="203" t="s">
        <v>173</v>
      </c>
      <c r="R248" s="204" t="str">
        <f t="shared" si="6"/>
        <v>NA</v>
      </c>
      <c r="S248" s="205" t="str">
        <f t="shared" si="7"/>
        <v>NA</v>
      </c>
      <c r="T248" s="198" t="s">
        <v>1868</v>
      </c>
    </row>
    <row r="249" spans="1:20" ht="12.75" customHeight="1" x14ac:dyDescent="0.3">
      <c r="A249" s="142" t="s">
        <v>93</v>
      </c>
      <c r="B249" s="142">
        <v>2022</v>
      </c>
      <c r="C249" s="96" t="s">
        <v>638</v>
      </c>
      <c r="D249" s="142" t="s">
        <v>137</v>
      </c>
      <c r="E249" s="143" t="s">
        <v>1015</v>
      </c>
      <c r="F249" s="142" t="s">
        <v>1025</v>
      </c>
      <c r="G249" s="142" t="s">
        <v>294</v>
      </c>
      <c r="H249" s="142" t="s">
        <v>10</v>
      </c>
      <c r="I249" s="142" t="s">
        <v>466</v>
      </c>
      <c r="J249" s="142" t="s">
        <v>185</v>
      </c>
      <c r="K249" s="142" t="s">
        <v>1286</v>
      </c>
      <c r="L249" s="142" t="s">
        <v>1272</v>
      </c>
      <c r="M249" s="144" t="s">
        <v>173</v>
      </c>
      <c r="N249" s="142" t="s">
        <v>846</v>
      </c>
      <c r="O249" s="326"/>
      <c r="P249" s="203">
        <v>0</v>
      </c>
      <c r="Q249" s="203" t="s">
        <v>173</v>
      </c>
      <c r="R249" s="204" t="str">
        <f t="shared" si="6"/>
        <v>NA</v>
      </c>
      <c r="S249" s="205" t="str">
        <f t="shared" si="7"/>
        <v>NA</v>
      </c>
      <c r="T249" s="198" t="s">
        <v>1868</v>
      </c>
    </row>
    <row r="250" spans="1:20" ht="12.75" customHeight="1" x14ac:dyDescent="0.3">
      <c r="A250" s="142" t="s">
        <v>93</v>
      </c>
      <c r="B250" s="142">
        <v>2022</v>
      </c>
      <c r="C250" s="96" t="s">
        <v>638</v>
      </c>
      <c r="D250" s="142" t="s">
        <v>137</v>
      </c>
      <c r="E250" s="143" t="s">
        <v>1017</v>
      </c>
      <c r="F250" s="142" t="s">
        <v>1028</v>
      </c>
      <c r="G250" s="142" t="s">
        <v>288</v>
      </c>
      <c r="H250" s="142" t="s">
        <v>10</v>
      </c>
      <c r="I250" s="142" t="s">
        <v>466</v>
      </c>
      <c r="J250" s="142" t="s">
        <v>177</v>
      </c>
      <c r="K250" s="142" t="s">
        <v>1271</v>
      </c>
      <c r="L250" s="142" t="s">
        <v>1272</v>
      </c>
      <c r="M250" s="144" t="s">
        <v>173</v>
      </c>
      <c r="N250" s="142" t="s">
        <v>846</v>
      </c>
      <c r="O250" s="326"/>
      <c r="P250" s="203">
        <v>457</v>
      </c>
      <c r="Q250" s="203">
        <v>3</v>
      </c>
      <c r="R250" s="204" t="str">
        <f t="shared" si="6"/>
        <v>NA</v>
      </c>
      <c r="S250" s="205" t="str">
        <f t="shared" si="7"/>
        <v>NA</v>
      </c>
      <c r="T250" s="198"/>
    </row>
    <row r="251" spans="1:20" ht="12.75" customHeight="1" x14ac:dyDescent="0.3">
      <c r="A251" s="142" t="s">
        <v>93</v>
      </c>
      <c r="B251" s="142">
        <v>2022</v>
      </c>
      <c r="C251" s="96" t="s">
        <v>638</v>
      </c>
      <c r="D251" s="142" t="s">
        <v>137</v>
      </c>
      <c r="E251" s="143" t="s">
        <v>1017</v>
      </c>
      <c r="F251" s="142" t="s">
        <v>1028</v>
      </c>
      <c r="G251" s="142" t="s">
        <v>290</v>
      </c>
      <c r="H251" s="142" t="s">
        <v>10</v>
      </c>
      <c r="I251" s="142" t="s">
        <v>466</v>
      </c>
      <c r="J251" s="142" t="s">
        <v>177</v>
      </c>
      <c r="K251" s="142" t="s">
        <v>1271</v>
      </c>
      <c r="L251" s="142" t="s">
        <v>1272</v>
      </c>
      <c r="M251" s="144" t="s">
        <v>173</v>
      </c>
      <c r="N251" s="142" t="s">
        <v>846</v>
      </c>
      <c r="O251" s="326"/>
      <c r="P251" s="203">
        <f>3378+457</f>
        <v>3835</v>
      </c>
      <c r="Q251" s="203">
        <v>3</v>
      </c>
      <c r="R251" s="204" t="str">
        <f t="shared" si="6"/>
        <v>NA</v>
      </c>
      <c r="S251" s="205" t="str">
        <f t="shared" si="7"/>
        <v>NA</v>
      </c>
      <c r="T251" s="198"/>
    </row>
    <row r="252" spans="1:20" ht="12.75" customHeight="1" x14ac:dyDescent="0.3">
      <c r="A252" s="142" t="s">
        <v>93</v>
      </c>
      <c r="B252" s="142">
        <v>2022</v>
      </c>
      <c r="C252" s="96" t="s">
        <v>638</v>
      </c>
      <c r="D252" s="142" t="s">
        <v>137</v>
      </c>
      <c r="E252" s="143" t="s">
        <v>1017</v>
      </c>
      <c r="F252" s="142" t="s">
        <v>1028</v>
      </c>
      <c r="G252" s="142" t="s">
        <v>292</v>
      </c>
      <c r="H252" s="142" t="s">
        <v>10</v>
      </c>
      <c r="I252" s="142" t="s">
        <v>466</v>
      </c>
      <c r="J252" s="142" t="s">
        <v>177</v>
      </c>
      <c r="K252" s="142" t="s">
        <v>1271</v>
      </c>
      <c r="L252" s="142" t="s">
        <v>1272</v>
      </c>
      <c r="M252" s="144" t="s">
        <v>173</v>
      </c>
      <c r="N252" s="142" t="s">
        <v>846</v>
      </c>
      <c r="O252" s="326"/>
      <c r="P252" s="203">
        <v>457</v>
      </c>
      <c r="Q252" s="203">
        <v>3</v>
      </c>
      <c r="R252" s="204" t="str">
        <f t="shared" si="6"/>
        <v>NA</v>
      </c>
      <c r="S252" s="205" t="str">
        <f t="shared" si="7"/>
        <v>NA</v>
      </c>
      <c r="T252" s="198"/>
    </row>
    <row r="253" spans="1:20" ht="12.75" customHeight="1" x14ac:dyDescent="0.3">
      <c r="A253" s="142" t="s">
        <v>93</v>
      </c>
      <c r="B253" s="142">
        <v>2022</v>
      </c>
      <c r="C253" s="96" t="s">
        <v>638</v>
      </c>
      <c r="D253" s="142" t="s">
        <v>137</v>
      </c>
      <c r="E253" s="143" t="s">
        <v>1017</v>
      </c>
      <c r="F253" s="142" t="s">
        <v>1028</v>
      </c>
      <c r="G253" s="142" t="s">
        <v>294</v>
      </c>
      <c r="H253" s="142" t="s">
        <v>10</v>
      </c>
      <c r="I253" s="142" t="s">
        <v>466</v>
      </c>
      <c r="J253" s="142" t="s">
        <v>177</v>
      </c>
      <c r="K253" s="142" t="s">
        <v>1271</v>
      </c>
      <c r="L253" s="142" t="s">
        <v>1272</v>
      </c>
      <c r="M253" s="144" t="s">
        <v>173</v>
      </c>
      <c r="N253" s="142" t="s">
        <v>846</v>
      </c>
      <c r="O253" s="326"/>
      <c r="P253" s="203">
        <v>457</v>
      </c>
      <c r="Q253" s="203">
        <v>3</v>
      </c>
      <c r="R253" s="204" t="str">
        <f t="shared" si="6"/>
        <v>NA</v>
      </c>
      <c r="S253" s="205" t="str">
        <f t="shared" si="7"/>
        <v>NA</v>
      </c>
      <c r="T253" s="198"/>
    </row>
    <row r="254" spans="1:20" ht="12.75" customHeight="1" x14ac:dyDescent="0.3">
      <c r="A254" s="142" t="s">
        <v>93</v>
      </c>
      <c r="B254" s="142">
        <v>2022</v>
      </c>
      <c r="C254" s="96" t="s">
        <v>638</v>
      </c>
      <c r="D254" s="142" t="s">
        <v>137</v>
      </c>
      <c r="E254" s="143" t="s">
        <v>1017</v>
      </c>
      <c r="F254" s="142" t="s">
        <v>1028</v>
      </c>
      <c r="G254" s="142" t="s">
        <v>288</v>
      </c>
      <c r="H254" s="142" t="s">
        <v>10</v>
      </c>
      <c r="I254" s="142" t="s">
        <v>466</v>
      </c>
      <c r="J254" s="142" t="s">
        <v>185</v>
      </c>
      <c r="K254" s="142" t="s">
        <v>1286</v>
      </c>
      <c r="L254" s="142" t="s">
        <v>1272</v>
      </c>
      <c r="M254" s="144" t="s">
        <v>173</v>
      </c>
      <c r="N254" s="142" t="s">
        <v>846</v>
      </c>
      <c r="O254" s="326"/>
      <c r="P254" s="203">
        <v>161</v>
      </c>
      <c r="Q254" s="203" t="s">
        <v>173</v>
      </c>
      <c r="R254" s="204" t="str">
        <f t="shared" si="6"/>
        <v>NA</v>
      </c>
      <c r="S254" s="205" t="str">
        <f t="shared" si="7"/>
        <v>NA</v>
      </c>
      <c r="T254" s="198"/>
    </row>
    <row r="255" spans="1:20" ht="12.75" customHeight="1" x14ac:dyDescent="0.3">
      <c r="A255" s="142" t="s">
        <v>93</v>
      </c>
      <c r="B255" s="142">
        <v>2022</v>
      </c>
      <c r="C255" s="96" t="s">
        <v>638</v>
      </c>
      <c r="D255" s="142" t="s">
        <v>137</v>
      </c>
      <c r="E255" s="143" t="s">
        <v>1017</v>
      </c>
      <c r="F255" s="142" t="s">
        <v>1028</v>
      </c>
      <c r="G255" s="142" t="s">
        <v>290</v>
      </c>
      <c r="H255" s="142" t="s">
        <v>10</v>
      </c>
      <c r="I255" s="142" t="s">
        <v>466</v>
      </c>
      <c r="J255" s="142" t="s">
        <v>185</v>
      </c>
      <c r="K255" s="142" t="s">
        <v>1286</v>
      </c>
      <c r="L255" s="142" t="s">
        <v>1272</v>
      </c>
      <c r="M255" s="144" t="s">
        <v>173</v>
      </c>
      <c r="N255" s="142" t="s">
        <v>846</v>
      </c>
      <c r="O255" s="326"/>
      <c r="P255" s="203">
        <v>161</v>
      </c>
      <c r="Q255" s="203" t="s">
        <v>173</v>
      </c>
      <c r="R255" s="204" t="str">
        <f t="shared" si="6"/>
        <v>NA</v>
      </c>
      <c r="S255" s="205" t="str">
        <f t="shared" si="7"/>
        <v>NA</v>
      </c>
      <c r="T255" s="198"/>
    </row>
    <row r="256" spans="1:20" ht="12.75" customHeight="1" x14ac:dyDescent="0.3">
      <c r="A256" s="142" t="s">
        <v>93</v>
      </c>
      <c r="B256" s="142">
        <v>2022</v>
      </c>
      <c r="C256" s="96" t="s">
        <v>638</v>
      </c>
      <c r="D256" s="142" t="s">
        <v>137</v>
      </c>
      <c r="E256" s="143" t="s">
        <v>1017</v>
      </c>
      <c r="F256" s="142" t="s">
        <v>1028</v>
      </c>
      <c r="G256" s="142" t="s">
        <v>292</v>
      </c>
      <c r="H256" s="142" t="s">
        <v>10</v>
      </c>
      <c r="I256" s="142" t="s">
        <v>466</v>
      </c>
      <c r="J256" s="142" t="s">
        <v>185</v>
      </c>
      <c r="K256" s="142" t="s">
        <v>1286</v>
      </c>
      <c r="L256" s="142" t="s">
        <v>1272</v>
      </c>
      <c r="M256" s="144" t="s">
        <v>173</v>
      </c>
      <c r="N256" s="142" t="s">
        <v>846</v>
      </c>
      <c r="O256" s="326"/>
      <c r="P256" s="203">
        <v>161</v>
      </c>
      <c r="Q256" s="203" t="s">
        <v>173</v>
      </c>
      <c r="R256" s="204" t="str">
        <f t="shared" si="6"/>
        <v>NA</v>
      </c>
      <c r="S256" s="205" t="str">
        <f t="shared" si="7"/>
        <v>NA</v>
      </c>
      <c r="T256" s="198"/>
    </row>
    <row r="257" spans="1:20" ht="12.75" customHeight="1" x14ac:dyDescent="0.3">
      <c r="A257" s="142" t="s">
        <v>93</v>
      </c>
      <c r="B257" s="142">
        <v>2022</v>
      </c>
      <c r="C257" s="96" t="s">
        <v>638</v>
      </c>
      <c r="D257" s="142" t="s">
        <v>137</v>
      </c>
      <c r="E257" s="143" t="s">
        <v>1017</v>
      </c>
      <c r="F257" s="142" t="s">
        <v>1028</v>
      </c>
      <c r="G257" s="142" t="s">
        <v>294</v>
      </c>
      <c r="H257" s="142" t="s">
        <v>10</v>
      </c>
      <c r="I257" s="142" t="s">
        <v>466</v>
      </c>
      <c r="J257" s="142" t="s">
        <v>185</v>
      </c>
      <c r="K257" s="142" t="s">
        <v>1286</v>
      </c>
      <c r="L257" s="142" t="s">
        <v>1272</v>
      </c>
      <c r="M257" s="144" t="s">
        <v>173</v>
      </c>
      <c r="N257" s="142" t="s">
        <v>846</v>
      </c>
      <c r="O257" s="326"/>
      <c r="P257" s="203">
        <v>161</v>
      </c>
      <c r="Q257" s="203" t="s">
        <v>173</v>
      </c>
      <c r="R257" s="204" t="str">
        <f t="shared" si="6"/>
        <v>NA</v>
      </c>
      <c r="S257" s="205" t="str">
        <f t="shared" si="7"/>
        <v>NA</v>
      </c>
      <c r="T257" s="198"/>
    </row>
    <row r="258" spans="1:20" ht="12.75" customHeight="1" x14ac:dyDescent="0.3">
      <c r="A258" s="142" t="s">
        <v>93</v>
      </c>
      <c r="B258" s="142">
        <v>2022</v>
      </c>
      <c r="C258" s="96" t="s">
        <v>638</v>
      </c>
      <c r="D258" s="142" t="s">
        <v>137</v>
      </c>
      <c r="E258" s="143" t="s">
        <v>993</v>
      </c>
      <c r="F258" s="142" t="s">
        <v>1028</v>
      </c>
      <c r="G258" s="142" t="s">
        <v>288</v>
      </c>
      <c r="H258" s="142" t="s">
        <v>10</v>
      </c>
      <c r="I258" s="142" t="s">
        <v>466</v>
      </c>
      <c r="J258" s="142" t="s">
        <v>185</v>
      </c>
      <c r="K258" s="142" t="s">
        <v>718</v>
      </c>
      <c r="L258" s="142" t="s">
        <v>1272</v>
      </c>
      <c r="M258" s="144" t="s">
        <v>173</v>
      </c>
      <c r="N258" s="142" t="s">
        <v>846</v>
      </c>
      <c r="O258" s="326"/>
      <c r="P258" s="203">
        <v>0</v>
      </c>
      <c r="Q258" s="203" t="s">
        <v>173</v>
      </c>
      <c r="R258" s="204" t="str">
        <f t="shared" si="6"/>
        <v>NA</v>
      </c>
      <c r="S258" s="205" t="str">
        <f t="shared" si="7"/>
        <v>NA</v>
      </c>
      <c r="T258" s="198" t="s">
        <v>1868</v>
      </c>
    </row>
    <row r="259" spans="1:20" ht="12.75" customHeight="1" x14ac:dyDescent="0.3">
      <c r="A259" s="142" t="s">
        <v>93</v>
      </c>
      <c r="B259" s="142">
        <v>2022</v>
      </c>
      <c r="C259" s="96" t="s">
        <v>638</v>
      </c>
      <c r="D259" s="142" t="s">
        <v>137</v>
      </c>
      <c r="E259" s="143" t="s">
        <v>993</v>
      </c>
      <c r="F259" s="142" t="s">
        <v>1028</v>
      </c>
      <c r="G259" s="142" t="s">
        <v>290</v>
      </c>
      <c r="H259" s="142" t="s">
        <v>10</v>
      </c>
      <c r="I259" s="142" t="s">
        <v>466</v>
      </c>
      <c r="J259" s="142" t="s">
        <v>185</v>
      </c>
      <c r="K259" s="142" t="s">
        <v>718</v>
      </c>
      <c r="L259" s="142" t="s">
        <v>1272</v>
      </c>
      <c r="M259" s="144" t="s">
        <v>173</v>
      </c>
      <c r="N259" s="142" t="s">
        <v>846</v>
      </c>
      <c r="O259" s="326"/>
      <c r="P259" s="203">
        <v>0</v>
      </c>
      <c r="Q259" s="203" t="s">
        <v>173</v>
      </c>
      <c r="R259" s="204" t="str">
        <f t="shared" si="6"/>
        <v>NA</v>
      </c>
      <c r="S259" s="205" t="str">
        <f t="shared" si="7"/>
        <v>NA</v>
      </c>
      <c r="T259" s="198" t="s">
        <v>1868</v>
      </c>
    </row>
    <row r="260" spans="1:20" ht="12.75" customHeight="1" x14ac:dyDescent="0.3">
      <c r="A260" s="142" t="s">
        <v>93</v>
      </c>
      <c r="B260" s="142">
        <v>2022</v>
      </c>
      <c r="C260" s="96" t="s">
        <v>638</v>
      </c>
      <c r="D260" s="142" t="s">
        <v>137</v>
      </c>
      <c r="E260" s="143" t="s">
        <v>993</v>
      </c>
      <c r="F260" s="142" t="s">
        <v>1028</v>
      </c>
      <c r="G260" s="142" t="s">
        <v>292</v>
      </c>
      <c r="H260" s="142" t="s">
        <v>10</v>
      </c>
      <c r="I260" s="142" t="s">
        <v>466</v>
      </c>
      <c r="J260" s="142" t="s">
        <v>185</v>
      </c>
      <c r="K260" s="142" t="s">
        <v>718</v>
      </c>
      <c r="L260" s="142" t="s">
        <v>1272</v>
      </c>
      <c r="M260" s="144" t="s">
        <v>173</v>
      </c>
      <c r="N260" s="142" t="s">
        <v>846</v>
      </c>
      <c r="O260" s="326"/>
      <c r="P260" s="203">
        <v>0</v>
      </c>
      <c r="Q260" s="203" t="s">
        <v>173</v>
      </c>
      <c r="R260" s="204" t="str">
        <f t="shared" ref="R260:R323" si="8">IF(M260="NA","NA", P260/M260*100)</f>
        <v>NA</v>
      </c>
      <c r="S260" s="205" t="str">
        <f t="shared" ref="S260:S323" si="9">IF(M260="NA","NA",IF(OR(R260&lt;90,R260&gt;150),"X",""))</f>
        <v>NA</v>
      </c>
      <c r="T260" s="198" t="s">
        <v>1868</v>
      </c>
    </row>
    <row r="261" spans="1:20" ht="12.75" customHeight="1" x14ac:dyDescent="0.3">
      <c r="A261" s="142" t="s">
        <v>93</v>
      </c>
      <c r="B261" s="142">
        <v>2022</v>
      </c>
      <c r="C261" s="96" t="s">
        <v>638</v>
      </c>
      <c r="D261" s="142" t="s">
        <v>137</v>
      </c>
      <c r="E261" s="143" t="s">
        <v>993</v>
      </c>
      <c r="F261" s="142" t="s">
        <v>1028</v>
      </c>
      <c r="G261" s="142" t="s">
        <v>294</v>
      </c>
      <c r="H261" s="142" t="s">
        <v>10</v>
      </c>
      <c r="I261" s="142" t="s">
        <v>466</v>
      </c>
      <c r="J261" s="142" t="s">
        <v>185</v>
      </c>
      <c r="K261" s="142" t="s">
        <v>718</v>
      </c>
      <c r="L261" s="142" t="s">
        <v>1272</v>
      </c>
      <c r="M261" s="144" t="s">
        <v>173</v>
      </c>
      <c r="N261" s="142" t="s">
        <v>846</v>
      </c>
      <c r="O261" s="326"/>
      <c r="P261" s="203">
        <v>0</v>
      </c>
      <c r="Q261" s="203" t="s">
        <v>173</v>
      </c>
      <c r="R261" s="204" t="str">
        <f t="shared" si="8"/>
        <v>NA</v>
      </c>
      <c r="S261" s="205" t="str">
        <f t="shared" si="9"/>
        <v>NA</v>
      </c>
      <c r="T261" s="198" t="s">
        <v>1868</v>
      </c>
    </row>
    <row r="262" spans="1:20" ht="12.75" customHeight="1" x14ac:dyDescent="0.3">
      <c r="A262" s="142" t="s">
        <v>93</v>
      </c>
      <c r="B262" s="142">
        <v>2022</v>
      </c>
      <c r="C262" s="96" t="s">
        <v>638</v>
      </c>
      <c r="D262" s="142" t="s">
        <v>137</v>
      </c>
      <c r="E262" s="143" t="s">
        <v>995</v>
      </c>
      <c r="F262" s="142" t="s">
        <v>1287</v>
      </c>
      <c r="G262" s="142" t="s">
        <v>288</v>
      </c>
      <c r="H262" s="142" t="s">
        <v>10</v>
      </c>
      <c r="I262" s="142" t="s">
        <v>466</v>
      </c>
      <c r="J262" s="142" t="s">
        <v>177</v>
      </c>
      <c r="K262" s="142" t="s">
        <v>1271</v>
      </c>
      <c r="L262" s="142" t="s">
        <v>1272</v>
      </c>
      <c r="M262" s="144" t="s">
        <v>173</v>
      </c>
      <c r="N262" s="142" t="s">
        <v>846</v>
      </c>
      <c r="O262" s="326"/>
      <c r="P262" s="203">
        <v>486</v>
      </c>
      <c r="Q262" s="203">
        <v>2</v>
      </c>
      <c r="R262" s="204" t="str">
        <f t="shared" si="8"/>
        <v>NA</v>
      </c>
      <c r="S262" s="205" t="str">
        <f t="shared" si="9"/>
        <v>NA</v>
      </c>
      <c r="T262" s="198"/>
    </row>
    <row r="263" spans="1:20" ht="12.75" customHeight="1" x14ac:dyDescent="0.3">
      <c r="A263" s="142" t="s">
        <v>93</v>
      </c>
      <c r="B263" s="142">
        <v>2022</v>
      </c>
      <c r="C263" s="96" t="s">
        <v>638</v>
      </c>
      <c r="D263" s="142" t="s">
        <v>137</v>
      </c>
      <c r="E263" s="143" t="s">
        <v>995</v>
      </c>
      <c r="F263" s="142" t="s">
        <v>1287</v>
      </c>
      <c r="G263" s="142" t="s">
        <v>290</v>
      </c>
      <c r="H263" s="142" t="s">
        <v>10</v>
      </c>
      <c r="I263" s="142" t="s">
        <v>466</v>
      </c>
      <c r="J263" s="142" t="s">
        <v>177</v>
      </c>
      <c r="K263" s="142" t="s">
        <v>1271</v>
      </c>
      <c r="L263" s="142" t="s">
        <v>1272</v>
      </c>
      <c r="M263" s="144" t="s">
        <v>173</v>
      </c>
      <c r="N263" s="142" t="s">
        <v>846</v>
      </c>
      <c r="O263" s="326"/>
      <c r="P263" s="203">
        <v>486</v>
      </c>
      <c r="Q263" s="203">
        <v>2</v>
      </c>
      <c r="R263" s="204" t="str">
        <f t="shared" si="8"/>
        <v>NA</v>
      </c>
      <c r="S263" s="205" t="str">
        <f t="shared" si="9"/>
        <v>NA</v>
      </c>
      <c r="T263" s="198"/>
    </row>
    <row r="264" spans="1:20" ht="12.75" customHeight="1" x14ac:dyDescent="0.3">
      <c r="A264" s="142" t="s">
        <v>93</v>
      </c>
      <c r="B264" s="142">
        <v>2022</v>
      </c>
      <c r="C264" s="96" t="s">
        <v>638</v>
      </c>
      <c r="D264" s="142" t="s">
        <v>137</v>
      </c>
      <c r="E264" s="143" t="s">
        <v>995</v>
      </c>
      <c r="F264" s="142" t="s">
        <v>1287</v>
      </c>
      <c r="G264" s="142" t="s">
        <v>292</v>
      </c>
      <c r="H264" s="142" t="s">
        <v>10</v>
      </c>
      <c r="I264" s="142" t="s">
        <v>466</v>
      </c>
      <c r="J264" s="142" t="s">
        <v>177</v>
      </c>
      <c r="K264" s="142" t="s">
        <v>1271</v>
      </c>
      <c r="L264" s="142" t="s">
        <v>1272</v>
      </c>
      <c r="M264" s="144" t="s">
        <v>173</v>
      </c>
      <c r="N264" s="142" t="s">
        <v>846</v>
      </c>
      <c r="O264" s="326"/>
      <c r="P264" s="203">
        <v>486</v>
      </c>
      <c r="Q264" s="203">
        <v>2</v>
      </c>
      <c r="R264" s="204" t="str">
        <f t="shared" si="8"/>
        <v>NA</v>
      </c>
      <c r="S264" s="205" t="str">
        <f t="shared" si="9"/>
        <v>NA</v>
      </c>
      <c r="T264" s="198"/>
    </row>
    <row r="265" spans="1:20" ht="12.75" customHeight="1" x14ac:dyDescent="0.3">
      <c r="A265" s="142" t="s">
        <v>93</v>
      </c>
      <c r="B265" s="142">
        <v>2022</v>
      </c>
      <c r="C265" s="96" t="s">
        <v>638</v>
      </c>
      <c r="D265" s="142" t="s">
        <v>137</v>
      </c>
      <c r="E265" s="143" t="s">
        <v>995</v>
      </c>
      <c r="F265" s="142" t="s">
        <v>1287</v>
      </c>
      <c r="G265" s="142" t="s">
        <v>294</v>
      </c>
      <c r="H265" s="142" t="s">
        <v>10</v>
      </c>
      <c r="I265" s="142" t="s">
        <v>466</v>
      </c>
      <c r="J265" s="142" t="s">
        <v>177</v>
      </c>
      <c r="K265" s="142" t="s">
        <v>1271</v>
      </c>
      <c r="L265" s="142" t="s">
        <v>1272</v>
      </c>
      <c r="M265" s="144" t="s">
        <v>173</v>
      </c>
      <c r="N265" s="142" t="s">
        <v>846</v>
      </c>
      <c r="O265" s="326"/>
      <c r="P265" s="203">
        <v>486</v>
      </c>
      <c r="Q265" s="203">
        <v>2</v>
      </c>
      <c r="R265" s="204" t="str">
        <f t="shared" si="8"/>
        <v>NA</v>
      </c>
      <c r="S265" s="205" t="str">
        <f t="shared" si="9"/>
        <v>NA</v>
      </c>
      <c r="T265" s="198"/>
    </row>
    <row r="266" spans="1:20" ht="12.75" customHeight="1" x14ac:dyDescent="0.3">
      <c r="A266" s="142" t="s">
        <v>93</v>
      </c>
      <c r="B266" s="142">
        <v>2022</v>
      </c>
      <c r="C266" s="96" t="s">
        <v>638</v>
      </c>
      <c r="D266" s="142" t="s">
        <v>137</v>
      </c>
      <c r="E266" s="143" t="s">
        <v>995</v>
      </c>
      <c r="F266" s="142" t="s">
        <v>1287</v>
      </c>
      <c r="G266" s="142" t="s">
        <v>288</v>
      </c>
      <c r="H266" s="142" t="s">
        <v>10</v>
      </c>
      <c r="I266" s="142" t="s">
        <v>466</v>
      </c>
      <c r="J266" s="142" t="s">
        <v>185</v>
      </c>
      <c r="K266" s="142" t="s">
        <v>718</v>
      </c>
      <c r="L266" s="142" t="s">
        <v>1272</v>
      </c>
      <c r="M266" s="144" t="s">
        <v>173</v>
      </c>
      <c r="N266" s="142" t="s">
        <v>846</v>
      </c>
      <c r="O266" s="326"/>
      <c r="P266" s="203">
        <v>2</v>
      </c>
      <c r="Q266" s="203" t="s">
        <v>173</v>
      </c>
      <c r="R266" s="204" t="str">
        <f t="shared" si="8"/>
        <v>NA</v>
      </c>
      <c r="S266" s="205" t="str">
        <f t="shared" si="9"/>
        <v>NA</v>
      </c>
      <c r="T266" s="198" t="s">
        <v>1868</v>
      </c>
    </row>
    <row r="267" spans="1:20" ht="12.75" customHeight="1" x14ac:dyDescent="0.3">
      <c r="A267" s="142" t="s">
        <v>93</v>
      </c>
      <c r="B267" s="142">
        <v>2022</v>
      </c>
      <c r="C267" s="96" t="s">
        <v>638</v>
      </c>
      <c r="D267" s="142" t="s">
        <v>137</v>
      </c>
      <c r="E267" s="143" t="s">
        <v>995</v>
      </c>
      <c r="F267" s="142" t="s">
        <v>1287</v>
      </c>
      <c r="G267" s="142" t="s">
        <v>290</v>
      </c>
      <c r="H267" s="142" t="s">
        <v>10</v>
      </c>
      <c r="I267" s="142" t="s">
        <v>466</v>
      </c>
      <c r="J267" s="142" t="s">
        <v>185</v>
      </c>
      <c r="K267" s="142" t="s">
        <v>718</v>
      </c>
      <c r="L267" s="142" t="s">
        <v>1272</v>
      </c>
      <c r="M267" s="144" t="s">
        <v>173</v>
      </c>
      <c r="N267" s="142" t="s">
        <v>846</v>
      </c>
      <c r="O267" s="326"/>
      <c r="P267" s="203">
        <v>2</v>
      </c>
      <c r="Q267" s="203" t="s">
        <v>173</v>
      </c>
      <c r="R267" s="204" t="str">
        <f t="shared" si="8"/>
        <v>NA</v>
      </c>
      <c r="S267" s="205" t="str">
        <f t="shared" si="9"/>
        <v>NA</v>
      </c>
      <c r="T267" s="198"/>
    </row>
    <row r="268" spans="1:20" ht="12.75" customHeight="1" x14ac:dyDescent="0.3">
      <c r="A268" s="142" t="s">
        <v>93</v>
      </c>
      <c r="B268" s="142">
        <v>2022</v>
      </c>
      <c r="C268" s="96" t="s">
        <v>638</v>
      </c>
      <c r="D268" s="142" t="s">
        <v>137</v>
      </c>
      <c r="E268" s="143" t="s">
        <v>995</v>
      </c>
      <c r="F268" s="142" t="s">
        <v>1287</v>
      </c>
      <c r="G268" s="142" t="s">
        <v>292</v>
      </c>
      <c r="H268" s="142" t="s">
        <v>10</v>
      </c>
      <c r="I268" s="142" t="s">
        <v>466</v>
      </c>
      <c r="J268" s="142" t="s">
        <v>185</v>
      </c>
      <c r="K268" s="142" t="s">
        <v>718</v>
      </c>
      <c r="L268" s="142" t="s">
        <v>1272</v>
      </c>
      <c r="M268" s="144" t="s">
        <v>173</v>
      </c>
      <c r="N268" s="142" t="s">
        <v>846</v>
      </c>
      <c r="O268" s="326"/>
      <c r="P268" s="203">
        <v>2</v>
      </c>
      <c r="Q268" s="203" t="s">
        <v>173</v>
      </c>
      <c r="R268" s="204" t="str">
        <f t="shared" si="8"/>
        <v>NA</v>
      </c>
      <c r="S268" s="205" t="str">
        <f t="shared" si="9"/>
        <v>NA</v>
      </c>
      <c r="T268" s="198"/>
    </row>
    <row r="269" spans="1:20" ht="12.75" customHeight="1" x14ac:dyDescent="0.3">
      <c r="A269" s="142" t="s">
        <v>93</v>
      </c>
      <c r="B269" s="142">
        <v>2022</v>
      </c>
      <c r="C269" s="96" t="s">
        <v>638</v>
      </c>
      <c r="D269" s="142" t="s">
        <v>137</v>
      </c>
      <c r="E269" s="143" t="s">
        <v>995</v>
      </c>
      <c r="F269" s="142" t="s">
        <v>1287</v>
      </c>
      <c r="G269" s="142" t="s">
        <v>294</v>
      </c>
      <c r="H269" s="142" t="s">
        <v>10</v>
      </c>
      <c r="I269" s="142" t="s">
        <v>466</v>
      </c>
      <c r="J269" s="142" t="s">
        <v>185</v>
      </c>
      <c r="K269" s="142" t="s">
        <v>718</v>
      </c>
      <c r="L269" s="142" t="s">
        <v>1272</v>
      </c>
      <c r="M269" s="144" t="s">
        <v>173</v>
      </c>
      <c r="N269" s="142" t="s">
        <v>846</v>
      </c>
      <c r="O269" s="326"/>
      <c r="P269" s="203">
        <v>2</v>
      </c>
      <c r="Q269" s="203" t="s">
        <v>173</v>
      </c>
      <c r="R269" s="204" t="str">
        <f t="shared" si="8"/>
        <v>NA</v>
      </c>
      <c r="S269" s="205" t="str">
        <f t="shared" si="9"/>
        <v>NA</v>
      </c>
      <c r="T269" s="198"/>
    </row>
    <row r="270" spans="1:20" ht="12.75" customHeight="1" x14ac:dyDescent="0.3">
      <c r="A270" s="142" t="s">
        <v>93</v>
      </c>
      <c r="B270" s="142">
        <v>2022</v>
      </c>
      <c r="C270" s="96" t="s">
        <v>638</v>
      </c>
      <c r="D270" s="142" t="s">
        <v>137</v>
      </c>
      <c r="E270" s="143" t="s">
        <v>1022</v>
      </c>
      <c r="F270" s="75" t="s">
        <v>1070</v>
      </c>
      <c r="G270" s="142" t="s">
        <v>288</v>
      </c>
      <c r="H270" s="142" t="s">
        <v>10</v>
      </c>
      <c r="I270" s="142" t="s">
        <v>466</v>
      </c>
      <c r="J270" s="142" t="s">
        <v>177</v>
      </c>
      <c r="K270" s="142" t="s">
        <v>1271</v>
      </c>
      <c r="L270" s="142" t="s">
        <v>1272</v>
      </c>
      <c r="M270" s="144" t="s">
        <v>173</v>
      </c>
      <c r="N270" s="142" t="s">
        <v>846</v>
      </c>
      <c r="O270" s="326"/>
      <c r="P270" s="203">
        <v>69</v>
      </c>
      <c r="Q270" s="203">
        <v>2</v>
      </c>
      <c r="R270" s="204" t="str">
        <f t="shared" si="8"/>
        <v>NA</v>
      </c>
      <c r="S270" s="205" t="str">
        <f t="shared" si="9"/>
        <v>NA</v>
      </c>
      <c r="T270" s="198"/>
    </row>
    <row r="271" spans="1:20" ht="12.75" customHeight="1" x14ac:dyDescent="0.3">
      <c r="A271" s="142" t="s">
        <v>93</v>
      </c>
      <c r="B271" s="142">
        <v>2022</v>
      </c>
      <c r="C271" s="96" t="s">
        <v>638</v>
      </c>
      <c r="D271" s="142" t="s">
        <v>137</v>
      </c>
      <c r="E271" s="143" t="s">
        <v>1022</v>
      </c>
      <c r="F271" s="75" t="s">
        <v>1070</v>
      </c>
      <c r="G271" s="142" t="s">
        <v>290</v>
      </c>
      <c r="H271" s="142" t="s">
        <v>10</v>
      </c>
      <c r="I271" s="142" t="s">
        <v>466</v>
      </c>
      <c r="J271" s="142" t="s">
        <v>177</v>
      </c>
      <c r="K271" s="142" t="s">
        <v>1271</v>
      </c>
      <c r="L271" s="142" t="s">
        <v>1272</v>
      </c>
      <c r="M271" s="144" t="s">
        <v>173</v>
      </c>
      <c r="N271" s="142" t="s">
        <v>846</v>
      </c>
      <c r="O271" s="326"/>
      <c r="P271" s="203">
        <f>342+69</f>
        <v>411</v>
      </c>
      <c r="Q271" s="203">
        <v>2</v>
      </c>
      <c r="R271" s="204" t="str">
        <f t="shared" si="8"/>
        <v>NA</v>
      </c>
      <c r="S271" s="205" t="str">
        <f t="shared" si="9"/>
        <v>NA</v>
      </c>
      <c r="T271" s="198"/>
    </row>
    <row r="272" spans="1:20" ht="12.75" customHeight="1" x14ac:dyDescent="0.3">
      <c r="A272" s="142" t="s">
        <v>93</v>
      </c>
      <c r="B272" s="142">
        <v>2022</v>
      </c>
      <c r="C272" s="96" t="s">
        <v>638</v>
      </c>
      <c r="D272" s="142" t="s">
        <v>137</v>
      </c>
      <c r="E272" s="143" t="s">
        <v>1022</v>
      </c>
      <c r="F272" s="75" t="s">
        <v>1070</v>
      </c>
      <c r="G272" s="142" t="s">
        <v>292</v>
      </c>
      <c r="H272" s="142" t="s">
        <v>10</v>
      </c>
      <c r="I272" s="142" t="s">
        <v>466</v>
      </c>
      <c r="J272" s="142" t="s">
        <v>177</v>
      </c>
      <c r="K272" s="142" t="s">
        <v>1271</v>
      </c>
      <c r="L272" s="142" t="s">
        <v>1272</v>
      </c>
      <c r="M272" s="144" t="s">
        <v>173</v>
      </c>
      <c r="N272" s="142" t="s">
        <v>846</v>
      </c>
      <c r="O272" s="326"/>
      <c r="P272" s="203">
        <v>69</v>
      </c>
      <c r="Q272" s="203">
        <v>2</v>
      </c>
      <c r="R272" s="204" t="str">
        <f t="shared" si="8"/>
        <v>NA</v>
      </c>
      <c r="S272" s="205" t="str">
        <f t="shared" si="9"/>
        <v>NA</v>
      </c>
      <c r="T272" s="198"/>
    </row>
    <row r="273" spans="1:20" ht="12.75" customHeight="1" x14ac:dyDescent="0.3">
      <c r="A273" s="142" t="s">
        <v>93</v>
      </c>
      <c r="B273" s="142">
        <v>2022</v>
      </c>
      <c r="C273" s="96" t="s">
        <v>638</v>
      </c>
      <c r="D273" s="142" t="s">
        <v>137</v>
      </c>
      <c r="E273" s="143" t="s">
        <v>1022</v>
      </c>
      <c r="F273" s="75" t="s">
        <v>1070</v>
      </c>
      <c r="G273" s="142" t="s">
        <v>294</v>
      </c>
      <c r="H273" s="142" t="s">
        <v>10</v>
      </c>
      <c r="I273" s="142" t="s">
        <v>466</v>
      </c>
      <c r="J273" s="142" t="s">
        <v>177</v>
      </c>
      <c r="K273" s="142" t="s">
        <v>1271</v>
      </c>
      <c r="L273" s="142" t="s">
        <v>1272</v>
      </c>
      <c r="M273" s="144" t="s">
        <v>173</v>
      </c>
      <c r="N273" s="142" t="s">
        <v>846</v>
      </c>
      <c r="O273" s="326"/>
      <c r="P273" s="203">
        <v>69</v>
      </c>
      <c r="Q273" s="203">
        <v>2</v>
      </c>
      <c r="R273" s="204" t="str">
        <f t="shared" si="8"/>
        <v>NA</v>
      </c>
      <c r="S273" s="205" t="str">
        <f t="shared" si="9"/>
        <v>NA</v>
      </c>
      <c r="T273" s="198"/>
    </row>
    <row r="274" spans="1:20" ht="12.75" customHeight="1" x14ac:dyDescent="0.3">
      <c r="A274" s="142" t="s">
        <v>93</v>
      </c>
      <c r="B274" s="142">
        <v>2022</v>
      </c>
      <c r="C274" s="96" t="s">
        <v>639</v>
      </c>
      <c r="D274" s="142" t="s">
        <v>137</v>
      </c>
      <c r="E274" s="143" t="s">
        <v>977</v>
      </c>
      <c r="F274" s="142" t="s">
        <v>1124</v>
      </c>
      <c r="G274" s="142" t="s">
        <v>288</v>
      </c>
      <c r="H274" s="142" t="s">
        <v>10</v>
      </c>
      <c r="I274" s="142" t="s">
        <v>466</v>
      </c>
      <c r="J274" s="142" t="s">
        <v>177</v>
      </c>
      <c r="K274" s="142" t="s">
        <v>1271</v>
      </c>
      <c r="L274" s="142" t="s">
        <v>1272</v>
      </c>
      <c r="M274" s="144" t="s">
        <v>173</v>
      </c>
      <c r="N274" s="142" t="s">
        <v>846</v>
      </c>
      <c r="O274" s="326"/>
      <c r="P274" s="203">
        <v>708</v>
      </c>
      <c r="Q274" s="203">
        <v>3</v>
      </c>
      <c r="R274" s="204" t="str">
        <f t="shared" si="8"/>
        <v>NA</v>
      </c>
      <c r="S274" s="205" t="str">
        <f t="shared" si="9"/>
        <v>NA</v>
      </c>
      <c r="T274" s="198"/>
    </row>
    <row r="275" spans="1:20" ht="12.75" customHeight="1" x14ac:dyDescent="0.3">
      <c r="A275" s="142" t="s">
        <v>93</v>
      </c>
      <c r="B275" s="142">
        <v>2022</v>
      </c>
      <c r="C275" s="96" t="s">
        <v>639</v>
      </c>
      <c r="D275" s="142" t="s">
        <v>137</v>
      </c>
      <c r="E275" s="143" t="s">
        <v>977</v>
      </c>
      <c r="F275" s="142" t="s">
        <v>1124</v>
      </c>
      <c r="G275" s="142" t="s">
        <v>290</v>
      </c>
      <c r="H275" s="142" t="s">
        <v>10</v>
      </c>
      <c r="I275" s="142" t="s">
        <v>466</v>
      </c>
      <c r="J275" s="142" t="s">
        <v>177</v>
      </c>
      <c r="K275" s="142" t="s">
        <v>1271</v>
      </c>
      <c r="L275" s="142" t="s">
        <v>1272</v>
      </c>
      <c r="M275" s="144" t="s">
        <v>173</v>
      </c>
      <c r="N275" s="142" t="s">
        <v>846</v>
      </c>
      <c r="O275" s="326"/>
      <c r="P275" s="203">
        <v>4927</v>
      </c>
      <c r="Q275" s="203">
        <v>3</v>
      </c>
      <c r="R275" s="204" t="str">
        <f t="shared" si="8"/>
        <v>NA</v>
      </c>
      <c r="S275" s="205" t="str">
        <f t="shared" si="9"/>
        <v>NA</v>
      </c>
      <c r="T275" s="198"/>
    </row>
    <row r="276" spans="1:20" ht="12.75" customHeight="1" x14ac:dyDescent="0.3">
      <c r="A276" s="142" t="s">
        <v>93</v>
      </c>
      <c r="B276" s="142">
        <v>2022</v>
      </c>
      <c r="C276" s="96" t="s">
        <v>639</v>
      </c>
      <c r="D276" s="142" t="s">
        <v>137</v>
      </c>
      <c r="E276" s="143" t="s">
        <v>977</v>
      </c>
      <c r="F276" s="142" t="s">
        <v>1124</v>
      </c>
      <c r="G276" s="142" t="s">
        <v>288</v>
      </c>
      <c r="H276" s="142" t="s">
        <v>10</v>
      </c>
      <c r="I276" s="142" t="s">
        <v>466</v>
      </c>
      <c r="J276" s="142" t="s">
        <v>185</v>
      </c>
      <c r="K276" s="142" t="s">
        <v>744</v>
      </c>
      <c r="L276" s="142" t="s">
        <v>1272</v>
      </c>
      <c r="M276" s="144" t="s">
        <v>173</v>
      </c>
      <c r="N276" s="142" t="s">
        <v>846</v>
      </c>
      <c r="O276" s="326"/>
      <c r="P276" s="203">
        <v>0</v>
      </c>
      <c r="Q276" s="203" t="s">
        <v>173</v>
      </c>
      <c r="R276" s="204" t="str">
        <f t="shared" si="8"/>
        <v>NA</v>
      </c>
      <c r="S276" s="205" t="str">
        <f t="shared" si="9"/>
        <v>NA</v>
      </c>
      <c r="T276" s="313" t="s">
        <v>1873</v>
      </c>
    </row>
    <row r="277" spans="1:20" ht="12.75" customHeight="1" x14ac:dyDescent="0.3">
      <c r="A277" s="142" t="s">
        <v>93</v>
      </c>
      <c r="B277" s="142">
        <v>2022</v>
      </c>
      <c r="C277" s="96" t="s">
        <v>639</v>
      </c>
      <c r="D277" s="142" t="s">
        <v>137</v>
      </c>
      <c r="E277" s="143" t="s">
        <v>977</v>
      </c>
      <c r="F277" s="142" t="s">
        <v>1124</v>
      </c>
      <c r="G277" s="142" t="s">
        <v>290</v>
      </c>
      <c r="H277" s="142" t="s">
        <v>10</v>
      </c>
      <c r="I277" s="142" t="s">
        <v>466</v>
      </c>
      <c r="J277" s="142" t="s">
        <v>185</v>
      </c>
      <c r="K277" s="142" t="s">
        <v>744</v>
      </c>
      <c r="L277" s="142" t="s">
        <v>1272</v>
      </c>
      <c r="M277" s="144" t="s">
        <v>173</v>
      </c>
      <c r="N277" s="142" t="s">
        <v>846</v>
      </c>
      <c r="O277" s="326"/>
      <c r="P277" s="203">
        <v>0</v>
      </c>
      <c r="Q277" s="203" t="s">
        <v>173</v>
      </c>
      <c r="R277" s="204" t="str">
        <f t="shared" si="8"/>
        <v>NA</v>
      </c>
      <c r="S277" s="205" t="str">
        <f t="shared" si="9"/>
        <v>NA</v>
      </c>
      <c r="T277" s="313" t="s">
        <v>1873</v>
      </c>
    </row>
    <row r="278" spans="1:20" ht="12.75" customHeight="1" x14ac:dyDescent="0.3">
      <c r="A278" s="142" t="s">
        <v>93</v>
      </c>
      <c r="B278" s="142">
        <v>2022</v>
      </c>
      <c r="C278" s="96" t="s">
        <v>639</v>
      </c>
      <c r="D278" s="142" t="s">
        <v>137</v>
      </c>
      <c r="E278" s="143" t="s">
        <v>977</v>
      </c>
      <c r="F278" s="142" t="s">
        <v>1124</v>
      </c>
      <c r="G278" s="142" t="s">
        <v>292</v>
      </c>
      <c r="H278" s="142" t="s">
        <v>10</v>
      </c>
      <c r="I278" s="142" t="s">
        <v>466</v>
      </c>
      <c r="J278" s="142" t="s">
        <v>185</v>
      </c>
      <c r="K278" s="142" t="s">
        <v>744</v>
      </c>
      <c r="L278" s="142" t="s">
        <v>1272</v>
      </c>
      <c r="M278" s="144" t="s">
        <v>173</v>
      </c>
      <c r="N278" s="142" t="s">
        <v>846</v>
      </c>
      <c r="O278" s="326"/>
      <c r="P278" s="203">
        <v>0</v>
      </c>
      <c r="Q278" s="203" t="s">
        <v>173</v>
      </c>
      <c r="R278" s="204" t="str">
        <f t="shared" si="8"/>
        <v>NA</v>
      </c>
      <c r="S278" s="205" t="str">
        <f t="shared" si="9"/>
        <v>NA</v>
      </c>
      <c r="T278" s="313" t="s">
        <v>1873</v>
      </c>
    </row>
    <row r="279" spans="1:20" ht="12.75" customHeight="1" x14ac:dyDescent="0.3">
      <c r="A279" s="142" t="s">
        <v>93</v>
      </c>
      <c r="B279" s="142">
        <v>2022</v>
      </c>
      <c r="C279" s="96" t="s">
        <v>639</v>
      </c>
      <c r="D279" s="142" t="s">
        <v>137</v>
      </c>
      <c r="E279" s="143" t="s">
        <v>977</v>
      </c>
      <c r="F279" s="142" t="s">
        <v>1124</v>
      </c>
      <c r="G279" s="142" t="s">
        <v>294</v>
      </c>
      <c r="H279" s="142" t="s">
        <v>10</v>
      </c>
      <c r="I279" s="142" t="s">
        <v>466</v>
      </c>
      <c r="J279" s="142" t="s">
        <v>185</v>
      </c>
      <c r="K279" s="142" t="s">
        <v>744</v>
      </c>
      <c r="L279" s="142" t="s">
        <v>1272</v>
      </c>
      <c r="M279" s="144" t="s">
        <v>173</v>
      </c>
      <c r="N279" s="142" t="s">
        <v>846</v>
      </c>
      <c r="O279" s="326"/>
      <c r="P279" s="203">
        <v>0</v>
      </c>
      <c r="Q279" s="203" t="s">
        <v>173</v>
      </c>
      <c r="R279" s="204" t="str">
        <f t="shared" si="8"/>
        <v>NA</v>
      </c>
      <c r="S279" s="205" t="str">
        <f t="shared" si="9"/>
        <v>NA</v>
      </c>
      <c r="T279" s="313" t="s">
        <v>1873</v>
      </c>
    </row>
    <row r="280" spans="1:20" ht="12.75" customHeight="1" x14ac:dyDescent="0.3">
      <c r="A280" s="142" t="s">
        <v>93</v>
      </c>
      <c r="B280" s="142">
        <v>2022</v>
      </c>
      <c r="C280" s="96" t="s">
        <v>639</v>
      </c>
      <c r="D280" s="142" t="s">
        <v>137</v>
      </c>
      <c r="E280" s="143" t="s">
        <v>1008</v>
      </c>
      <c r="F280" s="142" t="s">
        <v>1159</v>
      </c>
      <c r="G280" s="142" t="s">
        <v>288</v>
      </c>
      <c r="H280" s="142" t="s">
        <v>10</v>
      </c>
      <c r="I280" s="142" t="s">
        <v>466</v>
      </c>
      <c r="J280" s="142" t="s">
        <v>177</v>
      </c>
      <c r="K280" s="142" t="s">
        <v>1271</v>
      </c>
      <c r="L280" s="142" t="s">
        <v>1272</v>
      </c>
      <c r="M280" s="144" t="s">
        <v>173</v>
      </c>
      <c r="N280" s="142" t="s">
        <v>846</v>
      </c>
      <c r="O280" s="326"/>
      <c r="P280" s="203">
        <v>376</v>
      </c>
      <c r="Q280" s="203">
        <v>1</v>
      </c>
      <c r="R280" s="204" t="str">
        <f t="shared" si="8"/>
        <v>NA</v>
      </c>
      <c r="S280" s="205" t="str">
        <f t="shared" si="9"/>
        <v>NA</v>
      </c>
      <c r="T280" s="198"/>
    </row>
    <row r="281" spans="1:20" ht="12.75" customHeight="1" x14ac:dyDescent="0.3">
      <c r="A281" s="142" t="s">
        <v>93</v>
      </c>
      <c r="B281" s="142">
        <v>2022</v>
      </c>
      <c r="C281" s="96" t="s">
        <v>639</v>
      </c>
      <c r="D281" s="142" t="s">
        <v>137</v>
      </c>
      <c r="E281" s="143" t="s">
        <v>1008</v>
      </c>
      <c r="F281" s="142" t="s">
        <v>1159</v>
      </c>
      <c r="G281" s="142" t="s">
        <v>290</v>
      </c>
      <c r="H281" s="142" t="s">
        <v>10</v>
      </c>
      <c r="I281" s="142" t="s">
        <v>466</v>
      </c>
      <c r="J281" s="142" t="s">
        <v>177</v>
      </c>
      <c r="K281" s="142" t="s">
        <v>1271</v>
      </c>
      <c r="L281" s="142" t="s">
        <v>1272</v>
      </c>
      <c r="M281" s="144" t="s">
        <v>173</v>
      </c>
      <c r="N281" s="142" t="s">
        <v>846</v>
      </c>
      <c r="O281" s="326"/>
      <c r="P281" s="203">
        <v>2636</v>
      </c>
      <c r="Q281" s="203">
        <v>1</v>
      </c>
      <c r="R281" s="204" t="str">
        <f t="shared" si="8"/>
        <v>NA</v>
      </c>
      <c r="S281" s="205" t="str">
        <f t="shared" si="9"/>
        <v>NA</v>
      </c>
      <c r="T281" s="198"/>
    </row>
    <row r="282" spans="1:20" ht="12.75" customHeight="1" x14ac:dyDescent="0.3">
      <c r="A282" s="142" t="s">
        <v>93</v>
      </c>
      <c r="B282" s="142">
        <v>2022</v>
      </c>
      <c r="C282" s="96" t="s">
        <v>639</v>
      </c>
      <c r="D282" s="142" t="s">
        <v>137</v>
      </c>
      <c r="E282" s="143" t="s">
        <v>1008</v>
      </c>
      <c r="F282" s="142" t="s">
        <v>1159</v>
      </c>
      <c r="G282" s="142" t="s">
        <v>292</v>
      </c>
      <c r="H282" s="142" t="s">
        <v>10</v>
      </c>
      <c r="I282" s="142" t="s">
        <v>466</v>
      </c>
      <c r="J282" s="142" t="s">
        <v>177</v>
      </c>
      <c r="K282" s="142" t="s">
        <v>1271</v>
      </c>
      <c r="L282" s="142" t="s">
        <v>1272</v>
      </c>
      <c r="M282" s="144" t="s">
        <v>173</v>
      </c>
      <c r="N282" s="142" t="s">
        <v>846</v>
      </c>
      <c r="O282" s="326"/>
      <c r="P282" s="203">
        <v>376</v>
      </c>
      <c r="Q282" s="203">
        <v>1</v>
      </c>
      <c r="R282" s="204" t="str">
        <f t="shared" si="8"/>
        <v>NA</v>
      </c>
      <c r="S282" s="205" t="str">
        <f t="shared" si="9"/>
        <v>NA</v>
      </c>
      <c r="T282" s="198"/>
    </row>
    <row r="283" spans="1:20" ht="12.75" customHeight="1" x14ac:dyDescent="0.3">
      <c r="A283" s="142" t="s">
        <v>93</v>
      </c>
      <c r="B283" s="142">
        <v>2022</v>
      </c>
      <c r="C283" s="96" t="s">
        <v>639</v>
      </c>
      <c r="D283" s="142" t="s">
        <v>137</v>
      </c>
      <c r="E283" s="143" t="s">
        <v>1008</v>
      </c>
      <c r="F283" s="142" t="s">
        <v>1159</v>
      </c>
      <c r="G283" s="142" t="s">
        <v>294</v>
      </c>
      <c r="H283" s="142" t="s">
        <v>10</v>
      </c>
      <c r="I283" s="142" t="s">
        <v>466</v>
      </c>
      <c r="J283" s="142" t="s">
        <v>177</v>
      </c>
      <c r="K283" s="142" t="s">
        <v>1271</v>
      </c>
      <c r="L283" s="142" t="s">
        <v>1272</v>
      </c>
      <c r="M283" s="144" t="s">
        <v>173</v>
      </c>
      <c r="N283" s="142" t="s">
        <v>846</v>
      </c>
      <c r="O283" s="326"/>
      <c r="P283" s="203">
        <v>376</v>
      </c>
      <c r="Q283" s="203">
        <v>1</v>
      </c>
      <c r="R283" s="204" t="str">
        <f t="shared" si="8"/>
        <v>NA</v>
      </c>
      <c r="S283" s="205" t="str">
        <f t="shared" si="9"/>
        <v>NA</v>
      </c>
      <c r="T283" s="198"/>
    </row>
    <row r="284" spans="1:20" ht="38" x14ac:dyDescent="0.3">
      <c r="A284" s="142" t="s">
        <v>93</v>
      </c>
      <c r="B284" s="142">
        <v>2022</v>
      </c>
      <c r="C284" s="96" t="s">
        <v>639</v>
      </c>
      <c r="D284" s="142" t="s">
        <v>137</v>
      </c>
      <c r="E284" s="143" t="s">
        <v>1016</v>
      </c>
      <c r="F284" s="142" t="s">
        <v>1085</v>
      </c>
      <c r="G284" s="142" t="s">
        <v>288</v>
      </c>
      <c r="H284" s="142" t="s">
        <v>10</v>
      </c>
      <c r="I284" s="142" t="s">
        <v>466</v>
      </c>
      <c r="J284" s="142" t="s">
        <v>177</v>
      </c>
      <c r="K284" s="142" t="s">
        <v>1271</v>
      </c>
      <c r="L284" s="142" t="s">
        <v>1272</v>
      </c>
      <c r="M284" s="144" t="s">
        <v>173</v>
      </c>
      <c r="N284" s="142" t="s">
        <v>846</v>
      </c>
      <c r="O284" s="326" t="s">
        <v>1288</v>
      </c>
      <c r="P284" s="203">
        <v>446</v>
      </c>
      <c r="Q284" s="203">
        <v>1</v>
      </c>
      <c r="R284" s="204" t="str">
        <f t="shared" si="8"/>
        <v>NA</v>
      </c>
      <c r="S284" s="205" t="str">
        <f t="shared" si="9"/>
        <v>NA</v>
      </c>
      <c r="T284" s="198"/>
    </row>
    <row r="285" spans="1:20" ht="13" x14ac:dyDescent="0.3">
      <c r="A285" s="142" t="s">
        <v>93</v>
      </c>
      <c r="B285" s="142">
        <v>2022</v>
      </c>
      <c r="C285" s="96" t="s">
        <v>639</v>
      </c>
      <c r="D285" s="142" t="s">
        <v>137</v>
      </c>
      <c r="E285" s="143" t="s">
        <v>1016</v>
      </c>
      <c r="F285" s="142" t="s">
        <v>1085</v>
      </c>
      <c r="G285" s="142" t="s">
        <v>290</v>
      </c>
      <c r="H285" s="142" t="s">
        <v>10</v>
      </c>
      <c r="I285" s="142" t="s">
        <v>466</v>
      </c>
      <c r="J285" s="142" t="s">
        <v>177</v>
      </c>
      <c r="K285" s="142" t="s">
        <v>1271</v>
      </c>
      <c r="L285" s="142" t="s">
        <v>1272</v>
      </c>
      <c r="M285" s="144" t="s">
        <v>173</v>
      </c>
      <c r="N285" s="142" t="s">
        <v>846</v>
      </c>
      <c r="O285" s="326"/>
      <c r="P285" s="203">
        <v>23735</v>
      </c>
      <c r="Q285" s="203">
        <v>4</v>
      </c>
      <c r="R285" s="204" t="str">
        <f t="shared" si="8"/>
        <v>NA</v>
      </c>
      <c r="S285" s="205" t="str">
        <f t="shared" si="9"/>
        <v>NA</v>
      </c>
      <c r="T285" s="198"/>
    </row>
    <row r="286" spans="1:20" ht="38" x14ac:dyDescent="0.3">
      <c r="A286" s="142" t="s">
        <v>93</v>
      </c>
      <c r="B286" s="142">
        <v>2022</v>
      </c>
      <c r="C286" s="96" t="s">
        <v>639</v>
      </c>
      <c r="D286" s="142" t="s">
        <v>137</v>
      </c>
      <c r="E286" s="143" t="s">
        <v>1016</v>
      </c>
      <c r="F286" s="142" t="s">
        <v>1085</v>
      </c>
      <c r="G286" s="142" t="s">
        <v>292</v>
      </c>
      <c r="H286" s="142" t="s">
        <v>10</v>
      </c>
      <c r="I286" s="142" t="s">
        <v>466</v>
      </c>
      <c r="J286" s="142" t="s">
        <v>177</v>
      </c>
      <c r="K286" s="142" t="s">
        <v>1271</v>
      </c>
      <c r="L286" s="142" t="s">
        <v>1272</v>
      </c>
      <c r="M286" s="144" t="s">
        <v>173</v>
      </c>
      <c r="N286" s="142" t="s">
        <v>846</v>
      </c>
      <c r="O286" s="326" t="s">
        <v>1289</v>
      </c>
      <c r="P286" s="203">
        <v>0</v>
      </c>
      <c r="Q286" s="203">
        <v>0</v>
      </c>
      <c r="R286" s="204" t="str">
        <f t="shared" si="8"/>
        <v>NA</v>
      </c>
      <c r="S286" s="205" t="str">
        <f t="shared" si="9"/>
        <v>NA</v>
      </c>
      <c r="T286" s="198"/>
    </row>
    <row r="287" spans="1:20" ht="50.5" x14ac:dyDescent="0.3">
      <c r="A287" s="142" t="s">
        <v>93</v>
      </c>
      <c r="B287" s="142">
        <v>2022</v>
      </c>
      <c r="C287" s="96" t="s">
        <v>639</v>
      </c>
      <c r="D287" s="142" t="s">
        <v>137</v>
      </c>
      <c r="E287" s="143" t="s">
        <v>1016</v>
      </c>
      <c r="F287" s="142" t="s">
        <v>1085</v>
      </c>
      <c r="G287" s="142" t="s">
        <v>294</v>
      </c>
      <c r="H287" s="142" t="s">
        <v>10</v>
      </c>
      <c r="I287" s="142" t="s">
        <v>466</v>
      </c>
      <c r="J287" s="142" t="s">
        <v>177</v>
      </c>
      <c r="K287" s="142" t="s">
        <v>1271</v>
      </c>
      <c r="L287" s="142" t="s">
        <v>1272</v>
      </c>
      <c r="M287" s="144" t="s">
        <v>173</v>
      </c>
      <c r="N287" s="142" t="s">
        <v>846</v>
      </c>
      <c r="O287" s="326" t="s">
        <v>1290</v>
      </c>
      <c r="P287" s="203">
        <v>0</v>
      </c>
      <c r="Q287" s="203">
        <v>0</v>
      </c>
      <c r="R287" s="204" t="str">
        <f t="shared" si="8"/>
        <v>NA</v>
      </c>
      <c r="S287" s="205" t="str">
        <f t="shared" si="9"/>
        <v>NA</v>
      </c>
      <c r="T287" s="198"/>
    </row>
    <row r="288" spans="1:20" ht="12.75" customHeight="1" x14ac:dyDescent="0.3">
      <c r="A288" s="142" t="s">
        <v>93</v>
      </c>
      <c r="B288" s="142">
        <v>2022</v>
      </c>
      <c r="C288" s="96" t="s">
        <v>639</v>
      </c>
      <c r="D288" s="142" t="s">
        <v>137</v>
      </c>
      <c r="E288" s="143" t="s">
        <v>1017</v>
      </c>
      <c r="F288" s="142" t="s">
        <v>1192</v>
      </c>
      <c r="G288" s="142" t="s">
        <v>288</v>
      </c>
      <c r="H288" s="142" t="s">
        <v>10</v>
      </c>
      <c r="I288" s="142" t="s">
        <v>466</v>
      </c>
      <c r="J288" s="142" t="s">
        <v>177</v>
      </c>
      <c r="K288" s="142" t="s">
        <v>1271</v>
      </c>
      <c r="L288" s="142" t="s">
        <v>1272</v>
      </c>
      <c r="M288" s="144" t="s">
        <v>173</v>
      </c>
      <c r="N288" s="142" t="s">
        <v>846</v>
      </c>
      <c r="O288" s="326"/>
      <c r="P288" s="203">
        <v>253</v>
      </c>
      <c r="Q288" s="203">
        <v>2</v>
      </c>
      <c r="R288" s="204" t="str">
        <f t="shared" si="8"/>
        <v>NA</v>
      </c>
      <c r="S288" s="205" t="str">
        <f t="shared" si="9"/>
        <v>NA</v>
      </c>
      <c r="T288" s="198"/>
    </row>
    <row r="289" spans="1:20" ht="12.75" customHeight="1" x14ac:dyDescent="0.3">
      <c r="A289" s="142" t="s">
        <v>93</v>
      </c>
      <c r="B289" s="142">
        <v>2022</v>
      </c>
      <c r="C289" s="96" t="s">
        <v>639</v>
      </c>
      <c r="D289" s="142" t="s">
        <v>137</v>
      </c>
      <c r="E289" s="143" t="s">
        <v>1017</v>
      </c>
      <c r="F289" s="142" t="s">
        <v>1192</v>
      </c>
      <c r="G289" s="142" t="s">
        <v>290</v>
      </c>
      <c r="H289" s="142" t="s">
        <v>10</v>
      </c>
      <c r="I289" s="142" t="s">
        <v>466</v>
      </c>
      <c r="J289" s="142" t="s">
        <v>177</v>
      </c>
      <c r="K289" s="142" t="s">
        <v>1271</v>
      </c>
      <c r="L289" s="142" t="s">
        <v>1272</v>
      </c>
      <c r="M289" s="144" t="s">
        <v>173</v>
      </c>
      <c r="N289" s="142" t="s">
        <v>846</v>
      </c>
      <c r="O289" s="326"/>
      <c r="P289" s="203">
        <v>783</v>
      </c>
      <c r="Q289" s="203">
        <v>2</v>
      </c>
      <c r="R289" s="204" t="str">
        <f t="shared" si="8"/>
        <v>NA</v>
      </c>
      <c r="S289" s="205" t="str">
        <f t="shared" si="9"/>
        <v>NA</v>
      </c>
      <c r="T289" s="198"/>
    </row>
    <row r="290" spans="1:20" ht="12.75" customHeight="1" x14ac:dyDescent="0.3">
      <c r="A290" s="142" t="s">
        <v>93</v>
      </c>
      <c r="B290" s="142">
        <v>2022</v>
      </c>
      <c r="C290" s="96" t="s">
        <v>639</v>
      </c>
      <c r="D290" s="142" t="s">
        <v>137</v>
      </c>
      <c r="E290" s="143" t="s">
        <v>1017</v>
      </c>
      <c r="F290" s="142" t="s">
        <v>1192</v>
      </c>
      <c r="G290" s="142" t="s">
        <v>292</v>
      </c>
      <c r="H290" s="142" t="s">
        <v>10</v>
      </c>
      <c r="I290" s="142" t="s">
        <v>466</v>
      </c>
      <c r="J290" s="142" t="s">
        <v>177</v>
      </c>
      <c r="K290" s="142" t="s">
        <v>1271</v>
      </c>
      <c r="L290" s="142" t="s">
        <v>1272</v>
      </c>
      <c r="M290" s="144" t="s">
        <v>173</v>
      </c>
      <c r="N290" s="142" t="s">
        <v>846</v>
      </c>
      <c r="O290" s="326"/>
      <c r="P290" s="203">
        <v>253</v>
      </c>
      <c r="Q290" s="203">
        <v>2</v>
      </c>
      <c r="R290" s="204" t="str">
        <f t="shared" si="8"/>
        <v>NA</v>
      </c>
      <c r="S290" s="205" t="str">
        <f t="shared" si="9"/>
        <v>NA</v>
      </c>
      <c r="T290" s="198"/>
    </row>
    <row r="291" spans="1:20" ht="12.75" customHeight="1" x14ac:dyDescent="0.3">
      <c r="A291" s="142" t="s">
        <v>93</v>
      </c>
      <c r="B291" s="142">
        <v>2022</v>
      </c>
      <c r="C291" s="96" t="s">
        <v>639</v>
      </c>
      <c r="D291" s="142" t="s">
        <v>137</v>
      </c>
      <c r="E291" s="143" t="s">
        <v>1017</v>
      </c>
      <c r="F291" s="142" t="s">
        <v>1192</v>
      </c>
      <c r="G291" s="142" t="s">
        <v>294</v>
      </c>
      <c r="H291" s="142" t="s">
        <v>10</v>
      </c>
      <c r="I291" s="142" t="s">
        <v>466</v>
      </c>
      <c r="J291" s="142" t="s">
        <v>177</v>
      </c>
      <c r="K291" s="142" t="s">
        <v>1271</v>
      </c>
      <c r="L291" s="142" t="s">
        <v>1272</v>
      </c>
      <c r="M291" s="144" t="s">
        <v>173</v>
      </c>
      <c r="N291" s="142" t="s">
        <v>846</v>
      </c>
      <c r="O291" s="326"/>
      <c r="P291" s="203">
        <v>253</v>
      </c>
      <c r="Q291" s="203">
        <v>2</v>
      </c>
      <c r="R291" s="204" t="str">
        <f t="shared" si="8"/>
        <v>NA</v>
      </c>
      <c r="S291" s="205" t="str">
        <f t="shared" si="9"/>
        <v>NA</v>
      </c>
      <c r="T291" s="198"/>
    </row>
    <row r="292" spans="1:20" ht="12.75" customHeight="1" x14ac:dyDescent="0.3">
      <c r="A292" s="142" t="s">
        <v>93</v>
      </c>
      <c r="B292" s="142">
        <v>2022</v>
      </c>
      <c r="C292" s="96" t="s">
        <v>639</v>
      </c>
      <c r="D292" s="142" t="s">
        <v>137</v>
      </c>
      <c r="E292" s="143" t="s">
        <v>1017</v>
      </c>
      <c r="F292" s="142" t="s">
        <v>1192</v>
      </c>
      <c r="G292" s="142" t="s">
        <v>288</v>
      </c>
      <c r="H292" s="142" t="s">
        <v>10</v>
      </c>
      <c r="I292" s="142" t="s">
        <v>466</v>
      </c>
      <c r="J292" s="142" t="s">
        <v>185</v>
      </c>
      <c r="K292" s="142" t="s">
        <v>757</v>
      </c>
      <c r="L292" s="142" t="s">
        <v>1272</v>
      </c>
      <c r="M292" s="144" t="s">
        <v>173</v>
      </c>
      <c r="N292" s="142" t="s">
        <v>846</v>
      </c>
      <c r="O292" s="326"/>
      <c r="P292" s="277">
        <v>293</v>
      </c>
      <c r="Q292" s="203" t="s">
        <v>173</v>
      </c>
      <c r="R292" s="204" t="str">
        <f t="shared" si="8"/>
        <v>NA</v>
      </c>
      <c r="S292" s="205" t="str">
        <f t="shared" si="9"/>
        <v>NA</v>
      </c>
      <c r="T292" s="198"/>
    </row>
    <row r="293" spans="1:20" ht="12.75" customHeight="1" x14ac:dyDescent="0.3">
      <c r="A293" s="142" t="s">
        <v>93</v>
      </c>
      <c r="B293" s="142">
        <v>2022</v>
      </c>
      <c r="C293" s="96" t="s">
        <v>639</v>
      </c>
      <c r="D293" s="142" t="s">
        <v>137</v>
      </c>
      <c r="E293" s="143" t="s">
        <v>1017</v>
      </c>
      <c r="F293" s="142" t="s">
        <v>1192</v>
      </c>
      <c r="G293" s="142" t="s">
        <v>290</v>
      </c>
      <c r="H293" s="142" t="s">
        <v>10</v>
      </c>
      <c r="I293" s="142" t="s">
        <v>466</v>
      </c>
      <c r="J293" s="142" t="s">
        <v>185</v>
      </c>
      <c r="K293" s="142" t="s">
        <v>757</v>
      </c>
      <c r="L293" s="142" t="s">
        <v>1272</v>
      </c>
      <c r="M293" s="144" t="s">
        <v>173</v>
      </c>
      <c r="N293" s="142" t="s">
        <v>846</v>
      </c>
      <c r="O293" s="326"/>
      <c r="P293" s="277">
        <v>300</v>
      </c>
      <c r="Q293" s="203" t="s">
        <v>173</v>
      </c>
      <c r="R293" s="204" t="str">
        <f t="shared" si="8"/>
        <v>NA</v>
      </c>
      <c r="S293" s="205" t="str">
        <f t="shared" si="9"/>
        <v>NA</v>
      </c>
      <c r="T293" s="198"/>
    </row>
    <row r="294" spans="1:20" ht="12.75" customHeight="1" x14ac:dyDescent="0.3">
      <c r="A294" s="142" t="s">
        <v>93</v>
      </c>
      <c r="B294" s="142">
        <v>2022</v>
      </c>
      <c r="C294" s="96" t="s">
        <v>639</v>
      </c>
      <c r="D294" s="142" t="s">
        <v>137</v>
      </c>
      <c r="E294" s="143" t="s">
        <v>1017</v>
      </c>
      <c r="F294" s="142" t="s">
        <v>1192</v>
      </c>
      <c r="G294" s="142" t="s">
        <v>292</v>
      </c>
      <c r="H294" s="142" t="s">
        <v>10</v>
      </c>
      <c r="I294" s="142" t="s">
        <v>466</v>
      </c>
      <c r="J294" s="142" t="s">
        <v>185</v>
      </c>
      <c r="K294" s="142" t="s">
        <v>757</v>
      </c>
      <c r="L294" s="142" t="s">
        <v>1272</v>
      </c>
      <c r="M294" s="144" t="s">
        <v>173</v>
      </c>
      <c r="N294" s="142" t="s">
        <v>846</v>
      </c>
      <c r="O294" s="326"/>
      <c r="P294" s="277">
        <v>300</v>
      </c>
      <c r="Q294" s="203" t="s">
        <v>173</v>
      </c>
      <c r="R294" s="204" t="str">
        <f t="shared" si="8"/>
        <v>NA</v>
      </c>
      <c r="S294" s="205" t="str">
        <f t="shared" si="9"/>
        <v>NA</v>
      </c>
      <c r="T294" s="198"/>
    </row>
    <row r="295" spans="1:20" ht="12.75" customHeight="1" x14ac:dyDescent="0.3">
      <c r="A295" s="142" t="s">
        <v>93</v>
      </c>
      <c r="B295" s="142">
        <v>2022</v>
      </c>
      <c r="C295" s="96" t="s">
        <v>639</v>
      </c>
      <c r="D295" s="142" t="s">
        <v>137</v>
      </c>
      <c r="E295" s="143" t="s">
        <v>1017</v>
      </c>
      <c r="F295" s="142" t="s">
        <v>1192</v>
      </c>
      <c r="G295" s="142" t="s">
        <v>294</v>
      </c>
      <c r="H295" s="142" t="s">
        <v>10</v>
      </c>
      <c r="I295" s="142" t="s">
        <v>466</v>
      </c>
      <c r="J295" s="142" t="s">
        <v>185</v>
      </c>
      <c r="K295" s="142" t="s">
        <v>757</v>
      </c>
      <c r="L295" s="142" t="s">
        <v>1272</v>
      </c>
      <c r="M295" s="144" t="s">
        <v>173</v>
      </c>
      <c r="N295" s="142" t="s">
        <v>846</v>
      </c>
      <c r="O295" s="326"/>
      <c r="P295" s="277">
        <v>300</v>
      </c>
      <c r="Q295" s="203" t="s">
        <v>173</v>
      </c>
      <c r="R295" s="204" t="str">
        <f t="shared" si="8"/>
        <v>NA</v>
      </c>
      <c r="S295" s="205" t="str">
        <f t="shared" si="9"/>
        <v>NA</v>
      </c>
      <c r="T295" s="198"/>
    </row>
    <row r="296" spans="1:20" ht="12.75" customHeight="1" x14ac:dyDescent="0.3">
      <c r="A296" s="142" t="s">
        <v>93</v>
      </c>
      <c r="B296" s="142">
        <v>2022</v>
      </c>
      <c r="C296" s="96" t="s">
        <v>639</v>
      </c>
      <c r="D296" s="142" t="s">
        <v>137</v>
      </c>
      <c r="E296" s="143" t="s">
        <v>1017</v>
      </c>
      <c r="F296" s="142" t="s">
        <v>1192</v>
      </c>
      <c r="G296" s="142" t="s">
        <v>297</v>
      </c>
      <c r="H296" s="142" t="s">
        <v>10</v>
      </c>
      <c r="I296" s="142" t="s">
        <v>466</v>
      </c>
      <c r="J296" s="142" t="s">
        <v>185</v>
      </c>
      <c r="K296" s="142" t="s">
        <v>757</v>
      </c>
      <c r="L296" s="142" t="s">
        <v>1272</v>
      </c>
      <c r="M296" s="144" t="s">
        <v>173</v>
      </c>
      <c r="N296" s="142" t="s">
        <v>846</v>
      </c>
      <c r="O296" s="326"/>
      <c r="P296" s="277">
        <v>300</v>
      </c>
      <c r="Q296" s="203" t="s">
        <v>173</v>
      </c>
      <c r="R296" s="204" t="str">
        <f t="shared" si="8"/>
        <v>NA</v>
      </c>
      <c r="S296" s="205" t="str">
        <f t="shared" si="9"/>
        <v>NA</v>
      </c>
      <c r="T296" s="198"/>
    </row>
    <row r="297" spans="1:20" ht="12.75" customHeight="1" x14ac:dyDescent="0.3">
      <c r="A297" s="142" t="s">
        <v>93</v>
      </c>
      <c r="B297" s="142">
        <v>2022</v>
      </c>
      <c r="C297" s="96" t="s">
        <v>639</v>
      </c>
      <c r="D297" s="142" t="s">
        <v>137</v>
      </c>
      <c r="E297" s="143" t="s">
        <v>1018</v>
      </c>
      <c r="F297" s="142" t="s">
        <v>1196</v>
      </c>
      <c r="G297" s="142" t="s">
        <v>288</v>
      </c>
      <c r="H297" s="142" t="s">
        <v>10</v>
      </c>
      <c r="I297" s="142" t="s">
        <v>466</v>
      </c>
      <c r="J297" s="142" t="s">
        <v>177</v>
      </c>
      <c r="K297" s="142" t="s">
        <v>1271</v>
      </c>
      <c r="L297" s="142" t="s">
        <v>1272</v>
      </c>
      <c r="M297" s="144" t="s">
        <v>173</v>
      </c>
      <c r="N297" s="142" t="s">
        <v>846</v>
      </c>
      <c r="O297" s="326"/>
      <c r="P297" s="203">
        <v>0</v>
      </c>
      <c r="Q297" s="203">
        <v>0</v>
      </c>
      <c r="R297" s="204" t="str">
        <f t="shared" si="8"/>
        <v>NA</v>
      </c>
      <c r="S297" s="205" t="str">
        <f t="shared" si="9"/>
        <v>NA</v>
      </c>
      <c r="T297" s="198" t="s">
        <v>1848</v>
      </c>
    </row>
    <row r="298" spans="1:20" ht="12.75" customHeight="1" x14ac:dyDescent="0.3">
      <c r="A298" s="142" t="s">
        <v>93</v>
      </c>
      <c r="B298" s="142">
        <v>2022</v>
      </c>
      <c r="C298" s="96" t="s">
        <v>639</v>
      </c>
      <c r="D298" s="142" t="s">
        <v>137</v>
      </c>
      <c r="E298" s="143" t="s">
        <v>1018</v>
      </c>
      <c r="F298" s="142" t="s">
        <v>1196</v>
      </c>
      <c r="G298" s="142" t="s">
        <v>290</v>
      </c>
      <c r="H298" s="142" t="s">
        <v>10</v>
      </c>
      <c r="I298" s="142" t="s">
        <v>466</v>
      </c>
      <c r="J298" s="142" t="s">
        <v>177</v>
      </c>
      <c r="K298" s="142" t="s">
        <v>1271</v>
      </c>
      <c r="L298" s="142" t="s">
        <v>1272</v>
      </c>
      <c r="M298" s="144" t="s">
        <v>173</v>
      </c>
      <c r="N298" s="142" t="s">
        <v>846</v>
      </c>
      <c r="O298" s="326"/>
      <c r="P298" s="203">
        <v>0</v>
      </c>
      <c r="Q298" s="203">
        <v>0</v>
      </c>
      <c r="R298" s="204" t="str">
        <f t="shared" si="8"/>
        <v>NA</v>
      </c>
      <c r="S298" s="205" t="str">
        <f t="shared" si="9"/>
        <v>NA</v>
      </c>
      <c r="T298" s="198" t="s">
        <v>1848</v>
      </c>
    </row>
    <row r="299" spans="1:20" ht="12.75" customHeight="1" x14ac:dyDescent="0.3">
      <c r="A299" s="142" t="s">
        <v>93</v>
      </c>
      <c r="B299" s="142">
        <v>2022</v>
      </c>
      <c r="C299" s="96" t="s">
        <v>639</v>
      </c>
      <c r="D299" s="142" t="s">
        <v>137</v>
      </c>
      <c r="E299" s="143" t="s">
        <v>1018</v>
      </c>
      <c r="F299" s="142" t="s">
        <v>1196</v>
      </c>
      <c r="G299" s="142" t="s">
        <v>292</v>
      </c>
      <c r="H299" s="142" t="s">
        <v>10</v>
      </c>
      <c r="I299" s="142" t="s">
        <v>466</v>
      </c>
      <c r="J299" s="142" t="s">
        <v>177</v>
      </c>
      <c r="K299" s="142" t="s">
        <v>1271</v>
      </c>
      <c r="L299" s="142" t="s">
        <v>1272</v>
      </c>
      <c r="M299" s="144" t="s">
        <v>173</v>
      </c>
      <c r="N299" s="142" t="s">
        <v>846</v>
      </c>
      <c r="O299" s="326"/>
      <c r="P299" s="203">
        <v>0</v>
      </c>
      <c r="Q299" s="203">
        <v>0</v>
      </c>
      <c r="R299" s="204" t="str">
        <f t="shared" si="8"/>
        <v>NA</v>
      </c>
      <c r="S299" s="205" t="str">
        <f t="shared" si="9"/>
        <v>NA</v>
      </c>
      <c r="T299" s="198" t="s">
        <v>1848</v>
      </c>
    </row>
    <row r="300" spans="1:20" ht="12.75" customHeight="1" x14ac:dyDescent="0.3">
      <c r="A300" s="142" t="s">
        <v>93</v>
      </c>
      <c r="B300" s="142">
        <v>2022</v>
      </c>
      <c r="C300" s="96" t="s">
        <v>639</v>
      </c>
      <c r="D300" s="142" t="s">
        <v>137</v>
      </c>
      <c r="E300" s="143" t="s">
        <v>1018</v>
      </c>
      <c r="F300" s="142" t="s">
        <v>1197</v>
      </c>
      <c r="G300" s="142" t="s">
        <v>288</v>
      </c>
      <c r="H300" s="142" t="s">
        <v>10</v>
      </c>
      <c r="I300" s="142" t="s">
        <v>466</v>
      </c>
      <c r="J300" s="142" t="s">
        <v>177</v>
      </c>
      <c r="K300" s="142" t="s">
        <v>1271</v>
      </c>
      <c r="L300" s="142" t="s">
        <v>1272</v>
      </c>
      <c r="M300" s="144" t="s">
        <v>173</v>
      </c>
      <c r="N300" s="142" t="s">
        <v>846</v>
      </c>
      <c r="O300" s="326"/>
      <c r="P300" s="203">
        <v>0</v>
      </c>
      <c r="Q300" s="203">
        <v>0</v>
      </c>
      <c r="R300" s="204" t="str">
        <f t="shared" si="8"/>
        <v>NA</v>
      </c>
      <c r="S300" s="205" t="str">
        <f t="shared" si="9"/>
        <v>NA</v>
      </c>
      <c r="T300" s="198" t="s">
        <v>1848</v>
      </c>
    </row>
    <row r="301" spans="1:20" ht="12.75" customHeight="1" x14ac:dyDescent="0.3">
      <c r="A301" s="142" t="s">
        <v>93</v>
      </c>
      <c r="B301" s="142">
        <v>2022</v>
      </c>
      <c r="C301" s="96" t="s">
        <v>639</v>
      </c>
      <c r="D301" s="142" t="s">
        <v>137</v>
      </c>
      <c r="E301" s="143" t="s">
        <v>1018</v>
      </c>
      <c r="F301" s="142" t="s">
        <v>1197</v>
      </c>
      <c r="G301" s="142" t="s">
        <v>290</v>
      </c>
      <c r="H301" s="142" t="s">
        <v>10</v>
      </c>
      <c r="I301" s="142" t="s">
        <v>466</v>
      </c>
      <c r="J301" s="142" t="s">
        <v>177</v>
      </c>
      <c r="K301" s="142" t="s">
        <v>1271</v>
      </c>
      <c r="L301" s="142" t="s">
        <v>1272</v>
      </c>
      <c r="M301" s="144" t="s">
        <v>173</v>
      </c>
      <c r="N301" s="142" t="s">
        <v>846</v>
      </c>
      <c r="O301" s="326"/>
      <c r="P301" s="203">
        <v>0</v>
      </c>
      <c r="Q301" s="203">
        <v>0</v>
      </c>
      <c r="R301" s="204" t="str">
        <f t="shared" si="8"/>
        <v>NA</v>
      </c>
      <c r="S301" s="205" t="str">
        <f t="shared" si="9"/>
        <v>NA</v>
      </c>
      <c r="T301" s="198" t="s">
        <v>1848</v>
      </c>
    </row>
    <row r="302" spans="1:20" ht="12.75" customHeight="1" x14ac:dyDescent="0.3">
      <c r="A302" s="142" t="s">
        <v>93</v>
      </c>
      <c r="B302" s="142">
        <v>2022</v>
      </c>
      <c r="C302" s="96" t="s">
        <v>639</v>
      </c>
      <c r="D302" s="142" t="s">
        <v>137</v>
      </c>
      <c r="E302" s="143" t="s">
        <v>1018</v>
      </c>
      <c r="F302" s="142" t="s">
        <v>1197</v>
      </c>
      <c r="G302" s="142" t="s">
        <v>292</v>
      </c>
      <c r="H302" s="142" t="s">
        <v>10</v>
      </c>
      <c r="I302" s="142" t="s">
        <v>466</v>
      </c>
      <c r="J302" s="142" t="s">
        <v>177</v>
      </c>
      <c r="K302" s="142" t="s">
        <v>1271</v>
      </c>
      <c r="L302" s="142" t="s">
        <v>1272</v>
      </c>
      <c r="M302" s="144" t="s">
        <v>173</v>
      </c>
      <c r="N302" s="142" t="s">
        <v>846</v>
      </c>
      <c r="O302" s="326"/>
      <c r="P302" s="203">
        <v>0</v>
      </c>
      <c r="Q302" s="203">
        <v>0</v>
      </c>
      <c r="R302" s="204" t="str">
        <f t="shared" si="8"/>
        <v>NA</v>
      </c>
      <c r="S302" s="205" t="str">
        <f t="shared" si="9"/>
        <v>NA</v>
      </c>
      <c r="T302" s="198" t="s">
        <v>1848</v>
      </c>
    </row>
    <row r="303" spans="1:20" ht="12.75" customHeight="1" x14ac:dyDescent="0.3">
      <c r="A303" s="142" t="s">
        <v>93</v>
      </c>
      <c r="B303" s="142">
        <v>2022</v>
      </c>
      <c r="C303" s="96" t="s">
        <v>639</v>
      </c>
      <c r="D303" s="142" t="s">
        <v>137</v>
      </c>
      <c r="E303" s="143" t="s">
        <v>1018</v>
      </c>
      <c r="F303" s="142" t="s">
        <v>1198</v>
      </c>
      <c r="G303" s="142" t="s">
        <v>288</v>
      </c>
      <c r="H303" s="142" t="s">
        <v>10</v>
      </c>
      <c r="I303" s="142" t="s">
        <v>466</v>
      </c>
      <c r="J303" s="142" t="s">
        <v>177</v>
      </c>
      <c r="K303" s="142" t="s">
        <v>1271</v>
      </c>
      <c r="L303" s="142" t="s">
        <v>1272</v>
      </c>
      <c r="M303" s="144" t="s">
        <v>173</v>
      </c>
      <c r="N303" s="142" t="s">
        <v>846</v>
      </c>
      <c r="O303" s="326"/>
      <c r="P303" s="203">
        <v>136</v>
      </c>
      <c r="Q303" s="203">
        <v>1</v>
      </c>
      <c r="R303" s="204" t="str">
        <f t="shared" si="8"/>
        <v>NA</v>
      </c>
      <c r="S303" s="205" t="str">
        <f t="shared" si="9"/>
        <v>NA</v>
      </c>
      <c r="T303" s="198"/>
    </row>
    <row r="304" spans="1:20" ht="12.75" customHeight="1" x14ac:dyDescent="0.3">
      <c r="A304" s="142" t="s">
        <v>93</v>
      </c>
      <c r="B304" s="142">
        <v>2022</v>
      </c>
      <c r="C304" s="96" t="s">
        <v>639</v>
      </c>
      <c r="D304" s="142" t="s">
        <v>137</v>
      </c>
      <c r="E304" s="143" t="s">
        <v>1018</v>
      </c>
      <c r="F304" s="142" t="s">
        <v>1198</v>
      </c>
      <c r="G304" s="142" t="s">
        <v>290</v>
      </c>
      <c r="H304" s="142" t="s">
        <v>10</v>
      </c>
      <c r="I304" s="142" t="s">
        <v>466</v>
      </c>
      <c r="J304" s="142" t="s">
        <v>177</v>
      </c>
      <c r="K304" s="142" t="s">
        <v>1271</v>
      </c>
      <c r="L304" s="142" t="s">
        <v>1272</v>
      </c>
      <c r="M304" s="144" t="s">
        <v>173</v>
      </c>
      <c r="N304" s="142" t="s">
        <v>846</v>
      </c>
      <c r="O304" s="326"/>
      <c r="P304" s="203">
        <v>1054</v>
      </c>
      <c r="Q304" s="203">
        <v>4</v>
      </c>
      <c r="R304" s="204" t="str">
        <f t="shared" si="8"/>
        <v>NA</v>
      </c>
      <c r="S304" s="205" t="str">
        <f t="shared" si="9"/>
        <v>NA</v>
      </c>
      <c r="T304" s="198"/>
    </row>
    <row r="305" spans="1:20" ht="12.75" customHeight="1" x14ac:dyDescent="0.3">
      <c r="A305" s="142" t="s">
        <v>93</v>
      </c>
      <c r="B305" s="142">
        <v>2022</v>
      </c>
      <c r="C305" s="96" t="s">
        <v>639</v>
      </c>
      <c r="D305" s="142" t="s">
        <v>137</v>
      </c>
      <c r="E305" s="143" t="s">
        <v>1018</v>
      </c>
      <c r="F305" s="142" t="s">
        <v>1198</v>
      </c>
      <c r="G305" s="142" t="s">
        <v>292</v>
      </c>
      <c r="H305" s="142" t="s">
        <v>10</v>
      </c>
      <c r="I305" s="142" t="s">
        <v>466</v>
      </c>
      <c r="J305" s="142" t="s">
        <v>177</v>
      </c>
      <c r="K305" s="142" t="s">
        <v>1271</v>
      </c>
      <c r="L305" s="142" t="s">
        <v>1272</v>
      </c>
      <c r="M305" s="144" t="s">
        <v>173</v>
      </c>
      <c r="N305" s="142" t="s">
        <v>846</v>
      </c>
      <c r="O305" s="326"/>
      <c r="P305" s="203">
        <v>1054</v>
      </c>
      <c r="Q305" s="203">
        <v>4</v>
      </c>
      <c r="R305" s="204" t="str">
        <f t="shared" si="8"/>
        <v>NA</v>
      </c>
      <c r="S305" s="205" t="str">
        <f t="shared" si="9"/>
        <v>NA</v>
      </c>
      <c r="T305" s="198"/>
    </row>
    <row r="306" spans="1:20" ht="12.75" customHeight="1" x14ac:dyDescent="0.3">
      <c r="A306" s="142" t="s">
        <v>93</v>
      </c>
      <c r="B306" s="142">
        <v>2022</v>
      </c>
      <c r="C306" s="96" t="s">
        <v>639</v>
      </c>
      <c r="D306" s="142" t="s">
        <v>137</v>
      </c>
      <c r="E306" s="143" t="s">
        <v>1018</v>
      </c>
      <c r="F306" s="142" t="s">
        <v>1198</v>
      </c>
      <c r="G306" s="142" t="s">
        <v>288</v>
      </c>
      <c r="H306" s="142" t="s">
        <v>10</v>
      </c>
      <c r="I306" s="142" t="s">
        <v>466</v>
      </c>
      <c r="J306" s="142" t="s">
        <v>185</v>
      </c>
      <c r="K306" s="142" t="s">
        <v>744</v>
      </c>
      <c r="L306" s="142" t="s">
        <v>1272</v>
      </c>
      <c r="M306" s="144" t="s">
        <v>173</v>
      </c>
      <c r="N306" s="142" t="s">
        <v>846</v>
      </c>
      <c r="O306" s="326"/>
      <c r="P306" s="203">
        <v>0</v>
      </c>
      <c r="Q306" s="203" t="s">
        <v>173</v>
      </c>
      <c r="R306" s="204" t="str">
        <f t="shared" si="8"/>
        <v>NA</v>
      </c>
      <c r="S306" s="205" t="str">
        <f t="shared" si="9"/>
        <v>NA</v>
      </c>
      <c r="T306" s="313" t="s">
        <v>1873</v>
      </c>
    </row>
    <row r="307" spans="1:20" ht="12.75" customHeight="1" x14ac:dyDescent="0.3">
      <c r="A307" s="142" t="s">
        <v>93</v>
      </c>
      <c r="B307" s="142">
        <v>2022</v>
      </c>
      <c r="C307" s="96" t="s">
        <v>639</v>
      </c>
      <c r="D307" s="142" t="s">
        <v>137</v>
      </c>
      <c r="E307" s="143" t="s">
        <v>1018</v>
      </c>
      <c r="F307" s="142" t="s">
        <v>1198</v>
      </c>
      <c r="G307" s="142" t="s">
        <v>290</v>
      </c>
      <c r="H307" s="142" t="s">
        <v>10</v>
      </c>
      <c r="I307" s="142" t="s">
        <v>466</v>
      </c>
      <c r="J307" s="142" t="s">
        <v>185</v>
      </c>
      <c r="K307" s="142" t="s">
        <v>744</v>
      </c>
      <c r="L307" s="142" t="s">
        <v>1272</v>
      </c>
      <c r="M307" s="144" t="s">
        <v>173</v>
      </c>
      <c r="N307" s="142" t="s">
        <v>846</v>
      </c>
      <c r="O307" s="326"/>
      <c r="P307" s="203">
        <v>0</v>
      </c>
      <c r="Q307" s="203" t="s">
        <v>173</v>
      </c>
      <c r="R307" s="204" t="str">
        <f t="shared" si="8"/>
        <v>NA</v>
      </c>
      <c r="S307" s="205" t="str">
        <f t="shared" si="9"/>
        <v>NA</v>
      </c>
      <c r="T307" s="313" t="s">
        <v>1873</v>
      </c>
    </row>
    <row r="308" spans="1:20" ht="12.75" customHeight="1" x14ac:dyDescent="0.3">
      <c r="A308" s="142" t="s">
        <v>93</v>
      </c>
      <c r="B308" s="142">
        <v>2022</v>
      </c>
      <c r="C308" s="96" t="s">
        <v>639</v>
      </c>
      <c r="D308" s="142" t="s">
        <v>137</v>
      </c>
      <c r="E308" s="143" t="s">
        <v>1018</v>
      </c>
      <c r="F308" s="142" t="s">
        <v>1198</v>
      </c>
      <c r="G308" s="142" t="s">
        <v>292</v>
      </c>
      <c r="H308" s="142" t="s">
        <v>10</v>
      </c>
      <c r="I308" s="142" t="s">
        <v>466</v>
      </c>
      <c r="J308" s="142" t="s">
        <v>185</v>
      </c>
      <c r="K308" s="142" t="s">
        <v>744</v>
      </c>
      <c r="L308" s="142" t="s">
        <v>1272</v>
      </c>
      <c r="M308" s="144" t="s">
        <v>173</v>
      </c>
      <c r="N308" s="142" t="s">
        <v>846</v>
      </c>
      <c r="O308" s="326"/>
      <c r="P308" s="203">
        <v>0</v>
      </c>
      <c r="Q308" s="203" t="s">
        <v>173</v>
      </c>
      <c r="R308" s="204" t="str">
        <f t="shared" si="8"/>
        <v>NA</v>
      </c>
      <c r="S308" s="205" t="str">
        <f t="shared" si="9"/>
        <v>NA</v>
      </c>
      <c r="T308" s="313" t="s">
        <v>1873</v>
      </c>
    </row>
    <row r="309" spans="1:20" ht="12.75" customHeight="1" x14ac:dyDescent="0.3">
      <c r="A309" s="142" t="s">
        <v>93</v>
      </c>
      <c r="B309" s="142">
        <v>2022</v>
      </c>
      <c r="C309" s="96" t="s">
        <v>639</v>
      </c>
      <c r="D309" s="142" t="s">
        <v>137</v>
      </c>
      <c r="E309" s="143" t="s">
        <v>1018</v>
      </c>
      <c r="F309" s="142" t="s">
        <v>1198</v>
      </c>
      <c r="G309" s="142" t="s">
        <v>294</v>
      </c>
      <c r="H309" s="142" t="s">
        <v>10</v>
      </c>
      <c r="I309" s="142" t="s">
        <v>466</v>
      </c>
      <c r="J309" s="142" t="s">
        <v>185</v>
      </c>
      <c r="K309" s="142" t="s">
        <v>744</v>
      </c>
      <c r="L309" s="142" t="s">
        <v>1272</v>
      </c>
      <c r="M309" s="144" t="s">
        <v>173</v>
      </c>
      <c r="N309" s="142" t="s">
        <v>846</v>
      </c>
      <c r="O309" s="326"/>
      <c r="P309" s="203">
        <v>0</v>
      </c>
      <c r="Q309" s="203" t="s">
        <v>173</v>
      </c>
      <c r="R309" s="204" t="str">
        <f t="shared" si="8"/>
        <v>NA</v>
      </c>
      <c r="S309" s="205" t="str">
        <f t="shared" si="9"/>
        <v>NA</v>
      </c>
      <c r="T309" s="313" t="s">
        <v>1873</v>
      </c>
    </row>
    <row r="310" spans="1:20" ht="12.75" customHeight="1" x14ac:dyDescent="0.3">
      <c r="A310" s="142" t="s">
        <v>93</v>
      </c>
      <c r="B310" s="142">
        <v>2022</v>
      </c>
      <c r="C310" s="96" t="s">
        <v>639</v>
      </c>
      <c r="D310" s="142" t="s">
        <v>137</v>
      </c>
      <c r="E310" s="143" t="s">
        <v>1019</v>
      </c>
      <c r="F310" s="142" t="s">
        <v>1124</v>
      </c>
      <c r="G310" s="142" t="s">
        <v>288</v>
      </c>
      <c r="H310" s="142" t="s">
        <v>10</v>
      </c>
      <c r="I310" s="142" t="s">
        <v>466</v>
      </c>
      <c r="J310" s="142" t="s">
        <v>177</v>
      </c>
      <c r="K310" s="142" t="s">
        <v>1271</v>
      </c>
      <c r="L310" s="142" t="s">
        <v>1272</v>
      </c>
      <c r="M310" s="144" t="s">
        <v>173</v>
      </c>
      <c r="N310" s="142" t="s">
        <v>846</v>
      </c>
      <c r="O310" s="326"/>
      <c r="P310" s="203">
        <v>0</v>
      </c>
      <c r="Q310" s="203">
        <v>0</v>
      </c>
      <c r="R310" s="204" t="str">
        <f t="shared" si="8"/>
        <v>NA</v>
      </c>
      <c r="S310" s="205" t="str">
        <f t="shared" si="9"/>
        <v>NA</v>
      </c>
      <c r="T310" s="198" t="s">
        <v>1849</v>
      </c>
    </row>
    <row r="311" spans="1:20" ht="12.75" customHeight="1" x14ac:dyDescent="0.3">
      <c r="A311" s="142" t="s">
        <v>93</v>
      </c>
      <c r="B311" s="142">
        <v>2022</v>
      </c>
      <c r="C311" s="96" t="s">
        <v>639</v>
      </c>
      <c r="D311" s="142" t="s">
        <v>137</v>
      </c>
      <c r="E311" s="143" t="s">
        <v>1019</v>
      </c>
      <c r="F311" s="142" t="s">
        <v>1124</v>
      </c>
      <c r="G311" s="142" t="s">
        <v>290</v>
      </c>
      <c r="H311" s="142" t="s">
        <v>10</v>
      </c>
      <c r="I311" s="142" t="s">
        <v>466</v>
      </c>
      <c r="J311" s="142" t="s">
        <v>177</v>
      </c>
      <c r="K311" s="142" t="s">
        <v>1271</v>
      </c>
      <c r="L311" s="142" t="s">
        <v>1272</v>
      </c>
      <c r="M311" s="144" t="s">
        <v>173</v>
      </c>
      <c r="N311" s="142" t="s">
        <v>846</v>
      </c>
      <c r="O311" s="326"/>
      <c r="P311" s="203">
        <v>760</v>
      </c>
      <c r="Q311" s="203">
        <v>4</v>
      </c>
      <c r="R311" s="204" t="str">
        <f t="shared" si="8"/>
        <v>NA</v>
      </c>
      <c r="S311" s="205" t="str">
        <f t="shared" si="9"/>
        <v>NA</v>
      </c>
      <c r="T311" s="198"/>
    </row>
    <row r="312" spans="1:20" ht="12.75" customHeight="1" x14ac:dyDescent="0.3">
      <c r="A312" s="142" t="s">
        <v>93</v>
      </c>
      <c r="B312" s="142">
        <v>2022</v>
      </c>
      <c r="C312" s="96" t="s">
        <v>639</v>
      </c>
      <c r="D312" s="142" t="s">
        <v>137</v>
      </c>
      <c r="E312" s="143" t="s">
        <v>1019</v>
      </c>
      <c r="F312" s="142" t="s">
        <v>1124</v>
      </c>
      <c r="G312" s="142" t="s">
        <v>292</v>
      </c>
      <c r="H312" s="142" t="s">
        <v>10</v>
      </c>
      <c r="I312" s="142" t="s">
        <v>466</v>
      </c>
      <c r="J312" s="142" t="s">
        <v>177</v>
      </c>
      <c r="K312" s="142" t="s">
        <v>1271</v>
      </c>
      <c r="L312" s="142" t="s">
        <v>1272</v>
      </c>
      <c r="M312" s="144" t="s">
        <v>173</v>
      </c>
      <c r="N312" s="142" t="s">
        <v>846</v>
      </c>
      <c r="O312" s="326"/>
      <c r="P312" s="203">
        <v>760</v>
      </c>
      <c r="Q312" s="203">
        <v>4</v>
      </c>
      <c r="R312" s="204" t="str">
        <f t="shared" si="8"/>
        <v>NA</v>
      </c>
      <c r="S312" s="205" t="str">
        <f t="shared" si="9"/>
        <v>NA</v>
      </c>
      <c r="T312" s="198"/>
    </row>
    <row r="313" spans="1:20" ht="12.75" customHeight="1" x14ac:dyDescent="0.3">
      <c r="A313" s="142" t="s">
        <v>93</v>
      </c>
      <c r="B313" s="142">
        <v>2022</v>
      </c>
      <c r="C313" s="96" t="s">
        <v>639</v>
      </c>
      <c r="D313" s="142" t="s">
        <v>137</v>
      </c>
      <c r="E313" s="143" t="s">
        <v>1019</v>
      </c>
      <c r="F313" s="142" t="s">
        <v>1124</v>
      </c>
      <c r="G313" s="142" t="s">
        <v>288</v>
      </c>
      <c r="H313" s="142" t="s">
        <v>10</v>
      </c>
      <c r="I313" s="142" t="s">
        <v>466</v>
      </c>
      <c r="J313" s="142" t="s">
        <v>185</v>
      </c>
      <c r="K313" s="142" t="s">
        <v>744</v>
      </c>
      <c r="L313" s="142" t="s">
        <v>1272</v>
      </c>
      <c r="M313" s="144" t="s">
        <v>173</v>
      </c>
      <c r="N313" s="142" t="s">
        <v>846</v>
      </c>
      <c r="O313" s="326"/>
      <c r="P313" s="203">
        <v>0</v>
      </c>
      <c r="Q313" s="203" t="s">
        <v>173</v>
      </c>
      <c r="R313" s="204" t="str">
        <f t="shared" si="8"/>
        <v>NA</v>
      </c>
      <c r="S313" s="205" t="str">
        <f t="shared" si="9"/>
        <v>NA</v>
      </c>
      <c r="T313" s="313" t="s">
        <v>1873</v>
      </c>
    </row>
    <row r="314" spans="1:20" ht="12.75" customHeight="1" x14ac:dyDescent="0.3">
      <c r="A314" s="142" t="s">
        <v>93</v>
      </c>
      <c r="B314" s="142">
        <v>2022</v>
      </c>
      <c r="C314" s="96" t="s">
        <v>639</v>
      </c>
      <c r="D314" s="142" t="s">
        <v>137</v>
      </c>
      <c r="E314" s="143" t="s">
        <v>1019</v>
      </c>
      <c r="F314" s="142" t="s">
        <v>1124</v>
      </c>
      <c r="G314" s="142" t="s">
        <v>290</v>
      </c>
      <c r="H314" s="142" t="s">
        <v>10</v>
      </c>
      <c r="I314" s="142" t="s">
        <v>466</v>
      </c>
      <c r="J314" s="142" t="s">
        <v>185</v>
      </c>
      <c r="K314" s="142" t="s">
        <v>744</v>
      </c>
      <c r="L314" s="142" t="s">
        <v>1272</v>
      </c>
      <c r="M314" s="144" t="s">
        <v>173</v>
      </c>
      <c r="N314" s="142" t="s">
        <v>846</v>
      </c>
      <c r="O314" s="326"/>
      <c r="P314" s="203">
        <v>0</v>
      </c>
      <c r="Q314" s="203" t="s">
        <v>173</v>
      </c>
      <c r="R314" s="204" t="str">
        <f t="shared" si="8"/>
        <v>NA</v>
      </c>
      <c r="S314" s="205" t="str">
        <f t="shared" si="9"/>
        <v>NA</v>
      </c>
      <c r="T314" s="313" t="s">
        <v>1873</v>
      </c>
    </row>
    <row r="315" spans="1:20" ht="12.75" customHeight="1" x14ac:dyDescent="0.3">
      <c r="A315" s="142" t="s">
        <v>93</v>
      </c>
      <c r="B315" s="142">
        <v>2022</v>
      </c>
      <c r="C315" s="96" t="s">
        <v>639</v>
      </c>
      <c r="D315" s="142" t="s">
        <v>137</v>
      </c>
      <c r="E315" s="143" t="s">
        <v>1019</v>
      </c>
      <c r="F315" s="142" t="s">
        <v>1124</v>
      </c>
      <c r="G315" s="142" t="s">
        <v>292</v>
      </c>
      <c r="H315" s="142" t="s">
        <v>10</v>
      </c>
      <c r="I315" s="142" t="s">
        <v>466</v>
      </c>
      <c r="J315" s="142" t="s">
        <v>185</v>
      </c>
      <c r="K315" s="142" t="s">
        <v>744</v>
      </c>
      <c r="L315" s="142" t="s">
        <v>1272</v>
      </c>
      <c r="M315" s="144" t="s">
        <v>173</v>
      </c>
      <c r="N315" s="142" t="s">
        <v>846</v>
      </c>
      <c r="O315" s="326"/>
      <c r="P315" s="203">
        <v>0</v>
      </c>
      <c r="Q315" s="203" t="s">
        <v>173</v>
      </c>
      <c r="R315" s="204" t="str">
        <f t="shared" si="8"/>
        <v>NA</v>
      </c>
      <c r="S315" s="205" t="str">
        <f t="shared" si="9"/>
        <v>NA</v>
      </c>
      <c r="T315" s="313" t="s">
        <v>1873</v>
      </c>
    </row>
    <row r="316" spans="1:20" ht="12.75" customHeight="1" x14ac:dyDescent="0.3">
      <c r="A316" s="142" t="s">
        <v>93</v>
      </c>
      <c r="B316" s="142">
        <v>2022</v>
      </c>
      <c r="C316" s="96" t="s">
        <v>639</v>
      </c>
      <c r="D316" s="142" t="s">
        <v>137</v>
      </c>
      <c r="E316" s="143" t="s">
        <v>1022</v>
      </c>
      <c r="F316" s="142" t="s">
        <v>1291</v>
      </c>
      <c r="G316" s="142" t="s">
        <v>288</v>
      </c>
      <c r="H316" s="142" t="s">
        <v>10</v>
      </c>
      <c r="I316" s="142" t="s">
        <v>466</v>
      </c>
      <c r="J316" s="142" t="s">
        <v>177</v>
      </c>
      <c r="K316" s="142" t="s">
        <v>1271</v>
      </c>
      <c r="L316" s="142" t="s">
        <v>1272</v>
      </c>
      <c r="M316" s="144" t="s">
        <v>173</v>
      </c>
      <c r="N316" s="142" t="s">
        <v>846</v>
      </c>
      <c r="O316" s="326"/>
      <c r="P316" s="203">
        <v>733</v>
      </c>
      <c r="Q316" s="203">
        <v>2</v>
      </c>
      <c r="R316" s="204" t="str">
        <f t="shared" si="8"/>
        <v>NA</v>
      </c>
      <c r="S316" s="205" t="str">
        <f t="shared" si="9"/>
        <v>NA</v>
      </c>
      <c r="T316" s="198"/>
    </row>
    <row r="317" spans="1:20" ht="12.75" customHeight="1" x14ac:dyDescent="0.3">
      <c r="A317" s="142" t="s">
        <v>93</v>
      </c>
      <c r="B317" s="142">
        <v>2022</v>
      </c>
      <c r="C317" s="96" t="s">
        <v>639</v>
      </c>
      <c r="D317" s="142" t="s">
        <v>137</v>
      </c>
      <c r="E317" s="143" t="s">
        <v>1022</v>
      </c>
      <c r="F317" s="142" t="s">
        <v>1291</v>
      </c>
      <c r="G317" s="142" t="s">
        <v>290</v>
      </c>
      <c r="H317" s="142" t="s">
        <v>10</v>
      </c>
      <c r="I317" s="142" t="s">
        <v>466</v>
      </c>
      <c r="J317" s="142" t="s">
        <v>177</v>
      </c>
      <c r="K317" s="142" t="s">
        <v>1271</v>
      </c>
      <c r="L317" s="142" t="s">
        <v>1272</v>
      </c>
      <c r="M317" s="144" t="s">
        <v>173</v>
      </c>
      <c r="N317" s="142" t="s">
        <v>846</v>
      </c>
      <c r="O317" s="326"/>
      <c r="P317" s="203">
        <v>9781</v>
      </c>
      <c r="Q317" s="203">
        <v>6</v>
      </c>
      <c r="R317" s="204" t="str">
        <f t="shared" si="8"/>
        <v>NA</v>
      </c>
      <c r="S317" s="205" t="str">
        <f t="shared" si="9"/>
        <v>NA</v>
      </c>
      <c r="T317" s="198"/>
    </row>
    <row r="318" spans="1:20" ht="12.75" customHeight="1" x14ac:dyDescent="0.3">
      <c r="A318" s="142" t="s">
        <v>93</v>
      </c>
      <c r="B318" s="142">
        <v>2022</v>
      </c>
      <c r="C318" s="96" t="s">
        <v>639</v>
      </c>
      <c r="D318" s="142" t="s">
        <v>137</v>
      </c>
      <c r="E318" s="143" t="s">
        <v>1022</v>
      </c>
      <c r="F318" s="142" t="s">
        <v>1291</v>
      </c>
      <c r="G318" s="142" t="s">
        <v>292</v>
      </c>
      <c r="H318" s="142" t="s">
        <v>10</v>
      </c>
      <c r="I318" s="142" t="s">
        <v>466</v>
      </c>
      <c r="J318" s="142" t="s">
        <v>177</v>
      </c>
      <c r="K318" s="142" t="s">
        <v>1271</v>
      </c>
      <c r="L318" s="142" t="s">
        <v>1272</v>
      </c>
      <c r="M318" s="144" t="s">
        <v>173</v>
      </c>
      <c r="N318" s="142" t="s">
        <v>846</v>
      </c>
      <c r="O318" s="326"/>
      <c r="P318" s="203">
        <v>733</v>
      </c>
      <c r="Q318" s="203">
        <v>2</v>
      </c>
      <c r="R318" s="204" t="str">
        <f t="shared" si="8"/>
        <v>NA</v>
      </c>
      <c r="S318" s="205" t="str">
        <f t="shared" si="9"/>
        <v>NA</v>
      </c>
      <c r="T318" s="198"/>
    </row>
    <row r="319" spans="1:20" ht="12.75" customHeight="1" x14ac:dyDescent="0.3">
      <c r="A319" s="142" t="s">
        <v>93</v>
      </c>
      <c r="B319" s="142">
        <v>2022</v>
      </c>
      <c r="C319" s="96" t="s">
        <v>639</v>
      </c>
      <c r="D319" s="142" t="s">
        <v>137</v>
      </c>
      <c r="E319" s="143" t="s">
        <v>1022</v>
      </c>
      <c r="F319" s="142" t="s">
        <v>1291</v>
      </c>
      <c r="G319" s="142" t="s">
        <v>294</v>
      </c>
      <c r="H319" s="142" t="s">
        <v>10</v>
      </c>
      <c r="I319" s="142" t="s">
        <v>466</v>
      </c>
      <c r="J319" s="142" t="s">
        <v>177</v>
      </c>
      <c r="K319" s="142" t="s">
        <v>1271</v>
      </c>
      <c r="L319" s="142" t="s">
        <v>1272</v>
      </c>
      <c r="M319" s="144" t="s">
        <v>173</v>
      </c>
      <c r="N319" s="142" t="s">
        <v>846</v>
      </c>
      <c r="O319" s="326"/>
      <c r="P319" s="203">
        <v>733</v>
      </c>
      <c r="Q319" s="203">
        <v>2</v>
      </c>
      <c r="R319" s="204" t="str">
        <f t="shared" si="8"/>
        <v>NA</v>
      </c>
      <c r="S319" s="205" t="str">
        <f t="shared" si="9"/>
        <v>NA</v>
      </c>
      <c r="T319" s="198"/>
    </row>
    <row r="320" spans="1:20" ht="12.75" customHeight="1" x14ac:dyDescent="0.3">
      <c r="A320" s="142" t="s">
        <v>93</v>
      </c>
      <c r="B320" s="142">
        <v>2022</v>
      </c>
      <c r="C320" s="96" t="s">
        <v>639</v>
      </c>
      <c r="D320" s="142" t="s">
        <v>137</v>
      </c>
      <c r="E320" s="143" t="s">
        <v>1022</v>
      </c>
      <c r="F320" s="142" t="s">
        <v>1291</v>
      </c>
      <c r="G320" s="142" t="s">
        <v>288</v>
      </c>
      <c r="H320" s="142" t="s">
        <v>10</v>
      </c>
      <c r="I320" s="142" t="s">
        <v>466</v>
      </c>
      <c r="J320" s="142" t="s">
        <v>185</v>
      </c>
      <c r="K320" s="142" t="s">
        <v>757</v>
      </c>
      <c r="L320" s="142" t="s">
        <v>1272</v>
      </c>
      <c r="M320" s="144" t="s">
        <v>173</v>
      </c>
      <c r="N320" s="142" t="s">
        <v>846</v>
      </c>
      <c r="O320" s="326"/>
      <c r="P320" s="277">
        <v>0</v>
      </c>
      <c r="Q320" s="203" t="s">
        <v>173</v>
      </c>
      <c r="R320" s="204" t="str">
        <f t="shared" si="8"/>
        <v>NA</v>
      </c>
      <c r="S320" s="205" t="str">
        <f t="shared" si="9"/>
        <v>NA</v>
      </c>
      <c r="T320" s="279" t="s">
        <v>1874</v>
      </c>
    </row>
    <row r="321" spans="1:20" ht="12.75" customHeight="1" x14ac:dyDescent="0.3">
      <c r="A321" s="142" t="s">
        <v>93</v>
      </c>
      <c r="B321" s="142">
        <v>2022</v>
      </c>
      <c r="C321" s="96" t="s">
        <v>639</v>
      </c>
      <c r="D321" s="142" t="s">
        <v>137</v>
      </c>
      <c r="E321" s="143" t="s">
        <v>1022</v>
      </c>
      <c r="F321" s="142" t="s">
        <v>1291</v>
      </c>
      <c r="G321" s="142" t="s">
        <v>290</v>
      </c>
      <c r="H321" s="142" t="s">
        <v>10</v>
      </c>
      <c r="I321" s="142" t="s">
        <v>466</v>
      </c>
      <c r="J321" s="142" t="s">
        <v>185</v>
      </c>
      <c r="K321" s="142" t="s">
        <v>757</v>
      </c>
      <c r="L321" s="142" t="s">
        <v>1272</v>
      </c>
      <c r="M321" s="144" t="s">
        <v>173</v>
      </c>
      <c r="N321" s="142" t="s">
        <v>846</v>
      </c>
      <c r="O321" s="326"/>
      <c r="P321" s="277">
        <v>0</v>
      </c>
      <c r="Q321" s="203" t="s">
        <v>173</v>
      </c>
      <c r="R321" s="204" t="str">
        <f t="shared" si="8"/>
        <v>NA</v>
      </c>
      <c r="S321" s="205" t="str">
        <f t="shared" si="9"/>
        <v>NA</v>
      </c>
      <c r="T321" s="279" t="s">
        <v>1874</v>
      </c>
    </row>
    <row r="322" spans="1:20" ht="12.75" customHeight="1" x14ac:dyDescent="0.3">
      <c r="A322" s="142" t="s">
        <v>93</v>
      </c>
      <c r="B322" s="142">
        <v>2022</v>
      </c>
      <c r="C322" s="96" t="s">
        <v>639</v>
      </c>
      <c r="D322" s="142" t="s">
        <v>137</v>
      </c>
      <c r="E322" s="143" t="s">
        <v>1022</v>
      </c>
      <c r="F322" s="142" t="s">
        <v>1291</v>
      </c>
      <c r="G322" s="142" t="s">
        <v>292</v>
      </c>
      <c r="H322" s="142" t="s">
        <v>10</v>
      </c>
      <c r="I322" s="142" t="s">
        <v>466</v>
      </c>
      <c r="J322" s="142" t="s">
        <v>185</v>
      </c>
      <c r="K322" s="142" t="s">
        <v>757</v>
      </c>
      <c r="L322" s="142" t="s">
        <v>1272</v>
      </c>
      <c r="M322" s="144" t="s">
        <v>173</v>
      </c>
      <c r="N322" s="142" t="s">
        <v>846</v>
      </c>
      <c r="O322" s="326"/>
      <c r="P322" s="277">
        <v>0</v>
      </c>
      <c r="Q322" s="203" t="s">
        <v>173</v>
      </c>
      <c r="R322" s="204" t="str">
        <f t="shared" si="8"/>
        <v>NA</v>
      </c>
      <c r="S322" s="205" t="str">
        <f t="shared" si="9"/>
        <v>NA</v>
      </c>
      <c r="T322" s="279" t="s">
        <v>1874</v>
      </c>
    </row>
    <row r="323" spans="1:20" ht="12.75" customHeight="1" x14ac:dyDescent="0.3">
      <c r="A323" s="142" t="s">
        <v>93</v>
      </c>
      <c r="B323" s="142">
        <v>2022</v>
      </c>
      <c r="C323" s="96" t="s">
        <v>639</v>
      </c>
      <c r="D323" s="142" t="s">
        <v>137</v>
      </c>
      <c r="E323" s="143" t="s">
        <v>1022</v>
      </c>
      <c r="F323" s="142" t="s">
        <v>1291</v>
      </c>
      <c r="G323" s="142" t="s">
        <v>294</v>
      </c>
      <c r="H323" s="142" t="s">
        <v>10</v>
      </c>
      <c r="I323" s="142" t="s">
        <v>466</v>
      </c>
      <c r="J323" s="142" t="s">
        <v>185</v>
      </c>
      <c r="K323" s="142" t="s">
        <v>757</v>
      </c>
      <c r="L323" s="142" t="s">
        <v>1272</v>
      </c>
      <c r="M323" s="144" t="s">
        <v>173</v>
      </c>
      <c r="N323" s="142" t="s">
        <v>846</v>
      </c>
      <c r="O323" s="326"/>
      <c r="P323" s="277">
        <v>0</v>
      </c>
      <c r="Q323" s="203" t="s">
        <v>173</v>
      </c>
      <c r="R323" s="204" t="str">
        <f t="shared" si="8"/>
        <v>NA</v>
      </c>
      <c r="S323" s="205" t="str">
        <f t="shared" si="9"/>
        <v>NA</v>
      </c>
      <c r="T323" s="279" t="s">
        <v>1874</v>
      </c>
    </row>
    <row r="324" spans="1:20" ht="25.5" x14ac:dyDescent="0.3">
      <c r="A324" s="142" t="s">
        <v>93</v>
      </c>
      <c r="B324" s="142">
        <v>2022</v>
      </c>
      <c r="C324" s="96" t="s">
        <v>639</v>
      </c>
      <c r="D324" s="142" t="s">
        <v>137</v>
      </c>
      <c r="E324" s="143" t="s">
        <v>1022</v>
      </c>
      <c r="F324" s="142" t="s">
        <v>1291</v>
      </c>
      <c r="G324" s="142" t="s">
        <v>297</v>
      </c>
      <c r="H324" s="142" t="s">
        <v>10</v>
      </c>
      <c r="I324" s="142" t="s">
        <v>466</v>
      </c>
      <c r="J324" s="142" t="s">
        <v>185</v>
      </c>
      <c r="K324" s="142" t="s">
        <v>757</v>
      </c>
      <c r="L324" s="142" t="s">
        <v>1272</v>
      </c>
      <c r="M324" s="144" t="s">
        <v>173</v>
      </c>
      <c r="N324" s="142" t="s">
        <v>846</v>
      </c>
      <c r="O324" s="326" t="s">
        <v>1292</v>
      </c>
      <c r="P324" s="277">
        <v>0</v>
      </c>
      <c r="Q324" s="203" t="s">
        <v>173</v>
      </c>
      <c r="R324" s="204" t="str">
        <f t="shared" ref="R324:R344" si="10">IF(M324="NA","NA", P324/M324*100)</f>
        <v>NA</v>
      </c>
      <c r="S324" s="205" t="str">
        <f t="shared" ref="S324:S344" si="11">IF(M324="NA","NA",IF(OR(R324&lt;90,R324&gt;150),"X",""))</f>
        <v>NA</v>
      </c>
      <c r="T324" s="279" t="s">
        <v>1874</v>
      </c>
    </row>
    <row r="325" spans="1:20" ht="38" x14ac:dyDescent="0.3">
      <c r="A325" s="142" t="s">
        <v>93</v>
      </c>
      <c r="B325" s="142">
        <v>2022</v>
      </c>
      <c r="C325" s="96" t="s">
        <v>640</v>
      </c>
      <c r="D325" s="142" t="s">
        <v>139</v>
      </c>
      <c r="E325" s="143" t="s">
        <v>1016</v>
      </c>
      <c r="F325" s="142" t="s">
        <v>1218</v>
      </c>
      <c r="G325" s="142" t="s">
        <v>288</v>
      </c>
      <c r="H325" s="142" t="s">
        <v>10</v>
      </c>
      <c r="I325" s="142" t="s">
        <v>466</v>
      </c>
      <c r="J325" s="142" t="s">
        <v>177</v>
      </c>
      <c r="K325" s="142" t="s">
        <v>1271</v>
      </c>
      <c r="L325" s="142" t="s">
        <v>1272</v>
      </c>
      <c r="M325" s="144" t="s">
        <v>173</v>
      </c>
      <c r="N325" s="142" t="s">
        <v>846</v>
      </c>
      <c r="O325" s="326" t="s">
        <v>1288</v>
      </c>
      <c r="P325" s="203">
        <v>0</v>
      </c>
      <c r="Q325" s="203">
        <v>0</v>
      </c>
      <c r="R325" s="204" t="str">
        <f t="shared" si="10"/>
        <v>NA</v>
      </c>
      <c r="S325" s="205" t="str">
        <f t="shared" si="11"/>
        <v>NA</v>
      </c>
      <c r="T325" s="198" t="s">
        <v>1817</v>
      </c>
    </row>
    <row r="326" spans="1:20" ht="12.75" customHeight="1" x14ac:dyDescent="0.3">
      <c r="A326" s="142" t="s">
        <v>93</v>
      </c>
      <c r="B326" s="142">
        <v>2022</v>
      </c>
      <c r="C326" s="96" t="s">
        <v>640</v>
      </c>
      <c r="D326" s="142" t="s">
        <v>139</v>
      </c>
      <c r="E326" s="143" t="s">
        <v>1016</v>
      </c>
      <c r="F326" s="142" t="s">
        <v>1218</v>
      </c>
      <c r="G326" s="142" t="s">
        <v>290</v>
      </c>
      <c r="H326" s="142" t="s">
        <v>10</v>
      </c>
      <c r="I326" s="142" t="s">
        <v>466</v>
      </c>
      <c r="J326" s="142" t="s">
        <v>177</v>
      </c>
      <c r="K326" s="142" t="s">
        <v>1271</v>
      </c>
      <c r="L326" s="142" t="s">
        <v>1272</v>
      </c>
      <c r="M326" s="144" t="s">
        <v>173</v>
      </c>
      <c r="N326" s="142" t="s">
        <v>846</v>
      </c>
      <c r="O326" s="326"/>
      <c r="P326" s="203">
        <v>0</v>
      </c>
      <c r="Q326" s="203">
        <v>0</v>
      </c>
      <c r="R326" s="204" t="str">
        <f t="shared" si="10"/>
        <v>NA</v>
      </c>
      <c r="S326" s="205" t="str">
        <f t="shared" si="11"/>
        <v>NA</v>
      </c>
      <c r="T326" s="198" t="s">
        <v>1817</v>
      </c>
    </row>
    <row r="327" spans="1:20" ht="38" x14ac:dyDescent="0.3">
      <c r="A327" s="142" t="s">
        <v>93</v>
      </c>
      <c r="B327" s="142">
        <v>2022</v>
      </c>
      <c r="C327" s="96" t="s">
        <v>640</v>
      </c>
      <c r="D327" s="142" t="s">
        <v>139</v>
      </c>
      <c r="E327" s="143" t="s">
        <v>1016</v>
      </c>
      <c r="F327" s="142" t="s">
        <v>1218</v>
      </c>
      <c r="G327" s="142" t="s">
        <v>292</v>
      </c>
      <c r="H327" s="142" t="s">
        <v>10</v>
      </c>
      <c r="I327" s="142" t="s">
        <v>466</v>
      </c>
      <c r="J327" s="142" t="s">
        <v>177</v>
      </c>
      <c r="K327" s="142" t="s">
        <v>1271</v>
      </c>
      <c r="L327" s="142" t="s">
        <v>1272</v>
      </c>
      <c r="M327" s="144" t="s">
        <v>173</v>
      </c>
      <c r="N327" s="142" t="s">
        <v>846</v>
      </c>
      <c r="O327" s="326" t="s">
        <v>1289</v>
      </c>
      <c r="P327" s="203">
        <v>0</v>
      </c>
      <c r="Q327" s="203">
        <v>0</v>
      </c>
      <c r="R327" s="204" t="str">
        <f t="shared" si="10"/>
        <v>NA</v>
      </c>
      <c r="S327" s="205" t="str">
        <f t="shared" si="11"/>
        <v>NA</v>
      </c>
      <c r="T327" s="198" t="s">
        <v>1817</v>
      </c>
    </row>
    <row r="328" spans="1:20" ht="50.5" x14ac:dyDescent="0.3">
      <c r="A328" s="142" t="s">
        <v>93</v>
      </c>
      <c r="B328" s="142">
        <v>2022</v>
      </c>
      <c r="C328" s="96" t="s">
        <v>640</v>
      </c>
      <c r="D328" s="142" t="s">
        <v>139</v>
      </c>
      <c r="E328" s="143" t="s">
        <v>1016</v>
      </c>
      <c r="F328" s="142" t="s">
        <v>1218</v>
      </c>
      <c r="G328" s="142" t="s">
        <v>294</v>
      </c>
      <c r="H328" s="142" t="s">
        <v>10</v>
      </c>
      <c r="I328" s="142" t="s">
        <v>466</v>
      </c>
      <c r="J328" s="142" t="s">
        <v>177</v>
      </c>
      <c r="K328" s="142" t="s">
        <v>1271</v>
      </c>
      <c r="L328" s="142" t="s">
        <v>1272</v>
      </c>
      <c r="M328" s="144" t="s">
        <v>173</v>
      </c>
      <c r="N328" s="142" t="s">
        <v>846</v>
      </c>
      <c r="O328" s="326" t="s">
        <v>1290</v>
      </c>
      <c r="P328" s="203">
        <v>0</v>
      </c>
      <c r="Q328" s="203">
        <v>0</v>
      </c>
      <c r="R328" s="204" t="str">
        <f t="shared" si="10"/>
        <v>NA</v>
      </c>
      <c r="S328" s="205" t="str">
        <f t="shared" si="11"/>
        <v>NA</v>
      </c>
      <c r="T328" s="198" t="s">
        <v>1817</v>
      </c>
    </row>
    <row r="329" spans="1:20" ht="12.75" customHeight="1" x14ac:dyDescent="0.3">
      <c r="A329" s="142" t="s">
        <v>93</v>
      </c>
      <c r="B329" s="142">
        <v>2022</v>
      </c>
      <c r="C329" s="96" t="s">
        <v>640</v>
      </c>
      <c r="D329" s="142" t="s">
        <v>143</v>
      </c>
      <c r="E329" s="143" t="s">
        <v>1189</v>
      </c>
      <c r="F329" s="142" t="s">
        <v>1254</v>
      </c>
      <c r="G329" s="142" t="s">
        <v>288</v>
      </c>
      <c r="H329" s="142" t="s">
        <v>10</v>
      </c>
      <c r="I329" s="142" t="s">
        <v>466</v>
      </c>
      <c r="J329" s="142" t="s">
        <v>177</v>
      </c>
      <c r="K329" s="142" t="s">
        <v>1293</v>
      </c>
      <c r="L329" s="142" t="s">
        <v>1272</v>
      </c>
      <c r="M329" s="144" t="s">
        <v>173</v>
      </c>
      <c r="N329" s="142" t="s">
        <v>846</v>
      </c>
      <c r="O329" s="326" t="s">
        <v>1294</v>
      </c>
      <c r="P329" s="378">
        <v>0</v>
      </c>
      <c r="Q329" s="378">
        <v>0</v>
      </c>
      <c r="R329" s="204" t="str">
        <f t="shared" si="10"/>
        <v>NA</v>
      </c>
      <c r="S329" s="205" t="str">
        <f t="shared" si="11"/>
        <v>NA</v>
      </c>
      <c r="T329" s="198"/>
    </row>
    <row r="330" spans="1:20" ht="12.75" customHeight="1" x14ac:dyDescent="0.3">
      <c r="A330" s="142" t="s">
        <v>93</v>
      </c>
      <c r="B330" s="142">
        <v>2022</v>
      </c>
      <c r="C330" s="96" t="s">
        <v>640</v>
      </c>
      <c r="D330" s="142" t="s">
        <v>143</v>
      </c>
      <c r="E330" s="143" t="s">
        <v>1189</v>
      </c>
      <c r="F330" s="142" t="s">
        <v>1254</v>
      </c>
      <c r="G330" s="142" t="s">
        <v>290</v>
      </c>
      <c r="H330" s="142" t="s">
        <v>10</v>
      </c>
      <c r="I330" s="142" t="s">
        <v>466</v>
      </c>
      <c r="J330" s="142" t="s">
        <v>177</v>
      </c>
      <c r="K330" s="142" t="s">
        <v>1293</v>
      </c>
      <c r="L330" s="142" t="s">
        <v>1272</v>
      </c>
      <c r="M330" s="144" t="s">
        <v>173</v>
      </c>
      <c r="N330" s="142" t="s">
        <v>846</v>
      </c>
      <c r="O330" s="326" t="s">
        <v>1294</v>
      </c>
      <c r="P330" s="378">
        <v>0</v>
      </c>
      <c r="Q330" s="378">
        <v>0</v>
      </c>
      <c r="R330" s="204" t="str">
        <f t="shared" si="10"/>
        <v>NA</v>
      </c>
      <c r="S330" s="205" t="str">
        <f t="shared" si="11"/>
        <v>NA</v>
      </c>
      <c r="T330" s="198"/>
    </row>
    <row r="331" spans="1:20" ht="12.75" customHeight="1" x14ac:dyDescent="0.3">
      <c r="A331" s="142" t="s">
        <v>93</v>
      </c>
      <c r="B331" s="142">
        <v>2022</v>
      </c>
      <c r="C331" s="96" t="s">
        <v>640</v>
      </c>
      <c r="D331" s="142" t="s">
        <v>143</v>
      </c>
      <c r="E331" s="143" t="s">
        <v>1189</v>
      </c>
      <c r="F331" s="142" t="s">
        <v>1254</v>
      </c>
      <c r="G331" s="142" t="s">
        <v>292</v>
      </c>
      <c r="H331" s="142" t="s">
        <v>10</v>
      </c>
      <c r="I331" s="142" t="s">
        <v>466</v>
      </c>
      <c r="J331" s="142" t="s">
        <v>177</v>
      </c>
      <c r="K331" s="142" t="s">
        <v>1293</v>
      </c>
      <c r="L331" s="142" t="s">
        <v>1272</v>
      </c>
      <c r="M331" s="144" t="s">
        <v>173</v>
      </c>
      <c r="N331" s="142" t="s">
        <v>846</v>
      </c>
      <c r="O331" s="326" t="s">
        <v>1294</v>
      </c>
      <c r="P331" s="378">
        <v>0</v>
      </c>
      <c r="Q331" s="378">
        <v>0</v>
      </c>
      <c r="R331" s="204" t="str">
        <f t="shared" si="10"/>
        <v>NA</v>
      </c>
      <c r="S331" s="205" t="str">
        <f t="shared" si="11"/>
        <v>NA</v>
      </c>
      <c r="T331" s="198"/>
    </row>
    <row r="332" spans="1:20" ht="12.75" customHeight="1" x14ac:dyDescent="0.3">
      <c r="A332" s="142" t="s">
        <v>93</v>
      </c>
      <c r="B332" s="142">
        <v>2022</v>
      </c>
      <c r="C332" s="96" t="s">
        <v>640</v>
      </c>
      <c r="D332" s="142" t="s">
        <v>143</v>
      </c>
      <c r="E332" s="143" t="s">
        <v>1189</v>
      </c>
      <c r="F332" s="142" t="s">
        <v>1254</v>
      </c>
      <c r="G332" s="142" t="s">
        <v>294</v>
      </c>
      <c r="H332" s="142" t="s">
        <v>10</v>
      </c>
      <c r="I332" s="142" t="s">
        <v>466</v>
      </c>
      <c r="J332" s="142" t="s">
        <v>177</v>
      </c>
      <c r="K332" s="142" t="s">
        <v>1293</v>
      </c>
      <c r="L332" s="142" t="s">
        <v>1272</v>
      </c>
      <c r="M332" s="144" t="s">
        <v>173</v>
      </c>
      <c r="N332" s="142" t="s">
        <v>846</v>
      </c>
      <c r="O332" s="326" t="s">
        <v>1294</v>
      </c>
      <c r="P332" s="378">
        <v>0</v>
      </c>
      <c r="Q332" s="378">
        <v>0</v>
      </c>
      <c r="R332" s="204" t="str">
        <f t="shared" si="10"/>
        <v>NA</v>
      </c>
      <c r="S332" s="205" t="str">
        <f t="shared" si="11"/>
        <v>NA</v>
      </c>
      <c r="T332" s="198"/>
    </row>
    <row r="333" spans="1:20" ht="12.75" customHeight="1" x14ac:dyDescent="0.3">
      <c r="A333" s="142" t="s">
        <v>93</v>
      </c>
      <c r="B333" s="142">
        <v>2022</v>
      </c>
      <c r="C333" s="96" t="s">
        <v>640</v>
      </c>
      <c r="D333" s="142" t="s">
        <v>143</v>
      </c>
      <c r="E333" s="143" t="s">
        <v>1255</v>
      </c>
      <c r="F333" s="142" t="s">
        <v>1021</v>
      </c>
      <c r="G333" s="142" t="s">
        <v>288</v>
      </c>
      <c r="H333" s="142" t="s">
        <v>10</v>
      </c>
      <c r="I333" s="142" t="s">
        <v>466</v>
      </c>
      <c r="J333" s="142" t="s">
        <v>177</v>
      </c>
      <c r="K333" s="142" t="s">
        <v>1293</v>
      </c>
      <c r="L333" s="142" t="s">
        <v>1272</v>
      </c>
      <c r="M333" s="144" t="s">
        <v>173</v>
      </c>
      <c r="N333" s="142" t="s">
        <v>846</v>
      </c>
      <c r="O333" s="326" t="s">
        <v>1294</v>
      </c>
      <c r="P333" s="378">
        <v>0</v>
      </c>
      <c r="Q333" s="378">
        <v>0</v>
      </c>
      <c r="R333" s="204" t="str">
        <f t="shared" si="10"/>
        <v>NA</v>
      </c>
      <c r="S333" s="205" t="str">
        <f t="shared" si="11"/>
        <v>NA</v>
      </c>
      <c r="T333" s="198"/>
    </row>
    <row r="334" spans="1:20" ht="12.75" customHeight="1" x14ac:dyDescent="0.3">
      <c r="A334" s="142" t="s">
        <v>93</v>
      </c>
      <c r="B334" s="142">
        <v>2022</v>
      </c>
      <c r="C334" s="96" t="s">
        <v>640</v>
      </c>
      <c r="D334" s="142" t="s">
        <v>143</v>
      </c>
      <c r="E334" s="143" t="s">
        <v>1255</v>
      </c>
      <c r="F334" s="142" t="s">
        <v>1021</v>
      </c>
      <c r="G334" s="142" t="s">
        <v>290</v>
      </c>
      <c r="H334" s="142" t="s">
        <v>10</v>
      </c>
      <c r="I334" s="142" t="s">
        <v>466</v>
      </c>
      <c r="J334" s="142" t="s">
        <v>177</v>
      </c>
      <c r="K334" s="142" t="s">
        <v>1293</v>
      </c>
      <c r="L334" s="142" t="s">
        <v>1272</v>
      </c>
      <c r="M334" s="144" t="s">
        <v>173</v>
      </c>
      <c r="N334" s="142" t="s">
        <v>846</v>
      </c>
      <c r="O334" s="326" t="s">
        <v>1294</v>
      </c>
      <c r="P334" s="378">
        <v>0</v>
      </c>
      <c r="Q334" s="378">
        <v>0</v>
      </c>
      <c r="R334" s="204" t="str">
        <f t="shared" si="10"/>
        <v>NA</v>
      </c>
      <c r="S334" s="205" t="str">
        <f t="shared" si="11"/>
        <v>NA</v>
      </c>
      <c r="T334" s="198"/>
    </row>
    <row r="335" spans="1:20" ht="12.75" customHeight="1" x14ac:dyDescent="0.3">
      <c r="A335" s="142" t="s">
        <v>93</v>
      </c>
      <c r="B335" s="142">
        <v>2022</v>
      </c>
      <c r="C335" s="96" t="s">
        <v>640</v>
      </c>
      <c r="D335" s="142" t="s">
        <v>143</v>
      </c>
      <c r="E335" s="143" t="s">
        <v>1255</v>
      </c>
      <c r="F335" s="142" t="s">
        <v>1021</v>
      </c>
      <c r="G335" s="142" t="s">
        <v>292</v>
      </c>
      <c r="H335" s="142" t="s">
        <v>10</v>
      </c>
      <c r="I335" s="142" t="s">
        <v>466</v>
      </c>
      <c r="J335" s="142" t="s">
        <v>177</v>
      </c>
      <c r="K335" s="142" t="s">
        <v>1293</v>
      </c>
      <c r="L335" s="142" t="s">
        <v>1272</v>
      </c>
      <c r="M335" s="144" t="s">
        <v>173</v>
      </c>
      <c r="N335" s="142" t="s">
        <v>846</v>
      </c>
      <c r="O335" s="326" t="s">
        <v>1294</v>
      </c>
      <c r="P335" s="378">
        <v>0</v>
      </c>
      <c r="Q335" s="378">
        <v>0</v>
      </c>
      <c r="R335" s="204" t="str">
        <f t="shared" si="10"/>
        <v>NA</v>
      </c>
      <c r="S335" s="205" t="str">
        <f t="shared" si="11"/>
        <v>NA</v>
      </c>
      <c r="T335" s="198"/>
    </row>
    <row r="336" spans="1:20" ht="12.75" customHeight="1" x14ac:dyDescent="0.3">
      <c r="A336" s="142" t="s">
        <v>93</v>
      </c>
      <c r="B336" s="142">
        <v>2022</v>
      </c>
      <c r="C336" s="96" t="s">
        <v>640</v>
      </c>
      <c r="D336" s="142" t="s">
        <v>143</v>
      </c>
      <c r="E336" s="143" t="s">
        <v>1255</v>
      </c>
      <c r="F336" s="142" t="s">
        <v>1021</v>
      </c>
      <c r="G336" s="142" t="s">
        <v>294</v>
      </c>
      <c r="H336" s="142" t="s">
        <v>10</v>
      </c>
      <c r="I336" s="142" t="s">
        <v>466</v>
      </c>
      <c r="J336" s="142" t="s">
        <v>177</v>
      </c>
      <c r="K336" s="142" t="s">
        <v>1293</v>
      </c>
      <c r="L336" s="142" t="s">
        <v>1272</v>
      </c>
      <c r="M336" s="144" t="s">
        <v>173</v>
      </c>
      <c r="N336" s="142" t="s">
        <v>846</v>
      </c>
      <c r="O336" s="326" t="s">
        <v>1294</v>
      </c>
      <c r="P336" s="378">
        <v>0</v>
      </c>
      <c r="Q336" s="378">
        <v>0</v>
      </c>
      <c r="R336" s="204" t="str">
        <f t="shared" si="10"/>
        <v>NA</v>
      </c>
      <c r="S336" s="205" t="str">
        <f t="shared" si="11"/>
        <v>NA</v>
      </c>
      <c r="T336" s="198"/>
    </row>
    <row r="337" spans="1:20" ht="12.75" customHeight="1" x14ac:dyDescent="0.3">
      <c r="A337" s="142" t="s">
        <v>93</v>
      </c>
      <c r="B337" s="142">
        <v>2022</v>
      </c>
      <c r="C337" s="96" t="s">
        <v>640</v>
      </c>
      <c r="D337" s="142" t="s">
        <v>143</v>
      </c>
      <c r="E337" s="143" t="s">
        <v>1259</v>
      </c>
      <c r="F337" s="142" t="s">
        <v>1021</v>
      </c>
      <c r="G337" s="142" t="s">
        <v>288</v>
      </c>
      <c r="H337" s="142" t="s">
        <v>10</v>
      </c>
      <c r="I337" s="142" t="s">
        <v>466</v>
      </c>
      <c r="J337" s="142" t="s">
        <v>177</v>
      </c>
      <c r="K337" s="142" t="s">
        <v>1293</v>
      </c>
      <c r="L337" s="142" t="s">
        <v>1272</v>
      </c>
      <c r="M337" s="144" t="s">
        <v>173</v>
      </c>
      <c r="N337" s="142" t="s">
        <v>846</v>
      </c>
      <c r="O337" s="326" t="s">
        <v>1294</v>
      </c>
      <c r="P337" s="378">
        <v>0</v>
      </c>
      <c r="Q337" s="378">
        <v>0</v>
      </c>
      <c r="R337" s="204" t="str">
        <f t="shared" si="10"/>
        <v>NA</v>
      </c>
      <c r="S337" s="205" t="str">
        <f t="shared" si="11"/>
        <v>NA</v>
      </c>
      <c r="T337" s="198"/>
    </row>
    <row r="338" spans="1:20" ht="12.75" customHeight="1" x14ac:dyDescent="0.3">
      <c r="A338" s="142" t="s">
        <v>93</v>
      </c>
      <c r="B338" s="142">
        <v>2022</v>
      </c>
      <c r="C338" s="96" t="s">
        <v>640</v>
      </c>
      <c r="D338" s="142" t="s">
        <v>143</v>
      </c>
      <c r="E338" s="143" t="s">
        <v>1259</v>
      </c>
      <c r="F338" s="142" t="s">
        <v>1021</v>
      </c>
      <c r="G338" s="142" t="s">
        <v>290</v>
      </c>
      <c r="H338" s="142" t="s">
        <v>10</v>
      </c>
      <c r="I338" s="142" t="s">
        <v>466</v>
      </c>
      <c r="J338" s="142" t="s">
        <v>177</v>
      </c>
      <c r="K338" s="142" t="s">
        <v>1293</v>
      </c>
      <c r="L338" s="142" t="s">
        <v>1272</v>
      </c>
      <c r="M338" s="144" t="s">
        <v>173</v>
      </c>
      <c r="N338" s="142" t="s">
        <v>846</v>
      </c>
      <c r="O338" s="326" t="s">
        <v>1294</v>
      </c>
      <c r="P338" s="378">
        <v>0</v>
      </c>
      <c r="Q338" s="378">
        <v>0</v>
      </c>
      <c r="R338" s="204" t="str">
        <f t="shared" si="10"/>
        <v>NA</v>
      </c>
      <c r="S338" s="205" t="str">
        <f t="shared" si="11"/>
        <v>NA</v>
      </c>
      <c r="T338" s="198"/>
    </row>
    <row r="339" spans="1:20" ht="12.75" customHeight="1" x14ac:dyDescent="0.3">
      <c r="A339" s="142" t="s">
        <v>93</v>
      </c>
      <c r="B339" s="142">
        <v>2022</v>
      </c>
      <c r="C339" s="96" t="s">
        <v>640</v>
      </c>
      <c r="D339" s="142" t="s">
        <v>143</v>
      </c>
      <c r="E339" s="143" t="s">
        <v>1259</v>
      </c>
      <c r="F339" s="142" t="s">
        <v>1021</v>
      </c>
      <c r="G339" s="142" t="s">
        <v>292</v>
      </c>
      <c r="H339" s="142" t="s">
        <v>10</v>
      </c>
      <c r="I339" s="142" t="s">
        <v>466</v>
      </c>
      <c r="J339" s="142" t="s">
        <v>177</v>
      </c>
      <c r="K339" s="142" t="s">
        <v>1293</v>
      </c>
      <c r="L339" s="142" t="s">
        <v>1272</v>
      </c>
      <c r="M339" s="144" t="s">
        <v>173</v>
      </c>
      <c r="N339" s="142" t="s">
        <v>846</v>
      </c>
      <c r="O339" s="326" t="s">
        <v>1294</v>
      </c>
      <c r="P339" s="378">
        <v>0</v>
      </c>
      <c r="Q339" s="378">
        <v>0</v>
      </c>
      <c r="R339" s="204" t="str">
        <f t="shared" si="10"/>
        <v>NA</v>
      </c>
      <c r="S339" s="205" t="str">
        <f t="shared" si="11"/>
        <v>NA</v>
      </c>
      <c r="T339" s="198"/>
    </row>
    <row r="340" spans="1:20" ht="12.75" customHeight="1" x14ac:dyDescent="0.3">
      <c r="A340" s="142" t="s">
        <v>93</v>
      </c>
      <c r="B340" s="142">
        <v>2022</v>
      </c>
      <c r="C340" s="96" t="s">
        <v>640</v>
      </c>
      <c r="D340" s="142" t="s">
        <v>143</v>
      </c>
      <c r="E340" s="143" t="s">
        <v>1259</v>
      </c>
      <c r="F340" s="142" t="s">
        <v>1021</v>
      </c>
      <c r="G340" s="142" t="s">
        <v>294</v>
      </c>
      <c r="H340" s="142" t="s">
        <v>10</v>
      </c>
      <c r="I340" s="142" t="s">
        <v>466</v>
      </c>
      <c r="J340" s="142" t="s">
        <v>177</v>
      </c>
      <c r="K340" s="142" t="s">
        <v>1293</v>
      </c>
      <c r="L340" s="142" t="s">
        <v>1272</v>
      </c>
      <c r="M340" s="144" t="s">
        <v>173</v>
      </c>
      <c r="N340" s="142" t="s">
        <v>846</v>
      </c>
      <c r="O340" s="326" t="s">
        <v>1294</v>
      </c>
      <c r="P340" s="378">
        <v>0</v>
      </c>
      <c r="Q340" s="378">
        <v>0</v>
      </c>
      <c r="R340" s="204" t="str">
        <f t="shared" si="10"/>
        <v>NA</v>
      </c>
      <c r="S340" s="205" t="str">
        <f t="shared" si="11"/>
        <v>NA</v>
      </c>
      <c r="T340" s="198"/>
    </row>
    <row r="341" spans="1:20" ht="25.5" x14ac:dyDescent="0.3">
      <c r="A341" s="142" t="s">
        <v>93</v>
      </c>
      <c r="B341" s="142">
        <v>2022</v>
      </c>
      <c r="C341" s="96" t="s">
        <v>640</v>
      </c>
      <c r="D341" s="142" t="s">
        <v>161</v>
      </c>
      <c r="E341" s="143" t="s">
        <v>1260</v>
      </c>
      <c r="F341" s="142" t="s">
        <v>1021</v>
      </c>
      <c r="G341" s="142" t="s">
        <v>288</v>
      </c>
      <c r="H341" s="142" t="s">
        <v>10</v>
      </c>
      <c r="I341" s="142" t="s">
        <v>466</v>
      </c>
      <c r="J341" s="142" t="s">
        <v>177</v>
      </c>
      <c r="K341" s="142" t="s">
        <v>1293</v>
      </c>
      <c r="L341" s="142" t="s">
        <v>1272</v>
      </c>
      <c r="M341" s="144" t="s">
        <v>173</v>
      </c>
      <c r="N341" s="142" t="s">
        <v>846</v>
      </c>
      <c r="O341" s="326" t="s">
        <v>1261</v>
      </c>
      <c r="P341" s="378">
        <v>0</v>
      </c>
      <c r="Q341" s="378">
        <v>0</v>
      </c>
      <c r="R341" s="204" t="str">
        <f t="shared" si="10"/>
        <v>NA</v>
      </c>
      <c r="S341" s="205" t="str">
        <f t="shared" si="11"/>
        <v>NA</v>
      </c>
      <c r="T341" s="198"/>
    </row>
    <row r="342" spans="1:20" ht="25.5" x14ac:dyDescent="0.3">
      <c r="A342" s="142" t="s">
        <v>93</v>
      </c>
      <c r="B342" s="142">
        <v>2022</v>
      </c>
      <c r="C342" s="96" t="s">
        <v>640</v>
      </c>
      <c r="D342" s="142" t="s">
        <v>161</v>
      </c>
      <c r="E342" s="143" t="s">
        <v>1260</v>
      </c>
      <c r="F342" s="142" t="s">
        <v>1021</v>
      </c>
      <c r="G342" s="142" t="s">
        <v>290</v>
      </c>
      <c r="H342" s="142" t="s">
        <v>10</v>
      </c>
      <c r="I342" s="142" t="s">
        <v>466</v>
      </c>
      <c r="J342" s="142" t="s">
        <v>177</v>
      </c>
      <c r="K342" s="142" t="s">
        <v>1293</v>
      </c>
      <c r="L342" s="142" t="s">
        <v>1272</v>
      </c>
      <c r="M342" s="144" t="s">
        <v>173</v>
      </c>
      <c r="N342" s="142" t="s">
        <v>846</v>
      </c>
      <c r="O342" s="326" t="s">
        <v>1261</v>
      </c>
      <c r="P342" s="378">
        <v>0</v>
      </c>
      <c r="Q342" s="378">
        <v>0</v>
      </c>
      <c r="R342" s="204" t="str">
        <f t="shared" si="10"/>
        <v>NA</v>
      </c>
      <c r="S342" s="205" t="str">
        <f t="shared" si="11"/>
        <v>NA</v>
      </c>
      <c r="T342" s="198"/>
    </row>
    <row r="343" spans="1:20" ht="25.5" x14ac:dyDescent="0.3">
      <c r="A343" s="142" t="s">
        <v>93</v>
      </c>
      <c r="B343" s="142">
        <v>2022</v>
      </c>
      <c r="C343" s="96" t="s">
        <v>640</v>
      </c>
      <c r="D343" s="142" t="s">
        <v>161</v>
      </c>
      <c r="E343" s="143" t="s">
        <v>1260</v>
      </c>
      <c r="F343" s="142" t="s">
        <v>1021</v>
      </c>
      <c r="G343" s="142" t="s">
        <v>292</v>
      </c>
      <c r="H343" s="142" t="s">
        <v>10</v>
      </c>
      <c r="I343" s="142" t="s">
        <v>466</v>
      </c>
      <c r="J343" s="142" t="s">
        <v>177</v>
      </c>
      <c r="K343" s="142" t="s">
        <v>1293</v>
      </c>
      <c r="L343" s="142" t="s">
        <v>1272</v>
      </c>
      <c r="M343" s="144" t="s">
        <v>173</v>
      </c>
      <c r="N343" s="142" t="s">
        <v>846</v>
      </c>
      <c r="O343" s="326" t="s">
        <v>1261</v>
      </c>
      <c r="P343" s="378">
        <v>0</v>
      </c>
      <c r="Q343" s="378">
        <v>0</v>
      </c>
      <c r="R343" s="204" t="str">
        <f t="shared" si="10"/>
        <v>NA</v>
      </c>
      <c r="S343" s="205" t="str">
        <f t="shared" si="11"/>
        <v>NA</v>
      </c>
      <c r="T343" s="198"/>
    </row>
    <row r="344" spans="1:20" ht="25.5" x14ac:dyDescent="0.3">
      <c r="A344" s="142" t="s">
        <v>93</v>
      </c>
      <c r="B344" s="142">
        <v>2022</v>
      </c>
      <c r="C344" s="96" t="s">
        <v>640</v>
      </c>
      <c r="D344" s="142" t="s">
        <v>161</v>
      </c>
      <c r="E344" s="143" t="s">
        <v>1260</v>
      </c>
      <c r="F344" s="142" t="s">
        <v>1021</v>
      </c>
      <c r="G344" s="142" t="s">
        <v>294</v>
      </c>
      <c r="H344" s="142" t="s">
        <v>10</v>
      </c>
      <c r="I344" s="142" t="s">
        <v>466</v>
      </c>
      <c r="J344" s="142" t="s">
        <v>177</v>
      </c>
      <c r="K344" s="142" t="s">
        <v>1293</v>
      </c>
      <c r="L344" s="142" t="s">
        <v>1272</v>
      </c>
      <c r="M344" s="144" t="s">
        <v>173</v>
      </c>
      <c r="N344" s="142" t="s">
        <v>846</v>
      </c>
      <c r="O344" s="326" t="s">
        <v>1261</v>
      </c>
      <c r="P344" s="378">
        <v>0</v>
      </c>
      <c r="Q344" s="378">
        <v>0</v>
      </c>
      <c r="R344" s="204" t="str">
        <f t="shared" si="10"/>
        <v>NA</v>
      </c>
      <c r="S344" s="205" t="str">
        <f t="shared" si="11"/>
        <v>NA</v>
      </c>
      <c r="T344" s="198"/>
    </row>
    <row r="345" spans="1:20" ht="12.75" customHeight="1" x14ac:dyDescent="0.25"/>
    <row r="346" spans="1:20" ht="12.75" customHeight="1" x14ac:dyDescent="0.25"/>
    <row r="347" spans="1:20" ht="12.75" customHeight="1" x14ac:dyDescent="0.25"/>
    <row r="348" spans="1:20" ht="12.75" customHeight="1" x14ac:dyDescent="0.25"/>
    <row r="349" spans="1:20" ht="12.75" customHeight="1" x14ac:dyDescent="0.25"/>
    <row r="350" spans="1:20" ht="12.75" customHeight="1" x14ac:dyDescent="0.25"/>
    <row r="351" spans="1:20" ht="12.75" customHeight="1" x14ac:dyDescent="0.25"/>
    <row r="352" spans="1:20"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sheetData>
  <phoneticPr fontId="4" type="noConversion"/>
  <pageMargins left="0.70866141732283472" right="0.70866141732283472" top="0.74803149606299213" bottom="0.74803149606299213" header="0.39370078740157483" footer="0"/>
  <pageSetup paperSize="8" scale="70" pageOrder="overThenDown" orientation="landscape"/>
  <headerFooter>
    <oddHeader>&amp;R&amp;F - &amp;A
&amp;P of &amp;N</oddHeader>
  </headerFooter>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AA982"/>
  <sheetViews>
    <sheetView topLeftCell="R1" zoomScale="120" zoomScaleNormal="120" zoomScaleSheetLayoutView="100" workbookViewId="0">
      <selection activeCell="V8" sqref="V8"/>
    </sheetView>
  </sheetViews>
  <sheetFormatPr defaultColWidth="14.453125" defaultRowHeight="15" customHeight="1" x14ac:dyDescent="0.25"/>
  <cols>
    <col min="1" max="1" width="6.453125" style="15" customWidth="1"/>
    <col min="2" max="2" width="18" style="15" bestFit="1" customWidth="1"/>
    <col min="3" max="3" width="24" style="15" bestFit="1" customWidth="1"/>
    <col min="4" max="4" width="12.453125" style="147" bestFit="1" customWidth="1"/>
    <col min="5" max="5" width="16.453125" style="15" customWidth="1"/>
    <col min="6" max="6" width="25" style="120" customWidth="1"/>
    <col min="7" max="7" width="13.36328125" style="15" customWidth="1"/>
    <col min="8" max="8" width="22.6328125" style="147" bestFit="1" customWidth="1"/>
    <col min="9" max="9" width="15.453125" style="15" bestFit="1" customWidth="1"/>
    <col min="10" max="10" width="29.36328125" style="15" customWidth="1"/>
    <col min="11" max="11" width="23.6328125" style="15" bestFit="1" customWidth="1"/>
    <col min="12" max="12" width="29.453125" style="15" customWidth="1"/>
    <col min="13" max="13" width="9.36328125" style="15" bestFit="1" customWidth="1"/>
    <col min="14" max="14" width="18.453125" style="120" customWidth="1"/>
    <col min="15" max="15" width="20.453125" style="120" customWidth="1"/>
    <col min="16" max="16" width="18" style="120" customWidth="1"/>
    <col min="17" max="17" width="31.453125" style="15" customWidth="1"/>
    <col min="18" max="18" width="18.453125" style="120" customWidth="1"/>
    <col min="19" max="19" width="34.453125" style="120" customWidth="1"/>
    <col min="20" max="20" width="9.6328125" style="120" bestFit="1" customWidth="1"/>
    <col min="21" max="21" width="72.453125" style="15" customWidth="1"/>
    <col min="22" max="23" width="14.453125" style="214" customWidth="1"/>
    <col min="24" max="24" width="20.6328125" style="215" customWidth="1"/>
    <col min="25" max="25" width="28.1796875" customWidth="1"/>
    <col min="26" max="27" width="14.453125" style="15" customWidth="1"/>
    <col min="28" max="16384" width="14.453125" style="15"/>
  </cols>
  <sheetData>
    <row r="1" spans="1:27" ht="15" customHeight="1" x14ac:dyDescent="0.3">
      <c r="A1" s="117" t="s">
        <v>1295</v>
      </c>
      <c r="B1" s="117"/>
      <c r="C1" s="117"/>
      <c r="D1" s="146"/>
      <c r="V1"/>
      <c r="W1"/>
      <c r="X1"/>
    </row>
    <row r="2" spans="1:27" ht="52" x14ac:dyDescent="0.25">
      <c r="A2" s="88" t="s">
        <v>80</v>
      </c>
      <c r="B2" s="88" t="s">
        <v>809</v>
      </c>
      <c r="C2" s="88" t="s">
        <v>838</v>
      </c>
      <c r="D2" s="101" t="s">
        <v>135</v>
      </c>
      <c r="E2" s="88" t="s">
        <v>952</v>
      </c>
      <c r="F2" s="101" t="s">
        <v>1296</v>
      </c>
      <c r="G2" s="88" t="s">
        <v>1297</v>
      </c>
      <c r="H2" s="101" t="s">
        <v>1298</v>
      </c>
      <c r="I2" s="88" t="s">
        <v>1265</v>
      </c>
      <c r="J2" s="88" t="s">
        <v>1266</v>
      </c>
      <c r="K2" s="88" t="s">
        <v>1267</v>
      </c>
      <c r="L2" s="88" t="s">
        <v>1299</v>
      </c>
      <c r="M2" s="88" t="s">
        <v>451</v>
      </c>
      <c r="N2" s="101" t="s">
        <v>1300</v>
      </c>
      <c r="O2" s="101" t="s">
        <v>1301</v>
      </c>
      <c r="P2" s="101" t="s">
        <v>299</v>
      </c>
      <c r="Q2" s="88" t="s">
        <v>1302</v>
      </c>
      <c r="R2" s="101" t="s">
        <v>1303</v>
      </c>
      <c r="S2" s="101" t="s">
        <v>1304</v>
      </c>
      <c r="T2" s="101" t="s">
        <v>391</v>
      </c>
      <c r="U2" s="88" t="s">
        <v>843</v>
      </c>
      <c r="V2" s="207" t="s">
        <v>1706</v>
      </c>
      <c r="W2" s="208" t="s">
        <v>1707</v>
      </c>
      <c r="X2" s="208" t="s">
        <v>1708</v>
      </c>
      <c r="Y2" s="207" t="s">
        <v>1701</v>
      </c>
      <c r="Z2" s="118"/>
      <c r="AA2" s="118"/>
    </row>
    <row r="3" spans="1:27" ht="25" x14ac:dyDescent="0.25">
      <c r="A3" s="81" t="s">
        <v>93</v>
      </c>
      <c r="B3" s="81">
        <v>2022</v>
      </c>
      <c r="C3" s="81" t="s">
        <v>637</v>
      </c>
      <c r="D3" s="121" t="s">
        <v>137</v>
      </c>
      <c r="E3" s="148" t="s">
        <v>963</v>
      </c>
      <c r="F3" s="121" t="s">
        <v>1305</v>
      </c>
      <c r="G3" s="81" t="s">
        <v>1305</v>
      </c>
      <c r="H3" s="121" t="s">
        <v>10</v>
      </c>
      <c r="I3" s="81" t="s">
        <v>470</v>
      </c>
      <c r="J3" s="81" t="s">
        <v>189</v>
      </c>
      <c r="K3" s="81" t="s">
        <v>1274</v>
      </c>
      <c r="L3" s="81"/>
      <c r="M3" s="81" t="s">
        <v>457</v>
      </c>
      <c r="N3" s="121" t="s">
        <v>846</v>
      </c>
      <c r="O3" s="121" t="s">
        <v>1306</v>
      </c>
      <c r="P3" s="121" t="s">
        <v>305</v>
      </c>
      <c r="Q3" s="81" t="s">
        <v>1307</v>
      </c>
      <c r="R3" s="121" t="s">
        <v>1308</v>
      </c>
      <c r="S3" s="149">
        <v>100</v>
      </c>
      <c r="T3" s="121" t="s">
        <v>223</v>
      </c>
      <c r="U3" s="81" t="s">
        <v>1309</v>
      </c>
      <c r="V3" s="316">
        <v>106</v>
      </c>
      <c r="W3" s="327">
        <f>(100*V3/S3)</f>
        <v>106</v>
      </c>
      <c r="X3" s="328" t="str">
        <f>IF(OR(W3&lt;90,W3&gt;150),"X","")</f>
        <v/>
      </c>
      <c r="Y3" s="209"/>
    </row>
    <row r="4" spans="1:27" ht="25" x14ac:dyDescent="0.25">
      <c r="A4" s="81" t="s">
        <v>93</v>
      </c>
      <c r="B4" s="81">
        <v>2022</v>
      </c>
      <c r="C4" s="81" t="s">
        <v>637</v>
      </c>
      <c r="D4" s="121" t="s">
        <v>137</v>
      </c>
      <c r="E4" s="148" t="s">
        <v>963</v>
      </c>
      <c r="F4" s="121" t="s">
        <v>1305</v>
      </c>
      <c r="G4" s="81" t="s">
        <v>1305</v>
      </c>
      <c r="H4" s="121" t="s">
        <v>10</v>
      </c>
      <c r="I4" s="81" t="s">
        <v>470</v>
      </c>
      <c r="J4" s="81" t="s">
        <v>189</v>
      </c>
      <c r="K4" s="81" t="s">
        <v>1274</v>
      </c>
      <c r="L4" s="81"/>
      <c r="M4" s="81" t="s">
        <v>457</v>
      </c>
      <c r="N4" s="121" t="s">
        <v>846</v>
      </c>
      <c r="O4" s="121" t="s">
        <v>1306</v>
      </c>
      <c r="P4" s="121" t="s">
        <v>290</v>
      </c>
      <c r="Q4" s="81" t="s">
        <v>1307</v>
      </c>
      <c r="R4" s="121" t="s">
        <v>1308</v>
      </c>
      <c r="S4" s="149">
        <v>100</v>
      </c>
      <c r="T4" s="121" t="s">
        <v>223</v>
      </c>
      <c r="U4" s="81" t="s">
        <v>1309</v>
      </c>
      <c r="V4" s="210">
        <v>106</v>
      </c>
      <c r="W4" s="327">
        <f>(100*V4/S4)</f>
        <v>106</v>
      </c>
      <c r="X4" s="328" t="str">
        <f>IF(OR(W4&lt;90,W4&gt;150),"X","")</f>
        <v/>
      </c>
      <c r="Y4" s="211"/>
    </row>
    <row r="5" spans="1:27" ht="25" x14ac:dyDescent="0.25">
      <c r="A5" s="81" t="s">
        <v>93</v>
      </c>
      <c r="B5" s="81">
        <v>2022</v>
      </c>
      <c r="C5" s="81" t="s">
        <v>637</v>
      </c>
      <c r="D5" s="121" t="s">
        <v>137</v>
      </c>
      <c r="E5" s="148" t="s">
        <v>963</v>
      </c>
      <c r="F5" s="121" t="s">
        <v>1305</v>
      </c>
      <c r="G5" s="81" t="s">
        <v>1305</v>
      </c>
      <c r="H5" s="121" t="s">
        <v>10</v>
      </c>
      <c r="I5" s="81" t="s">
        <v>470</v>
      </c>
      <c r="J5" s="81" t="s">
        <v>189</v>
      </c>
      <c r="K5" s="81" t="s">
        <v>1274</v>
      </c>
      <c r="L5" s="81"/>
      <c r="M5" s="81" t="s">
        <v>457</v>
      </c>
      <c r="N5" s="121" t="s">
        <v>846</v>
      </c>
      <c r="O5" s="121" t="s">
        <v>1306</v>
      </c>
      <c r="P5" s="121" t="s">
        <v>288</v>
      </c>
      <c r="Q5" s="81" t="s">
        <v>1307</v>
      </c>
      <c r="R5" s="121" t="s">
        <v>1308</v>
      </c>
      <c r="S5" s="149">
        <v>100</v>
      </c>
      <c r="T5" s="121" t="s">
        <v>223</v>
      </c>
      <c r="U5" s="81" t="s">
        <v>1309</v>
      </c>
      <c r="V5" s="210">
        <v>106</v>
      </c>
      <c r="W5" s="327">
        <f>(100*V5/S5)</f>
        <v>106</v>
      </c>
      <c r="X5" s="328" t="str">
        <f>IF(OR(W5&lt;90,W5&gt;150),"X","")</f>
        <v/>
      </c>
      <c r="Y5" s="211"/>
    </row>
    <row r="6" spans="1:27" ht="25" x14ac:dyDescent="0.25">
      <c r="A6" s="81" t="s">
        <v>93</v>
      </c>
      <c r="B6" s="81">
        <v>2022</v>
      </c>
      <c r="C6" s="81" t="s">
        <v>637</v>
      </c>
      <c r="D6" s="121" t="s">
        <v>137</v>
      </c>
      <c r="E6" s="148" t="s">
        <v>963</v>
      </c>
      <c r="F6" s="121" t="s">
        <v>1305</v>
      </c>
      <c r="G6" s="81" t="s">
        <v>1305</v>
      </c>
      <c r="H6" s="121" t="s">
        <v>10</v>
      </c>
      <c r="I6" s="81" t="s">
        <v>470</v>
      </c>
      <c r="J6" s="81" t="s">
        <v>189</v>
      </c>
      <c r="K6" s="81" t="s">
        <v>1274</v>
      </c>
      <c r="L6" s="81"/>
      <c r="M6" s="81" t="s">
        <v>457</v>
      </c>
      <c r="N6" s="121" t="s">
        <v>846</v>
      </c>
      <c r="O6" s="121" t="s">
        <v>1306</v>
      </c>
      <c r="P6" s="121" t="s">
        <v>308</v>
      </c>
      <c r="Q6" s="81" t="s">
        <v>1307</v>
      </c>
      <c r="R6" s="121" t="s">
        <v>1308</v>
      </c>
      <c r="S6" s="149">
        <v>100</v>
      </c>
      <c r="T6" s="121" t="s">
        <v>223</v>
      </c>
      <c r="U6" s="81" t="s">
        <v>1309</v>
      </c>
      <c r="V6" s="210">
        <v>105</v>
      </c>
      <c r="W6" s="327">
        <f>(100*V6/S6)</f>
        <v>105</v>
      </c>
      <c r="X6" s="328" t="str">
        <f>IF(OR(W6&lt;90,W6&gt;150),"X","")</f>
        <v/>
      </c>
      <c r="Y6" s="211"/>
    </row>
    <row r="7" spans="1:27" ht="25" x14ac:dyDescent="0.25">
      <c r="A7" s="81" t="s">
        <v>93</v>
      </c>
      <c r="B7" s="81">
        <v>2022</v>
      </c>
      <c r="C7" s="81" t="s">
        <v>637</v>
      </c>
      <c r="D7" s="121" t="s">
        <v>137</v>
      </c>
      <c r="E7" s="148" t="s">
        <v>963</v>
      </c>
      <c r="F7" s="121" t="s">
        <v>1305</v>
      </c>
      <c r="G7" s="81" t="s">
        <v>1305</v>
      </c>
      <c r="H7" s="121" t="s">
        <v>10</v>
      </c>
      <c r="I7" s="81" t="s">
        <v>470</v>
      </c>
      <c r="J7" s="81" t="s">
        <v>189</v>
      </c>
      <c r="K7" s="81" t="s">
        <v>1274</v>
      </c>
      <c r="L7" s="81"/>
      <c r="M7" s="81" t="s">
        <v>457</v>
      </c>
      <c r="N7" s="121" t="s">
        <v>846</v>
      </c>
      <c r="O7" s="121" t="s">
        <v>1306</v>
      </c>
      <c r="P7" s="121" t="s">
        <v>223</v>
      </c>
      <c r="Q7" s="81" t="s">
        <v>1307</v>
      </c>
      <c r="R7" s="121" t="s">
        <v>1308</v>
      </c>
      <c r="S7" s="149">
        <v>100</v>
      </c>
      <c r="T7" s="121" t="s">
        <v>223</v>
      </c>
      <c r="U7" s="81" t="s">
        <v>1310</v>
      </c>
      <c r="V7" s="210">
        <v>106</v>
      </c>
      <c r="W7" s="327">
        <f t="shared" ref="W7:W63" si="0">(100*V7/S7)</f>
        <v>106</v>
      </c>
      <c r="X7" s="328" t="str">
        <f t="shared" ref="X7:X63" si="1">IF(OR(W7&lt;90,W7&gt;150),"X","")</f>
        <v/>
      </c>
      <c r="Y7" s="211"/>
    </row>
    <row r="8" spans="1:27" ht="38" x14ac:dyDescent="0.25">
      <c r="A8" s="81" t="s">
        <v>93</v>
      </c>
      <c r="B8" s="81">
        <v>2022</v>
      </c>
      <c r="C8" s="81" t="s">
        <v>637</v>
      </c>
      <c r="D8" s="121" t="s">
        <v>137</v>
      </c>
      <c r="E8" s="148" t="s">
        <v>963</v>
      </c>
      <c r="F8" s="121" t="s">
        <v>1305</v>
      </c>
      <c r="G8" s="81" t="s">
        <v>1305</v>
      </c>
      <c r="H8" s="121" t="s">
        <v>10</v>
      </c>
      <c r="I8" s="81" t="s">
        <v>470</v>
      </c>
      <c r="J8" s="81" t="s">
        <v>189</v>
      </c>
      <c r="K8" s="81" t="s">
        <v>1274</v>
      </c>
      <c r="L8" s="81"/>
      <c r="M8" s="81" t="s">
        <v>457</v>
      </c>
      <c r="N8" s="121" t="s">
        <v>846</v>
      </c>
      <c r="O8" s="121" t="s">
        <v>1306</v>
      </c>
      <c r="P8" s="121" t="s">
        <v>223</v>
      </c>
      <c r="Q8" s="81" t="s">
        <v>1307</v>
      </c>
      <c r="R8" s="121" t="s">
        <v>1308</v>
      </c>
      <c r="S8" s="149">
        <v>100</v>
      </c>
      <c r="T8" s="121" t="s">
        <v>223</v>
      </c>
      <c r="U8" s="81" t="s">
        <v>1684</v>
      </c>
      <c r="V8" s="425" t="s">
        <v>173</v>
      </c>
      <c r="W8" s="327" t="e">
        <f t="shared" si="0"/>
        <v>#VALUE!</v>
      </c>
      <c r="X8" s="328" t="e">
        <f t="shared" si="1"/>
        <v>#VALUE!</v>
      </c>
      <c r="Y8" s="331" t="s">
        <v>1902</v>
      </c>
    </row>
    <row r="9" spans="1:27" ht="37.5" x14ac:dyDescent="0.25">
      <c r="A9" s="81" t="s">
        <v>93</v>
      </c>
      <c r="B9" s="81">
        <v>2022</v>
      </c>
      <c r="C9" s="81" t="s">
        <v>638</v>
      </c>
      <c r="D9" s="121" t="s">
        <v>137</v>
      </c>
      <c r="E9" s="148" t="s">
        <v>963</v>
      </c>
      <c r="F9" s="121" t="s">
        <v>1311</v>
      </c>
      <c r="G9" s="81" t="s">
        <v>1311</v>
      </c>
      <c r="H9" s="121" t="s">
        <v>10</v>
      </c>
      <c r="I9" s="81" t="s">
        <v>470</v>
      </c>
      <c r="J9" s="81" t="s">
        <v>189</v>
      </c>
      <c r="K9" s="81" t="s">
        <v>1274</v>
      </c>
      <c r="L9" s="81"/>
      <c r="M9" s="81" t="s">
        <v>457</v>
      </c>
      <c r="N9" s="121" t="s">
        <v>846</v>
      </c>
      <c r="O9" s="121" t="s">
        <v>1306</v>
      </c>
      <c r="P9" s="121" t="s">
        <v>305</v>
      </c>
      <c r="Q9" s="81" t="s">
        <v>1307</v>
      </c>
      <c r="R9" s="121" t="s">
        <v>1308</v>
      </c>
      <c r="S9" s="149">
        <v>100</v>
      </c>
      <c r="T9" s="121" t="s">
        <v>223</v>
      </c>
      <c r="U9" s="81" t="s">
        <v>1309</v>
      </c>
      <c r="V9" s="425" t="s">
        <v>173</v>
      </c>
      <c r="W9" s="327" t="e">
        <f t="shared" si="0"/>
        <v>#VALUE!</v>
      </c>
      <c r="X9" s="328" t="e">
        <f t="shared" si="1"/>
        <v>#VALUE!</v>
      </c>
      <c r="Y9" s="374" t="s">
        <v>1902</v>
      </c>
    </row>
    <row r="10" spans="1:27" ht="37.5" x14ac:dyDescent="0.25">
      <c r="A10" s="81" t="s">
        <v>93</v>
      </c>
      <c r="B10" s="81">
        <v>2022</v>
      </c>
      <c r="C10" s="81" t="s">
        <v>638</v>
      </c>
      <c r="D10" s="121" t="s">
        <v>137</v>
      </c>
      <c r="E10" s="148" t="s">
        <v>963</v>
      </c>
      <c r="F10" s="121" t="s">
        <v>1311</v>
      </c>
      <c r="G10" s="81" t="s">
        <v>1311</v>
      </c>
      <c r="H10" s="121" t="s">
        <v>10</v>
      </c>
      <c r="I10" s="81" t="s">
        <v>470</v>
      </c>
      <c r="J10" s="81" t="s">
        <v>189</v>
      </c>
      <c r="K10" s="81" t="s">
        <v>1274</v>
      </c>
      <c r="L10" s="81"/>
      <c r="M10" s="81" t="s">
        <v>457</v>
      </c>
      <c r="N10" s="121" t="s">
        <v>846</v>
      </c>
      <c r="O10" s="121" t="s">
        <v>1306</v>
      </c>
      <c r="P10" s="121" t="s">
        <v>290</v>
      </c>
      <c r="Q10" s="81" t="s">
        <v>1307</v>
      </c>
      <c r="R10" s="121" t="s">
        <v>1308</v>
      </c>
      <c r="S10" s="149">
        <v>100</v>
      </c>
      <c r="T10" s="121" t="s">
        <v>223</v>
      </c>
      <c r="U10" s="81" t="s">
        <v>1309</v>
      </c>
      <c r="V10" s="425" t="s">
        <v>173</v>
      </c>
      <c r="W10" s="327" t="e">
        <f t="shared" si="0"/>
        <v>#VALUE!</v>
      </c>
      <c r="X10" s="328" t="e">
        <f t="shared" si="1"/>
        <v>#VALUE!</v>
      </c>
      <c r="Y10" s="374" t="s">
        <v>1902</v>
      </c>
    </row>
    <row r="11" spans="1:27" ht="37.5" x14ac:dyDescent="0.25">
      <c r="A11" s="81" t="s">
        <v>93</v>
      </c>
      <c r="B11" s="81">
        <v>2022</v>
      </c>
      <c r="C11" s="81" t="s">
        <v>638</v>
      </c>
      <c r="D11" s="121" t="s">
        <v>137</v>
      </c>
      <c r="E11" s="148" t="s">
        <v>963</v>
      </c>
      <c r="F11" s="121" t="s">
        <v>1311</v>
      </c>
      <c r="G11" s="81" t="s">
        <v>1311</v>
      </c>
      <c r="H11" s="121" t="s">
        <v>10</v>
      </c>
      <c r="I11" s="81" t="s">
        <v>470</v>
      </c>
      <c r="J11" s="81" t="s">
        <v>189</v>
      </c>
      <c r="K11" s="81" t="s">
        <v>1274</v>
      </c>
      <c r="L11" s="81"/>
      <c r="M11" s="81" t="s">
        <v>457</v>
      </c>
      <c r="N11" s="121" t="s">
        <v>846</v>
      </c>
      <c r="O11" s="121" t="s">
        <v>1306</v>
      </c>
      <c r="P11" s="121" t="s">
        <v>288</v>
      </c>
      <c r="Q11" s="81" t="s">
        <v>1307</v>
      </c>
      <c r="R11" s="121" t="s">
        <v>1308</v>
      </c>
      <c r="S11" s="149">
        <v>100</v>
      </c>
      <c r="T11" s="121" t="s">
        <v>223</v>
      </c>
      <c r="U11" s="81" t="s">
        <v>1309</v>
      </c>
      <c r="V11" s="425" t="s">
        <v>173</v>
      </c>
      <c r="W11" s="327" t="e">
        <f t="shared" si="0"/>
        <v>#VALUE!</v>
      </c>
      <c r="X11" s="328" t="e">
        <f t="shared" si="1"/>
        <v>#VALUE!</v>
      </c>
      <c r="Y11" s="374" t="s">
        <v>1902</v>
      </c>
    </row>
    <row r="12" spans="1:27" ht="37.5" x14ac:dyDescent="0.25">
      <c r="A12" s="81" t="s">
        <v>93</v>
      </c>
      <c r="B12" s="81">
        <v>2022</v>
      </c>
      <c r="C12" s="81" t="s">
        <v>638</v>
      </c>
      <c r="D12" s="121" t="s">
        <v>137</v>
      </c>
      <c r="E12" s="148" t="s">
        <v>963</v>
      </c>
      <c r="F12" s="121" t="s">
        <v>1311</v>
      </c>
      <c r="G12" s="81" t="s">
        <v>1311</v>
      </c>
      <c r="H12" s="121" t="s">
        <v>10</v>
      </c>
      <c r="I12" s="81" t="s">
        <v>470</v>
      </c>
      <c r="J12" s="81" t="s">
        <v>189</v>
      </c>
      <c r="K12" s="81" t="s">
        <v>1274</v>
      </c>
      <c r="L12" s="81"/>
      <c r="M12" s="81" t="s">
        <v>457</v>
      </c>
      <c r="N12" s="121" t="s">
        <v>846</v>
      </c>
      <c r="O12" s="121" t="s">
        <v>1306</v>
      </c>
      <c r="P12" s="121" t="s">
        <v>308</v>
      </c>
      <c r="Q12" s="81" t="s">
        <v>1307</v>
      </c>
      <c r="R12" s="121" t="s">
        <v>1308</v>
      </c>
      <c r="S12" s="149">
        <v>100</v>
      </c>
      <c r="T12" s="121" t="s">
        <v>223</v>
      </c>
      <c r="U12" s="81" t="s">
        <v>1309</v>
      </c>
      <c r="V12" s="425" t="s">
        <v>173</v>
      </c>
      <c r="W12" s="327" t="e">
        <f t="shared" si="0"/>
        <v>#VALUE!</v>
      </c>
      <c r="X12" s="328" t="e">
        <f t="shared" si="1"/>
        <v>#VALUE!</v>
      </c>
      <c r="Y12" s="374" t="s">
        <v>1902</v>
      </c>
    </row>
    <row r="13" spans="1:27" ht="37.5" x14ac:dyDescent="0.25">
      <c r="A13" s="81" t="s">
        <v>93</v>
      </c>
      <c r="B13" s="81">
        <v>2022</v>
      </c>
      <c r="C13" s="81" t="s">
        <v>638</v>
      </c>
      <c r="D13" s="121" t="s">
        <v>137</v>
      </c>
      <c r="E13" s="148" t="s">
        <v>963</v>
      </c>
      <c r="F13" s="121" t="s">
        <v>1311</v>
      </c>
      <c r="G13" s="81" t="s">
        <v>1311</v>
      </c>
      <c r="H13" s="121" t="s">
        <v>10</v>
      </c>
      <c r="I13" s="81" t="s">
        <v>470</v>
      </c>
      <c r="J13" s="81" t="s">
        <v>189</v>
      </c>
      <c r="K13" s="81" t="s">
        <v>1274</v>
      </c>
      <c r="L13" s="81"/>
      <c r="M13" s="81" t="s">
        <v>457</v>
      </c>
      <c r="N13" s="121" t="s">
        <v>846</v>
      </c>
      <c r="O13" s="121" t="s">
        <v>1306</v>
      </c>
      <c r="P13" s="121" t="s">
        <v>223</v>
      </c>
      <c r="Q13" s="81" t="s">
        <v>1307</v>
      </c>
      <c r="R13" s="121" t="s">
        <v>1308</v>
      </c>
      <c r="S13" s="149">
        <v>100</v>
      </c>
      <c r="T13" s="121" t="s">
        <v>223</v>
      </c>
      <c r="U13" s="81" t="s">
        <v>1309</v>
      </c>
      <c r="V13" s="425" t="s">
        <v>173</v>
      </c>
      <c r="W13" s="327" t="e">
        <f t="shared" si="0"/>
        <v>#VALUE!</v>
      </c>
      <c r="X13" s="328" t="e">
        <f t="shared" si="1"/>
        <v>#VALUE!</v>
      </c>
      <c r="Y13" s="374" t="s">
        <v>1902</v>
      </c>
    </row>
    <row r="14" spans="1:27" ht="38" x14ac:dyDescent="0.25">
      <c r="A14" s="81" t="s">
        <v>93</v>
      </c>
      <c r="B14" s="81">
        <v>2022</v>
      </c>
      <c r="C14" s="81" t="s">
        <v>638</v>
      </c>
      <c r="D14" s="121" t="s">
        <v>137</v>
      </c>
      <c r="E14" s="148" t="s">
        <v>963</v>
      </c>
      <c r="F14" s="121" t="s">
        <v>1311</v>
      </c>
      <c r="G14" s="81" t="s">
        <v>1311</v>
      </c>
      <c r="H14" s="121" t="s">
        <v>10</v>
      </c>
      <c r="I14" s="81" t="s">
        <v>470</v>
      </c>
      <c r="J14" s="81" t="s">
        <v>189</v>
      </c>
      <c r="K14" s="81" t="s">
        <v>1274</v>
      </c>
      <c r="L14" s="81"/>
      <c r="M14" s="81" t="s">
        <v>457</v>
      </c>
      <c r="N14" s="121" t="s">
        <v>846</v>
      </c>
      <c r="O14" s="121" t="s">
        <v>1306</v>
      </c>
      <c r="P14" s="121" t="s">
        <v>223</v>
      </c>
      <c r="Q14" s="81" t="s">
        <v>1307</v>
      </c>
      <c r="R14" s="121" t="s">
        <v>1308</v>
      </c>
      <c r="S14" s="149">
        <v>100</v>
      </c>
      <c r="T14" s="121" t="s">
        <v>223</v>
      </c>
      <c r="U14" s="81" t="s">
        <v>1684</v>
      </c>
      <c r="V14" s="425" t="s">
        <v>173</v>
      </c>
      <c r="W14" s="327" t="e">
        <f t="shared" si="0"/>
        <v>#VALUE!</v>
      </c>
      <c r="X14" s="328" t="e">
        <f t="shared" si="1"/>
        <v>#VALUE!</v>
      </c>
      <c r="Y14" s="374" t="s">
        <v>1902</v>
      </c>
    </row>
    <row r="15" spans="1:27" ht="62.5" x14ac:dyDescent="0.25">
      <c r="A15" s="81" t="s">
        <v>93</v>
      </c>
      <c r="B15" s="81">
        <v>2022</v>
      </c>
      <c r="C15" s="81" t="s">
        <v>638</v>
      </c>
      <c r="D15" s="121" t="s">
        <v>137</v>
      </c>
      <c r="E15" s="148" t="s">
        <v>963</v>
      </c>
      <c r="F15" s="121" t="s">
        <v>1312</v>
      </c>
      <c r="G15" s="81" t="s">
        <v>1312</v>
      </c>
      <c r="H15" s="121" t="s">
        <v>10</v>
      </c>
      <c r="I15" s="81" t="s">
        <v>470</v>
      </c>
      <c r="J15" s="81" t="s">
        <v>189</v>
      </c>
      <c r="K15" s="81" t="s">
        <v>1274</v>
      </c>
      <c r="L15" s="81"/>
      <c r="M15" s="81" t="s">
        <v>457</v>
      </c>
      <c r="N15" s="121" t="s">
        <v>846</v>
      </c>
      <c r="O15" s="121" t="s">
        <v>1306</v>
      </c>
      <c r="P15" s="121" t="s">
        <v>305</v>
      </c>
      <c r="Q15" s="81" t="s">
        <v>1307</v>
      </c>
      <c r="R15" s="121" t="s">
        <v>1313</v>
      </c>
      <c r="S15" s="149">
        <v>2</v>
      </c>
      <c r="T15" s="121" t="s">
        <v>223</v>
      </c>
      <c r="U15" s="81" t="s">
        <v>1309</v>
      </c>
      <c r="V15" s="210">
        <v>1</v>
      </c>
      <c r="W15" s="327">
        <f t="shared" si="0"/>
        <v>50</v>
      </c>
      <c r="X15" s="328" t="str">
        <f t="shared" si="1"/>
        <v>X</v>
      </c>
      <c r="Y15" s="409" t="s">
        <v>1935</v>
      </c>
    </row>
    <row r="16" spans="1:27" ht="62.5" x14ac:dyDescent="0.25">
      <c r="A16" s="81" t="s">
        <v>93</v>
      </c>
      <c r="B16" s="81">
        <v>2022</v>
      </c>
      <c r="C16" s="81" t="s">
        <v>638</v>
      </c>
      <c r="D16" s="121" t="s">
        <v>137</v>
      </c>
      <c r="E16" s="148" t="s">
        <v>963</v>
      </c>
      <c r="F16" s="121" t="s">
        <v>1312</v>
      </c>
      <c r="G16" s="81" t="s">
        <v>1312</v>
      </c>
      <c r="H16" s="121" t="s">
        <v>10</v>
      </c>
      <c r="I16" s="81" t="s">
        <v>470</v>
      </c>
      <c r="J16" s="81" t="s">
        <v>189</v>
      </c>
      <c r="K16" s="81" t="s">
        <v>1274</v>
      </c>
      <c r="L16" s="81"/>
      <c r="M16" s="81" t="s">
        <v>457</v>
      </c>
      <c r="N16" s="121" t="s">
        <v>846</v>
      </c>
      <c r="O16" s="121" t="s">
        <v>1306</v>
      </c>
      <c r="P16" s="121" t="s">
        <v>290</v>
      </c>
      <c r="Q16" s="81" t="s">
        <v>1307</v>
      </c>
      <c r="R16" s="121" t="s">
        <v>1313</v>
      </c>
      <c r="S16" s="149">
        <v>2</v>
      </c>
      <c r="T16" s="121" t="s">
        <v>223</v>
      </c>
      <c r="U16" s="81" t="s">
        <v>1309</v>
      </c>
      <c r="V16" s="210">
        <v>1</v>
      </c>
      <c r="W16" s="327">
        <f t="shared" si="0"/>
        <v>50</v>
      </c>
      <c r="X16" s="328" t="str">
        <f t="shared" si="1"/>
        <v>X</v>
      </c>
      <c r="Y16" s="409" t="s">
        <v>1935</v>
      </c>
    </row>
    <row r="17" spans="1:25" ht="37.5" x14ac:dyDescent="0.25">
      <c r="A17" s="81" t="s">
        <v>93</v>
      </c>
      <c r="B17" s="81">
        <v>2022</v>
      </c>
      <c r="C17" s="81" t="s">
        <v>638</v>
      </c>
      <c r="D17" s="121" t="s">
        <v>137</v>
      </c>
      <c r="E17" s="148" t="s">
        <v>963</v>
      </c>
      <c r="F17" s="121" t="s">
        <v>1312</v>
      </c>
      <c r="G17" s="81" t="s">
        <v>1312</v>
      </c>
      <c r="H17" s="121" t="s">
        <v>10</v>
      </c>
      <c r="I17" s="81" t="s">
        <v>470</v>
      </c>
      <c r="J17" s="81" t="s">
        <v>189</v>
      </c>
      <c r="K17" s="81" t="s">
        <v>1274</v>
      </c>
      <c r="L17" s="81" t="s">
        <v>1314</v>
      </c>
      <c r="M17" s="81" t="s">
        <v>457</v>
      </c>
      <c r="N17" s="121" t="s">
        <v>846</v>
      </c>
      <c r="O17" s="121"/>
      <c r="P17" s="121" t="s">
        <v>288</v>
      </c>
      <c r="Q17" s="81"/>
      <c r="R17" s="121"/>
      <c r="S17" s="149"/>
      <c r="T17" s="121"/>
      <c r="U17" s="81"/>
      <c r="V17" s="425" t="s">
        <v>173</v>
      </c>
      <c r="W17" s="327" t="e">
        <f t="shared" si="0"/>
        <v>#VALUE!</v>
      </c>
      <c r="X17" s="328" t="e">
        <f t="shared" si="1"/>
        <v>#VALUE!</v>
      </c>
      <c r="Y17" s="374" t="s">
        <v>1902</v>
      </c>
    </row>
    <row r="18" spans="1:25" ht="62.5" x14ac:dyDescent="0.25">
      <c r="A18" s="81" t="s">
        <v>93</v>
      </c>
      <c r="B18" s="81">
        <v>2022</v>
      </c>
      <c r="C18" s="81" t="s">
        <v>638</v>
      </c>
      <c r="D18" s="121" t="s">
        <v>137</v>
      </c>
      <c r="E18" s="148" t="s">
        <v>963</v>
      </c>
      <c r="F18" s="121" t="s">
        <v>1312</v>
      </c>
      <c r="G18" s="81" t="s">
        <v>1312</v>
      </c>
      <c r="H18" s="121" t="s">
        <v>10</v>
      </c>
      <c r="I18" s="81" t="s">
        <v>470</v>
      </c>
      <c r="J18" s="81" t="s">
        <v>189</v>
      </c>
      <c r="K18" s="81" t="s">
        <v>1274</v>
      </c>
      <c r="L18" s="81"/>
      <c r="M18" s="81" t="s">
        <v>457</v>
      </c>
      <c r="N18" s="121" t="s">
        <v>846</v>
      </c>
      <c r="O18" s="121" t="s">
        <v>1306</v>
      </c>
      <c r="P18" s="121" t="s">
        <v>308</v>
      </c>
      <c r="Q18" s="81" t="s">
        <v>1307</v>
      </c>
      <c r="R18" s="121" t="s">
        <v>1313</v>
      </c>
      <c r="S18" s="149">
        <v>2</v>
      </c>
      <c r="T18" s="121" t="s">
        <v>223</v>
      </c>
      <c r="U18" s="81" t="s">
        <v>1309</v>
      </c>
      <c r="V18" s="210">
        <v>1</v>
      </c>
      <c r="W18" s="327">
        <f t="shared" si="0"/>
        <v>50</v>
      </c>
      <c r="X18" s="328" t="str">
        <f t="shared" si="1"/>
        <v>X</v>
      </c>
      <c r="Y18" s="409" t="s">
        <v>1935</v>
      </c>
    </row>
    <row r="19" spans="1:25" ht="62.5" x14ac:dyDescent="0.25">
      <c r="A19" s="81" t="s">
        <v>93</v>
      </c>
      <c r="B19" s="81">
        <v>2022</v>
      </c>
      <c r="C19" s="81" t="s">
        <v>638</v>
      </c>
      <c r="D19" s="121" t="s">
        <v>137</v>
      </c>
      <c r="E19" s="148" t="s">
        <v>963</v>
      </c>
      <c r="F19" s="121" t="s">
        <v>1312</v>
      </c>
      <c r="G19" s="81" t="s">
        <v>1312</v>
      </c>
      <c r="H19" s="121" t="s">
        <v>10</v>
      </c>
      <c r="I19" s="81" t="s">
        <v>470</v>
      </c>
      <c r="J19" s="81" t="s">
        <v>189</v>
      </c>
      <c r="K19" s="81" t="s">
        <v>1274</v>
      </c>
      <c r="L19" s="81"/>
      <c r="M19" s="81" t="s">
        <v>457</v>
      </c>
      <c r="N19" s="121" t="s">
        <v>846</v>
      </c>
      <c r="O19" s="121" t="s">
        <v>1306</v>
      </c>
      <c r="P19" s="121" t="s">
        <v>223</v>
      </c>
      <c r="Q19" s="81" t="s">
        <v>1307</v>
      </c>
      <c r="R19" s="121" t="s">
        <v>1313</v>
      </c>
      <c r="S19" s="149">
        <v>2</v>
      </c>
      <c r="T19" s="121" t="s">
        <v>223</v>
      </c>
      <c r="U19" s="81" t="s">
        <v>1315</v>
      </c>
      <c r="V19" s="210">
        <v>1</v>
      </c>
      <c r="W19" s="327">
        <f t="shared" si="0"/>
        <v>50</v>
      </c>
      <c r="X19" s="328" t="str">
        <f t="shared" si="1"/>
        <v>X</v>
      </c>
      <c r="Y19" s="409" t="s">
        <v>1935</v>
      </c>
    </row>
    <row r="20" spans="1:25" ht="37.5" x14ac:dyDescent="0.25">
      <c r="A20" s="81" t="s">
        <v>93</v>
      </c>
      <c r="B20" s="81">
        <v>2022</v>
      </c>
      <c r="C20" s="81" t="s">
        <v>638</v>
      </c>
      <c r="D20" s="121" t="s">
        <v>137</v>
      </c>
      <c r="E20" s="148" t="s">
        <v>963</v>
      </c>
      <c r="F20" s="121" t="s">
        <v>1316</v>
      </c>
      <c r="G20" s="81" t="s">
        <v>1316</v>
      </c>
      <c r="H20" s="121" t="s">
        <v>10</v>
      </c>
      <c r="I20" s="81" t="s">
        <v>470</v>
      </c>
      <c r="J20" s="81" t="s">
        <v>189</v>
      </c>
      <c r="K20" s="81" t="s">
        <v>1274</v>
      </c>
      <c r="L20" s="81"/>
      <c r="M20" s="81" t="s">
        <v>457</v>
      </c>
      <c r="N20" s="121" t="s">
        <v>846</v>
      </c>
      <c r="O20" s="121" t="s">
        <v>1306</v>
      </c>
      <c r="P20" s="121" t="s">
        <v>305</v>
      </c>
      <c r="Q20" s="81" t="s">
        <v>1307</v>
      </c>
      <c r="R20" s="121" t="s">
        <v>1313</v>
      </c>
      <c r="S20" s="149">
        <v>2</v>
      </c>
      <c r="T20" s="121" t="s">
        <v>223</v>
      </c>
      <c r="U20" s="81" t="s">
        <v>1309</v>
      </c>
      <c r="V20" s="425" t="s">
        <v>173</v>
      </c>
      <c r="W20" s="327" t="e">
        <f t="shared" si="0"/>
        <v>#VALUE!</v>
      </c>
      <c r="X20" s="328" t="e">
        <f t="shared" si="1"/>
        <v>#VALUE!</v>
      </c>
      <c r="Y20" s="374" t="s">
        <v>1902</v>
      </c>
    </row>
    <row r="21" spans="1:25" ht="37.5" x14ac:dyDescent="0.25">
      <c r="A21" s="81" t="s">
        <v>93</v>
      </c>
      <c r="B21" s="81">
        <v>2022</v>
      </c>
      <c r="C21" s="81" t="s">
        <v>638</v>
      </c>
      <c r="D21" s="121" t="s">
        <v>137</v>
      </c>
      <c r="E21" s="148" t="s">
        <v>963</v>
      </c>
      <c r="F21" s="121" t="s">
        <v>1316</v>
      </c>
      <c r="G21" s="81" t="s">
        <v>1316</v>
      </c>
      <c r="H21" s="121" t="s">
        <v>10</v>
      </c>
      <c r="I21" s="81" t="s">
        <v>470</v>
      </c>
      <c r="J21" s="81" t="s">
        <v>189</v>
      </c>
      <c r="K21" s="81" t="s">
        <v>1274</v>
      </c>
      <c r="L21" s="81"/>
      <c r="M21" s="81" t="s">
        <v>457</v>
      </c>
      <c r="N21" s="121" t="s">
        <v>846</v>
      </c>
      <c r="O21" s="121" t="s">
        <v>1306</v>
      </c>
      <c r="P21" s="121" t="s">
        <v>290</v>
      </c>
      <c r="Q21" s="81" t="s">
        <v>1307</v>
      </c>
      <c r="R21" s="121" t="s">
        <v>1313</v>
      </c>
      <c r="S21" s="149">
        <v>2</v>
      </c>
      <c r="T21" s="121" t="s">
        <v>223</v>
      </c>
      <c r="U21" s="81" t="s">
        <v>1309</v>
      </c>
      <c r="V21" s="425" t="s">
        <v>173</v>
      </c>
      <c r="W21" s="327" t="e">
        <f t="shared" si="0"/>
        <v>#VALUE!</v>
      </c>
      <c r="X21" s="328" t="e">
        <f t="shared" si="1"/>
        <v>#VALUE!</v>
      </c>
      <c r="Y21" s="374" t="s">
        <v>1902</v>
      </c>
    </row>
    <row r="22" spans="1:25" ht="37.5" x14ac:dyDescent="0.25">
      <c r="A22" s="81" t="s">
        <v>93</v>
      </c>
      <c r="B22" s="81">
        <v>2022</v>
      </c>
      <c r="C22" s="81" t="s">
        <v>638</v>
      </c>
      <c r="D22" s="121" t="s">
        <v>137</v>
      </c>
      <c r="E22" s="148" t="s">
        <v>963</v>
      </c>
      <c r="F22" s="121" t="s">
        <v>1316</v>
      </c>
      <c r="G22" s="81" t="s">
        <v>1316</v>
      </c>
      <c r="H22" s="121" t="s">
        <v>10</v>
      </c>
      <c r="I22" s="81" t="s">
        <v>470</v>
      </c>
      <c r="J22" s="81" t="s">
        <v>189</v>
      </c>
      <c r="K22" s="81" t="s">
        <v>1274</v>
      </c>
      <c r="L22" s="81" t="s">
        <v>1314</v>
      </c>
      <c r="M22" s="81" t="s">
        <v>457</v>
      </c>
      <c r="N22" s="121" t="s">
        <v>846</v>
      </c>
      <c r="O22" s="121"/>
      <c r="P22" s="121" t="s">
        <v>288</v>
      </c>
      <c r="Q22" s="81"/>
      <c r="R22" s="121"/>
      <c r="S22" s="149"/>
      <c r="T22" s="121"/>
      <c r="U22" s="81"/>
      <c r="V22" s="425" t="s">
        <v>173</v>
      </c>
      <c r="W22" s="327" t="e">
        <f t="shared" si="0"/>
        <v>#VALUE!</v>
      </c>
      <c r="X22" s="328" t="e">
        <f t="shared" si="1"/>
        <v>#VALUE!</v>
      </c>
      <c r="Y22" s="374" t="s">
        <v>1902</v>
      </c>
    </row>
    <row r="23" spans="1:25" ht="37.5" x14ac:dyDescent="0.25">
      <c r="A23" s="81" t="s">
        <v>93</v>
      </c>
      <c r="B23" s="81">
        <v>2022</v>
      </c>
      <c r="C23" s="81" t="s">
        <v>638</v>
      </c>
      <c r="D23" s="121" t="s">
        <v>137</v>
      </c>
      <c r="E23" s="148" t="s">
        <v>963</v>
      </c>
      <c r="F23" s="121" t="s">
        <v>1316</v>
      </c>
      <c r="G23" s="81" t="s">
        <v>1316</v>
      </c>
      <c r="H23" s="121" t="s">
        <v>10</v>
      </c>
      <c r="I23" s="81" t="s">
        <v>470</v>
      </c>
      <c r="J23" s="81" t="s">
        <v>189</v>
      </c>
      <c r="K23" s="81" t="s">
        <v>1274</v>
      </c>
      <c r="L23" s="81"/>
      <c r="M23" s="81" t="s">
        <v>457</v>
      </c>
      <c r="N23" s="121" t="s">
        <v>846</v>
      </c>
      <c r="O23" s="121" t="s">
        <v>1306</v>
      </c>
      <c r="P23" s="121" t="s">
        <v>308</v>
      </c>
      <c r="Q23" s="81" t="s">
        <v>1307</v>
      </c>
      <c r="R23" s="121" t="s">
        <v>1313</v>
      </c>
      <c r="S23" s="149">
        <v>2</v>
      </c>
      <c r="T23" s="121" t="s">
        <v>223</v>
      </c>
      <c r="U23" s="81" t="s">
        <v>1309</v>
      </c>
      <c r="V23" s="425" t="s">
        <v>173</v>
      </c>
      <c r="W23" s="327" t="e">
        <f t="shared" si="0"/>
        <v>#VALUE!</v>
      </c>
      <c r="X23" s="328" t="e">
        <f t="shared" si="1"/>
        <v>#VALUE!</v>
      </c>
      <c r="Y23" s="374" t="s">
        <v>1902</v>
      </c>
    </row>
    <row r="24" spans="1:25" ht="37.5" x14ac:dyDescent="0.25">
      <c r="A24" s="81" t="s">
        <v>93</v>
      </c>
      <c r="B24" s="81">
        <v>2022</v>
      </c>
      <c r="C24" s="81" t="s">
        <v>638</v>
      </c>
      <c r="D24" s="121" t="s">
        <v>137</v>
      </c>
      <c r="E24" s="148" t="s">
        <v>963</v>
      </c>
      <c r="F24" s="121" t="s">
        <v>1316</v>
      </c>
      <c r="G24" s="81" t="s">
        <v>1316</v>
      </c>
      <c r="H24" s="121" t="s">
        <v>10</v>
      </c>
      <c r="I24" s="81" t="s">
        <v>470</v>
      </c>
      <c r="J24" s="81" t="s">
        <v>189</v>
      </c>
      <c r="K24" s="81" t="s">
        <v>1274</v>
      </c>
      <c r="L24" s="81"/>
      <c r="M24" s="81" t="s">
        <v>457</v>
      </c>
      <c r="N24" s="121" t="s">
        <v>846</v>
      </c>
      <c r="O24" s="121" t="s">
        <v>1306</v>
      </c>
      <c r="P24" s="121" t="s">
        <v>223</v>
      </c>
      <c r="Q24" s="81" t="s">
        <v>1307</v>
      </c>
      <c r="R24" s="121" t="s">
        <v>1313</v>
      </c>
      <c r="S24" s="149">
        <v>2</v>
      </c>
      <c r="T24" s="121" t="s">
        <v>223</v>
      </c>
      <c r="U24" s="81" t="s">
        <v>1315</v>
      </c>
      <c r="V24" s="425" t="s">
        <v>173</v>
      </c>
      <c r="W24" s="327" t="e">
        <f t="shared" si="0"/>
        <v>#VALUE!</v>
      </c>
      <c r="X24" s="328" t="e">
        <f t="shared" si="1"/>
        <v>#VALUE!</v>
      </c>
      <c r="Y24" s="374" t="s">
        <v>1902</v>
      </c>
    </row>
    <row r="25" spans="1:25" ht="25" x14ac:dyDescent="0.25">
      <c r="A25" s="81" t="s">
        <v>93</v>
      </c>
      <c r="B25" s="81">
        <v>2022</v>
      </c>
      <c r="C25" s="81" t="s">
        <v>638</v>
      </c>
      <c r="D25" s="121" t="s">
        <v>137</v>
      </c>
      <c r="E25" s="148" t="s">
        <v>963</v>
      </c>
      <c r="F25" s="121" t="s">
        <v>1317</v>
      </c>
      <c r="G25" s="81" t="s">
        <v>1317</v>
      </c>
      <c r="H25" s="121" t="s">
        <v>10</v>
      </c>
      <c r="I25" s="81" t="s">
        <v>470</v>
      </c>
      <c r="J25" s="81" t="s">
        <v>189</v>
      </c>
      <c r="K25" s="81" t="s">
        <v>1274</v>
      </c>
      <c r="L25" s="81"/>
      <c r="M25" s="81" t="s">
        <v>457</v>
      </c>
      <c r="N25" s="121" t="s">
        <v>846</v>
      </c>
      <c r="O25" s="121" t="s">
        <v>1306</v>
      </c>
      <c r="P25" s="121" t="s">
        <v>305</v>
      </c>
      <c r="Q25" s="81" t="s">
        <v>1307</v>
      </c>
      <c r="R25" s="121" t="s">
        <v>1313</v>
      </c>
      <c r="S25" s="149">
        <v>2</v>
      </c>
      <c r="T25" s="121" t="s">
        <v>223</v>
      </c>
      <c r="U25" s="81" t="s">
        <v>1309</v>
      </c>
      <c r="V25" s="210">
        <v>2</v>
      </c>
      <c r="W25" s="327">
        <f t="shared" si="0"/>
        <v>100</v>
      </c>
      <c r="X25" s="328" t="str">
        <f t="shared" si="1"/>
        <v/>
      </c>
      <c r="Y25" s="374"/>
    </row>
    <row r="26" spans="1:25" ht="25" x14ac:dyDescent="0.25">
      <c r="A26" s="81" t="s">
        <v>93</v>
      </c>
      <c r="B26" s="81">
        <v>2022</v>
      </c>
      <c r="C26" s="81" t="s">
        <v>638</v>
      </c>
      <c r="D26" s="121" t="s">
        <v>137</v>
      </c>
      <c r="E26" s="148" t="s">
        <v>963</v>
      </c>
      <c r="F26" s="121" t="s">
        <v>1317</v>
      </c>
      <c r="G26" s="81" t="s">
        <v>1317</v>
      </c>
      <c r="H26" s="121" t="s">
        <v>10</v>
      </c>
      <c r="I26" s="81" t="s">
        <v>470</v>
      </c>
      <c r="J26" s="81" t="s">
        <v>189</v>
      </c>
      <c r="K26" s="81" t="s">
        <v>1274</v>
      </c>
      <c r="L26" s="81"/>
      <c r="M26" s="81" t="s">
        <v>457</v>
      </c>
      <c r="N26" s="121" t="s">
        <v>846</v>
      </c>
      <c r="O26" s="121" t="s">
        <v>1306</v>
      </c>
      <c r="P26" s="121" t="s">
        <v>290</v>
      </c>
      <c r="Q26" s="81" t="s">
        <v>1307</v>
      </c>
      <c r="R26" s="121" t="s">
        <v>1313</v>
      </c>
      <c r="S26" s="149">
        <v>2</v>
      </c>
      <c r="T26" s="121" t="s">
        <v>223</v>
      </c>
      <c r="U26" s="81" t="s">
        <v>1309</v>
      </c>
      <c r="V26" s="210">
        <v>2</v>
      </c>
      <c r="W26" s="327">
        <f t="shared" si="0"/>
        <v>100</v>
      </c>
      <c r="X26" s="328" t="str">
        <f t="shared" si="1"/>
        <v/>
      </c>
      <c r="Y26" s="374"/>
    </row>
    <row r="27" spans="1:25" ht="37.5" x14ac:dyDescent="0.25">
      <c r="A27" s="81" t="s">
        <v>93</v>
      </c>
      <c r="B27" s="81">
        <v>2022</v>
      </c>
      <c r="C27" s="81" t="s">
        <v>638</v>
      </c>
      <c r="D27" s="121" t="s">
        <v>137</v>
      </c>
      <c r="E27" s="148" t="s">
        <v>963</v>
      </c>
      <c r="F27" s="121" t="s">
        <v>1317</v>
      </c>
      <c r="G27" s="81" t="s">
        <v>1317</v>
      </c>
      <c r="H27" s="121" t="s">
        <v>10</v>
      </c>
      <c r="I27" s="81" t="s">
        <v>470</v>
      </c>
      <c r="J27" s="81" t="s">
        <v>189</v>
      </c>
      <c r="K27" s="81" t="s">
        <v>1274</v>
      </c>
      <c r="L27" s="81" t="s">
        <v>1314</v>
      </c>
      <c r="M27" s="81" t="s">
        <v>457</v>
      </c>
      <c r="N27" s="121" t="s">
        <v>846</v>
      </c>
      <c r="O27" s="121"/>
      <c r="P27" s="121" t="s">
        <v>288</v>
      </c>
      <c r="Q27" s="81"/>
      <c r="R27" s="121"/>
      <c r="S27" s="149"/>
      <c r="T27" s="121"/>
      <c r="U27" s="81"/>
      <c r="V27" s="425" t="s">
        <v>173</v>
      </c>
      <c r="W27" s="327" t="e">
        <f t="shared" si="0"/>
        <v>#VALUE!</v>
      </c>
      <c r="X27" s="328" t="e">
        <f t="shared" si="1"/>
        <v>#VALUE!</v>
      </c>
      <c r="Y27" s="374" t="s">
        <v>1902</v>
      </c>
    </row>
    <row r="28" spans="1:25" ht="71" customHeight="1" x14ac:dyDescent="0.25">
      <c r="A28" s="81" t="s">
        <v>93</v>
      </c>
      <c r="B28" s="81">
        <v>2022</v>
      </c>
      <c r="C28" s="81" t="s">
        <v>638</v>
      </c>
      <c r="D28" s="121" t="s">
        <v>137</v>
      </c>
      <c r="E28" s="148" t="s">
        <v>963</v>
      </c>
      <c r="F28" s="121" t="s">
        <v>1317</v>
      </c>
      <c r="G28" s="81" t="s">
        <v>1317</v>
      </c>
      <c r="H28" s="121" t="s">
        <v>10</v>
      </c>
      <c r="I28" s="81" t="s">
        <v>470</v>
      </c>
      <c r="J28" s="81" t="s">
        <v>189</v>
      </c>
      <c r="K28" s="81" t="s">
        <v>1274</v>
      </c>
      <c r="L28" s="81"/>
      <c r="M28" s="81" t="s">
        <v>457</v>
      </c>
      <c r="N28" s="121" t="s">
        <v>846</v>
      </c>
      <c r="O28" s="121" t="s">
        <v>1306</v>
      </c>
      <c r="P28" s="121" t="s">
        <v>308</v>
      </c>
      <c r="Q28" s="81" t="s">
        <v>1307</v>
      </c>
      <c r="R28" s="121" t="s">
        <v>1313</v>
      </c>
      <c r="S28" s="149">
        <v>2</v>
      </c>
      <c r="T28" s="121" t="s">
        <v>223</v>
      </c>
      <c r="U28" s="81" t="s">
        <v>1309</v>
      </c>
      <c r="V28" s="210">
        <v>2</v>
      </c>
      <c r="W28" s="327">
        <f t="shared" si="0"/>
        <v>100</v>
      </c>
      <c r="X28" s="328" t="str">
        <f t="shared" si="1"/>
        <v/>
      </c>
      <c r="Y28" s="424"/>
    </row>
    <row r="29" spans="1:25" ht="71" customHeight="1" x14ac:dyDescent="0.25">
      <c r="A29" s="81" t="s">
        <v>93</v>
      </c>
      <c r="B29" s="81">
        <v>2022</v>
      </c>
      <c r="C29" s="81" t="s">
        <v>638</v>
      </c>
      <c r="D29" s="121" t="s">
        <v>137</v>
      </c>
      <c r="E29" s="148" t="s">
        <v>963</v>
      </c>
      <c r="F29" s="121" t="s">
        <v>1317</v>
      </c>
      <c r="G29" s="81" t="s">
        <v>1317</v>
      </c>
      <c r="H29" s="121" t="s">
        <v>10</v>
      </c>
      <c r="I29" s="81" t="s">
        <v>470</v>
      </c>
      <c r="J29" s="81" t="s">
        <v>189</v>
      </c>
      <c r="K29" s="81" t="s">
        <v>1274</v>
      </c>
      <c r="L29" s="81"/>
      <c r="M29" s="81" t="s">
        <v>457</v>
      </c>
      <c r="N29" s="121" t="s">
        <v>846</v>
      </c>
      <c r="O29" s="121" t="s">
        <v>1306</v>
      </c>
      <c r="P29" s="121" t="s">
        <v>223</v>
      </c>
      <c r="Q29" s="81" t="s">
        <v>1307</v>
      </c>
      <c r="R29" s="121" t="s">
        <v>1313</v>
      </c>
      <c r="S29" s="149">
        <v>2</v>
      </c>
      <c r="T29" s="121" t="s">
        <v>223</v>
      </c>
      <c r="U29" s="81" t="s">
        <v>1315</v>
      </c>
      <c r="V29" s="210">
        <v>2</v>
      </c>
      <c r="W29" s="327">
        <f t="shared" si="0"/>
        <v>100</v>
      </c>
      <c r="X29" s="328" t="str">
        <f t="shared" si="1"/>
        <v/>
      </c>
      <c r="Y29" s="424"/>
    </row>
    <row r="30" spans="1:25" ht="72" customHeight="1" x14ac:dyDescent="0.25">
      <c r="A30" s="81" t="s">
        <v>93</v>
      </c>
      <c r="B30" s="81">
        <v>2022</v>
      </c>
      <c r="C30" s="81" t="s">
        <v>638</v>
      </c>
      <c r="D30" s="121" t="s">
        <v>137</v>
      </c>
      <c r="E30" s="148" t="s">
        <v>963</v>
      </c>
      <c r="F30" s="121" t="s">
        <v>1318</v>
      </c>
      <c r="G30" s="81" t="s">
        <v>1318</v>
      </c>
      <c r="H30" s="121" t="s">
        <v>10</v>
      </c>
      <c r="I30" s="81" t="s">
        <v>470</v>
      </c>
      <c r="J30" s="81" t="s">
        <v>189</v>
      </c>
      <c r="K30" s="81" t="s">
        <v>1274</v>
      </c>
      <c r="L30" s="81" t="s">
        <v>1319</v>
      </c>
      <c r="M30" s="81" t="s">
        <v>457</v>
      </c>
      <c r="N30" s="121" t="s">
        <v>846</v>
      </c>
      <c r="O30" s="121"/>
      <c r="P30" s="121" t="s">
        <v>305</v>
      </c>
      <c r="Q30" s="81"/>
      <c r="R30" s="121"/>
      <c r="S30" s="149"/>
      <c r="T30" s="121"/>
      <c r="U30" s="81"/>
      <c r="V30" s="425" t="s">
        <v>173</v>
      </c>
      <c r="W30" s="327" t="e">
        <f t="shared" si="0"/>
        <v>#VALUE!</v>
      </c>
      <c r="X30" s="328" t="e">
        <f t="shared" si="1"/>
        <v>#VALUE!</v>
      </c>
      <c r="Y30" s="424"/>
    </row>
    <row r="31" spans="1:25" ht="72" customHeight="1" x14ac:dyDescent="0.25">
      <c r="A31" s="81" t="s">
        <v>93</v>
      </c>
      <c r="B31" s="81">
        <v>2022</v>
      </c>
      <c r="C31" s="81" t="s">
        <v>638</v>
      </c>
      <c r="D31" s="121" t="s">
        <v>137</v>
      </c>
      <c r="E31" s="148" t="s">
        <v>963</v>
      </c>
      <c r="F31" s="121" t="s">
        <v>1318</v>
      </c>
      <c r="G31" s="81" t="s">
        <v>1318</v>
      </c>
      <c r="H31" s="121" t="s">
        <v>10</v>
      </c>
      <c r="I31" s="81" t="s">
        <v>470</v>
      </c>
      <c r="J31" s="81" t="s">
        <v>189</v>
      </c>
      <c r="K31" s="81" t="s">
        <v>1274</v>
      </c>
      <c r="L31" s="81" t="s">
        <v>1319</v>
      </c>
      <c r="M31" s="81" t="s">
        <v>457</v>
      </c>
      <c r="N31" s="121" t="s">
        <v>846</v>
      </c>
      <c r="O31" s="121"/>
      <c r="P31" s="121" t="s">
        <v>290</v>
      </c>
      <c r="Q31" s="81"/>
      <c r="R31" s="121"/>
      <c r="S31" s="149"/>
      <c r="T31" s="121"/>
      <c r="U31" s="81"/>
      <c r="V31" s="425" t="s">
        <v>173</v>
      </c>
      <c r="W31" s="327" t="e">
        <f t="shared" si="0"/>
        <v>#VALUE!</v>
      </c>
      <c r="X31" s="328" t="e">
        <f t="shared" si="1"/>
        <v>#VALUE!</v>
      </c>
      <c r="Y31" s="424"/>
    </row>
    <row r="32" spans="1:25" ht="25" x14ac:dyDescent="0.25">
      <c r="A32" s="81" t="s">
        <v>93</v>
      </c>
      <c r="B32" s="81">
        <v>2022</v>
      </c>
      <c r="C32" s="81" t="s">
        <v>638</v>
      </c>
      <c r="D32" s="121" t="s">
        <v>137</v>
      </c>
      <c r="E32" s="148" t="s">
        <v>963</v>
      </c>
      <c r="F32" s="121" t="s">
        <v>1318</v>
      </c>
      <c r="G32" s="81" t="s">
        <v>1318</v>
      </c>
      <c r="H32" s="121" t="s">
        <v>10</v>
      </c>
      <c r="I32" s="81" t="s">
        <v>470</v>
      </c>
      <c r="J32" s="81" t="s">
        <v>189</v>
      </c>
      <c r="K32" s="81" t="s">
        <v>1274</v>
      </c>
      <c r="L32" s="81" t="s">
        <v>1319</v>
      </c>
      <c r="M32" s="81" t="s">
        <v>457</v>
      </c>
      <c r="N32" s="121" t="s">
        <v>846</v>
      </c>
      <c r="O32" s="121"/>
      <c r="P32" s="121" t="s">
        <v>288</v>
      </c>
      <c r="Q32" s="81"/>
      <c r="R32" s="121"/>
      <c r="S32" s="149"/>
      <c r="T32" s="121"/>
      <c r="U32" s="81"/>
      <c r="V32" s="425" t="s">
        <v>173</v>
      </c>
      <c r="W32" s="327" t="e">
        <f t="shared" si="0"/>
        <v>#VALUE!</v>
      </c>
      <c r="X32" s="328" t="e">
        <f t="shared" si="1"/>
        <v>#VALUE!</v>
      </c>
      <c r="Y32" s="211"/>
    </row>
    <row r="33" spans="1:25" ht="25" x14ac:dyDescent="0.25">
      <c r="A33" s="81" t="s">
        <v>93</v>
      </c>
      <c r="B33" s="81">
        <v>2022</v>
      </c>
      <c r="C33" s="81" t="s">
        <v>638</v>
      </c>
      <c r="D33" s="121" t="s">
        <v>137</v>
      </c>
      <c r="E33" s="148" t="s">
        <v>963</v>
      </c>
      <c r="F33" s="121" t="s">
        <v>1318</v>
      </c>
      <c r="G33" s="81" t="s">
        <v>1318</v>
      </c>
      <c r="H33" s="121" t="s">
        <v>10</v>
      </c>
      <c r="I33" s="81" t="s">
        <v>470</v>
      </c>
      <c r="J33" s="81" t="s">
        <v>189</v>
      </c>
      <c r="K33" s="81" t="s">
        <v>1274</v>
      </c>
      <c r="L33" s="81" t="s">
        <v>1319</v>
      </c>
      <c r="M33" s="81" t="s">
        <v>457</v>
      </c>
      <c r="N33" s="121" t="s">
        <v>846</v>
      </c>
      <c r="O33" s="121"/>
      <c r="P33" s="121" t="s">
        <v>308</v>
      </c>
      <c r="Q33" s="81"/>
      <c r="R33" s="121"/>
      <c r="S33" s="149"/>
      <c r="T33" s="121"/>
      <c r="U33" s="81"/>
      <c r="V33" s="425" t="s">
        <v>173</v>
      </c>
      <c r="W33" s="327" t="e">
        <f t="shared" si="0"/>
        <v>#VALUE!</v>
      </c>
      <c r="X33" s="328" t="e">
        <f t="shared" si="1"/>
        <v>#VALUE!</v>
      </c>
      <c r="Y33" s="211"/>
    </row>
    <row r="34" spans="1:25" ht="53" customHeight="1" x14ac:dyDescent="0.25">
      <c r="A34" s="81" t="s">
        <v>93</v>
      </c>
      <c r="B34" s="81">
        <v>2022</v>
      </c>
      <c r="C34" s="81" t="s">
        <v>637</v>
      </c>
      <c r="D34" s="121" t="s">
        <v>137</v>
      </c>
      <c r="E34" s="148" t="s">
        <v>963</v>
      </c>
      <c r="F34" s="121" t="s">
        <v>1320</v>
      </c>
      <c r="G34" s="81" t="s">
        <v>1320</v>
      </c>
      <c r="H34" s="121" t="s">
        <v>10</v>
      </c>
      <c r="I34" s="81" t="s">
        <v>482</v>
      </c>
      <c r="J34" s="81" t="s">
        <v>189</v>
      </c>
      <c r="K34" s="81"/>
      <c r="L34" s="150" t="s">
        <v>1321</v>
      </c>
      <c r="M34" s="81" t="s">
        <v>457</v>
      </c>
      <c r="N34" s="121" t="s">
        <v>846</v>
      </c>
      <c r="O34" s="121"/>
      <c r="P34" s="121" t="s">
        <v>305</v>
      </c>
      <c r="Q34" s="81"/>
      <c r="R34" s="121"/>
      <c r="S34" s="149"/>
      <c r="T34" s="121"/>
      <c r="U34" s="150" t="s">
        <v>1322</v>
      </c>
      <c r="V34" s="425" t="s">
        <v>173</v>
      </c>
      <c r="W34" s="327" t="e">
        <f t="shared" si="0"/>
        <v>#VALUE!</v>
      </c>
      <c r="X34" s="328" t="e">
        <f t="shared" si="1"/>
        <v>#VALUE!</v>
      </c>
      <c r="Y34" s="211" t="s">
        <v>1875</v>
      </c>
    </row>
    <row r="35" spans="1:25" ht="53" customHeight="1" x14ac:dyDescent="0.25">
      <c r="A35" s="81" t="s">
        <v>93</v>
      </c>
      <c r="B35" s="81">
        <v>2022</v>
      </c>
      <c r="C35" s="81" t="s">
        <v>637</v>
      </c>
      <c r="D35" s="121" t="s">
        <v>137</v>
      </c>
      <c r="E35" s="148" t="s">
        <v>963</v>
      </c>
      <c r="F35" s="121" t="s">
        <v>1320</v>
      </c>
      <c r="G35" s="81" t="s">
        <v>1320</v>
      </c>
      <c r="H35" s="121" t="s">
        <v>10</v>
      </c>
      <c r="I35" s="81" t="s">
        <v>482</v>
      </c>
      <c r="J35" s="81" t="s">
        <v>189</v>
      </c>
      <c r="K35" s="81"/>
      <c r="L35" s="150" t="s">
        <v>1321</v>
      </c>
      <c r="M35" s="81" t="s">
        <v>457</v>
      </c>
      <c r="N35" s="121" t="s">
        <v>846</v>
      </c>
      <c r="O35" s="121"/>
      <c r="P35" s="121" t="s">
        <v>290</v>
      </c>
      <c r="Q35" s="81"/>
      <c r="R35" s="121"/>
      <c r="S35" s="149"/>
      <c r="T35" s="121"/>
      <c r="U35" s="150" t="s">
        <v>1322</v>
      </c>
      <c r="V35" s="425" t="s">
        <v>173</v>
      </c>
      <c r="W35" s="327" t="e">
        <f t="shared" si="0"/>
        <v>#VALUE!</v>
      </c>
      <c r="X35" s="328" t="e">
        <f t="shared" si="1"/>
        <v>#VALUE!</v>
      </c>
      <c r="Y35" s="211" t="s">
        <v>1875</v>
      </c>
    </row>
    <row r="36" spans="1:25" ht="53" customHeight="1" x14ac:dyDescent="0.25">
      <c r="A36" s="81" t="s">
        <v>93</v>
      </c>
      <c r="B36" s="81">
        <v>2022</v>
      </c>
      <c r="C36" s="81" t="s">
        <v>637</v>
      </c>
      <c r="D36" s="121" t="s">
        <v>137</v>
      </c>
      <c r="E36" s="148" t="s">
        <v>963</v>
      </c>
      <c r="F36" s="121" t="s">
        <v>1320</v>
      </c>
      <c r="G36" s="81" t="s">
        <v>1320</v>
      </c>
      <c r="H36" s="121" t="s">
        <v>10</v>
      </c>
      <c r="I36" s="81" t="s">
        <v>482</v>
      </c>
      <c r="J36" s="81" t="s">
        <v>189</v>
      </c>
      <c r="K36" s="81"/>
      <c r="L36" s="150" t="s">
        <v>1321</v>
      </c>
      <c r="M36" s="81" t="s">
        <v>457</v>
      </c>
      <c r="N36" s="121" t="s">
        <v>846</v>
      </c>
      <c r="O36" s="121"/>
      <c r="P36" s="121" t="s">
        <v>288</v>
      </c>
      <c r="Q36" s="81"/>
      <c r="R36" s="121"/>
      <c r="S36" s="149"/>
      <c r="T36" s="121"/>
      <c r="U36" s="150" t="s">
        <v>1322</v>
      </c>
      <c r="V36" s="425" t="s">
        <v>173</v>
      </c>
      <c r="W36" s="327" t="e">
        <f t="shared" si="0"/>
        <v>#VALUE!</v>
      </c>
      <c r="X36" s="328" t="e">
        <f t="shared" si="1"/>
        <v>#VALUE!</v>
      </c>
      <c r="Y36" s="211" t="s">
        <v>1875</v>
      </c>
    </row>
    <row r="37" spans="1:25" ht="53" customHeight="1" x14ac:dyDescent="0.25">
      <c r="A37" s="81" t="s">
        <v>93</v>
      </c>
      <c r="B37" s="81">
        <v>2022</v>
      </c>
      <c r="C37" s="81" t="s">
        <v>637</v>
      </c>
      <c r="D37" s="121" t="s">
        <v>137</v>
      </c>
      <c r="E37" s="148" t="s">
        <v>963</v>
      </c>
      <c r="F37" s="121" t="s">
        <v>1320</v>
      </c>
      <c r="G37" s="81" t="s">
        <v>1320</v>
      </c>
      <c r="H37" s="121" t="s">
        <v>10</v>
      </c>
      <c r="I37" s="81" t="s">
        <v>482</v>
      </c>
      <c r="J37" s="81" t="s">
        <v>189</v>
      </c>
      <c r="K37" s="81"/>
      <c r="L37" s="150" t="s">
        <v>1321</v>
      </c>
      <c r="M37" s="81" t="s">
        <v>457</v>
      </c>
      <c r="N37" s="121" t="s">
        <v>846</v>
      </c>
      <c r="O37" s="121"/>
      <c r="P37" s="121" t="s">
        <v>308</v>
      </c>
      <c r="Q37" s="81"/>
      <c r="R37" s="121"/>
      <c r="S37" s="149"/>
      <c r="T37" s="121"/>
      <c r="U37" s="150" t="s">
        <v>1322</v>
      </c>
      <c r="V37" s="425" t="s">
        <v>173</v>
      </c>
      <c r="W37" s="327" t="e">
        <f t="shared" si="0"/>
        <v>#VALUE!</v>
      </c>
      <c r="X37" s="328" t="e">
        <f t="shared" si="1"/>
        <v>#VALUE!</v>
      </c>
      <c r="Y37" s="211" t="s">
        <v>1875</v>
      </c>
    </row>
    <row r="38" spans="1:25" ht="53" customHeight="1" x14ac:dyDescent="0.25">
      <c r="A38" s="81" t="s">
        <v>93</v>
      </c>
      <c r="B38" s="81">
        <v>2022</v>
      </c>
      <c r="C38" s="81" t="s">
        <v>637</v>
      </c>
      <c r="D38" s="121" t="s">
        <v>137</v>
      </c>
      <c r="E38" s="148" t="s">
        <v>963</v>
      </c>
      <c r="F38" s="121" t="s">
        <v>1320</v>
      </c>
      <c r="G38" s="81" t="s">
        <v>1320</v>
      </c>
      <c r="H38" s="121" t="s">
        <v>10</v>
      </c>
      <c r="I38" s="81" t="s">
        <v>482</v>
      </c>
      <c r="J38" s="81" t="s">
        <v>189</v>
      </c>
      <c r="K38" s="81"/>
      <c r="L38" s="150" t="s">
        <v>1321</v>
      </c>
      <c r="M38" s="81" t="s">
        <v>457</v>
      </c>
      <c r="N38" s="121" t="s">
        <v>846</v>
      </c>
      <c r="O38" s="121"/>
      <c r="P38" s="121" t="s">
        <v>223</v>
      </c>
      <c r="Q38" s="81"/>
      <c r="R38" s="121"/>
      <c r="S38" s="149"/>
      <c r="T38" s="121"/>
      <c r="U38" s="150" t="s">
        <v>1323</v>
      </c>
      <c r="V38" s="425" t="s">
        <v>173</v>
      </c>
      <c r="W38" s="327" t="e">
        <f t="shared" si="0"/>
        <v>#VALUE!</v>
      </c>
      <c r="X38" s="328" t="e">
        <f t="shared" si="1"/>
        <v>#VALUE!</v>
      </c>
      <c r="Y38" s="211" t="s">
        <v>1875</v>
      </c>
    </row>
    <row r="39" spans="1:25" ht="25" x14ac:dyDescent="0.25">
      <c r="A39" s="81" t="s">
        <v>93</v>
      </c>
      <c r="B39" s="81">
        <v>2022</v>
      </c>
      <c r="C39" s="81" t="s">
        <v>637</v>
      </c>
      <c r="D39" s="121" t="s">
        <v>137</v>
      </c>
      <c r="E39" s="148" t="s">
        <v>963</v>
      </c>
      <c r="F39" s="121" t="s">
        <v>1324</v>
      </c>
      <c r="G39" s="81" t="s">
        <v>1324</v>
      </c>
      <c r="H39" s="121" t="s">
        <v>10</v>
      </c>
      <c r="I39" s="81" t="s">
        <v>482</v>
      </c>
      <c r="J39" s="81" t="s">
        <v>195</v>
      </c>
      <c r="K39" s="81" t="s">
        <v>1274</v>
      </c>
      <c r="L39" s="81"/>
      <c r="M39" s="81" t="s">
        <v>457</v>
      </c>
      <c r="N39" s="121" t="s">
        <v>846</v>
      </c>
      <c r="O39" s="121" t="s">
        <v>1325</v>
      </c>
      <c r="P39" s="121" t="s">
        <v>305</v>
      </c>
      <c r="Q39" s="81" t="s">
        <v>1326</v>
      </c>
      <c r="R39" s="121" t="s">
        <v>1327</v>
      </c>
      <c r="S39" s="149">
        <v>1</v>
      </c>
      <c r="T39" s="121" t="s">
        <v>223</v>
      </c>
      <c r="U39" s="81" t="s">
        <v>1328</v>
      </c>
      <c r="V39" s="210">
        <v>1</v>
      </c>
      <c r="W39" s="327">
        <f t="shared" si="0"/>
        <v>100</v>
      </c>
      <c r="X39" s="328" t="str">
        <f t="shared" si="1"/>
        <v/>
      </c>
      <c r="Y39" s="211"/>
    </row>
    <row r="40" spans="1:25" ht="25" x14ac:dyDescent="0.25">
      <c r="A40" s="81" t="s">
        <v>93</v>
      </c>
      <c r="B40" s="81">
        <v>2022</v>
      </c>
      <c r="C40" s="81" t="s">
        <v>637</v>
      </c>
      <c r="D40" s="121" t="s">
        <v>137</v>
      </c>
      <c r="E40" s="148" t="s">
        <v>963</v>
      </c>
      <c r="F40" s="121" t="s">
        <v>1324</v>
      </c>
      <c r="G40" s="81" t="s">
        <v>1324</v>
      </c>
      <c r="H40" s="121" t="s">
        <v>10</v>
      </c>
      <c r="I40" s="81" t="s">
        <v>482</v>
      </c>
      <c r="J40" s="81" t="s">
        <v>195</v>
      </c>
      <c r="K40" s="81" t="s">
        <v>1274</v>
      </c>
      <c r="L40" s="81"/>
      <c r="M40" s="81" t="s">
        <v>457</v>
      </c>
      <c r="N40" s="121" t="s">
        <v>846</v>
      </c>
      <c r="O40" s="121" t="s">
        <v>1325</v>
      </c>
      <c r="P40" s="121" t="s">
        <v>290</v>
      </c>
      <c r="Q40" s="81" t="s">
        <v>1326</v>
      </c>
      <c r="R40" s="121" t="s">
        <v>1327</v>
      </c>
      <c r="S40" s="149">
        <v>1</v>
      </c>
      <c r="T40" s="121" t="s">
        <v>223</v>
      </c>
      <c r="U40" s="81" t="s">
        <v>1328</v>
      </c>
      <c r="V40" s="210">
        <v>1</v>
      </c>
      <c r="W40" s="327">
        <f t="shared" si="0"/>
        <v>100</v>
      </c>
      <c r="X40" s="328" t="str">
        <f t="shared" si="1"/>
        <v/>
      </c>
      <c r="Y40" s="211"/>
    </row>
    <row r="41" spans="1:25" ht="25" x14ac:dyDescent="0.25">
      <c r="A41" s="81" t="s">
        <v>93</v>
      </c>
      <c r="B41" s="81">
        <v>2022</v>
      </c>
      <c r="C41" s="81" t="s">
        <v>637</v>
      </c>
      <c r="D41" s="121" t="s">
        <v>137</v>
      </c>
      <c r="E41" s="148" t="s">
        <v>963</v>
      </c>
      <c r="F41" s="121" t="s">
        <v>1324</v>
      </c>
      <c r="G41" s="81" t="s">
        <v>1324</v>
      </c>
      <c r="H41" s="121" t="s">
        <v>10</v>
      </c>
      <c r="I41" s="81" t="s">
        <v>482</v>
      </c>
      <c r="J41" s="81" t="s">
        <v>195</v>
      </c>
      <c r="K41" s="81" t="s">
        <v>1274</v>
      </c>
      <c r="L41" s="81"/>
      <c r="M41" s="81" t="s">
        <v>457</v>
      </c>
      <c r="N41" s="121" t="s">
        <v>846</v>
      </c>
      <c r="O41" s="121" t="s">
        <v>1325</v>
      </c>
      <c r="P41" s="121" t="s">
        <v>288</v>
      </c>
      <c r="Q41" s="81" t="s">
        <v>1326</v>
      </c>
      <c r="R41" s="121" t="s">
        <v>1327</v>
      </c>
      <c r="S41" s="149">
        <v>1</v>
      </c>
      <c r="T41" s="121" t="s">
        <v>223</v>
      </c>
      <c r="U41" s="81" t="s">
        <v>1328</v>
      </c>
      <c r="V41" s="210">
        <v>1</v>
      </c>
      <c r="W41" s="327">
        <f t="shared" si="0"/>
        <v>100</v>
      </c>
      <c r="X41" s="328" t="str">
        <f t="shared" si="1"/>
        <v/>
      </c>
      <c r="Y41" s="211"/>
    </row>
    <row r="42" spans="1:25" ht="25" x14ac:dyDescent="0.25">
      <c r="A42" s="81" t="s">
        <v>93</v>
      </c>
      <c r="B42" s="81">
        <v>2022</v>
      </c>
      <c r="C42" s="81" t="s">
        <v>637</v>
      </c>
      <c r="D42" s="121" t="s">
        <v>137</v>
      </c>
      <c r="E42" s="148" t="s">
        <v>963</v>
      </c>
      <c r="F42" s="121" t="s">
        <v>1324</v>
      </c>
      <c r="G42" s="81" t="s">
        <v>1324</v>
      </c>
      <c r="H42" s="121" t="s">
        <v>10</v>
      </c>
      <c r="I42" s="81" t="s">
        <v>482</v>
      </c>
      <c r="J42" s="81" t="s">
        <v>195</v>
      </c>
      <c r="K42" s="81" t="s">
        <v>1274</v>
      </c>
      <c r="L42" s="81"/>
      <c r="M42" s="81" t="s">
        <v>457</v>
      </c>
      <c r="N42" s="121" t="s">
        <v>846</v>
      </c>
      <c r="O42" s="121" t="s">
        <v>1325</v>
      </c>
      <c r="P42" s="121" t="s">
        <v>308</v>
      </c>
      <c r="Q42" s="81" t="s">
        <v>1326</v>
      </c>
      <c r="R42" s="121" t="s">
        <v>1327</v>
      </c>
      <c r="S42" s="149">
        <v>1</v>
      </c>
      <c r="T42" s="121" t="s">
        <v>223</v>
      </c>
      <c r="U42" s="81" t="s">
        <v>1328</v>
      </c>
      <c r="V42" s="210">
        <v>1</v>
      </c>
      <c r="W42" s="327">
        <f t="shared" si="0"/>
        <v>100</v>
      </c>
      <c r="X42" s="328" t="str">
        <f t="shared" si="1"/>
        <v/>
      </c>
      <c r="Y42" s="211"/>
    </row>
    <row r="43" spans="1:25" ht="25" x14ac:dyDescent="0.25">
      <c r="A43" s="81" t="s">
        <v>93</v>
      </c>
      <c r="B43" s="81">
        <v>2022</v>
      </c>
      <c r="C43" s="81" t="s">
        <v>637</v>
      </c>
      <c r="D43" s="121" t="s">
        <v>137</v>
      </c>
      <c r="E43" s="148" t="s">
        <v>963</v>
      </c>
      <c r="F43" s="121" t="s">
        <v>1324</v>
      </c>
      <c r="G43" s="81" t="s">
        <v>1324</v>
      </c>
      <c r="H43" s="121" t="s">
        <v>10</v>
      </c>
      <c r="I43" s="81" t="s">
        <v>482</v>
      </c>
      <c r="J43" s="81" t="s">
        <v>195</v>
      </c>
      <c r="K43" s="81" t="s">
        <v>1274</v>
      </c>
      <c r="L43" s="81"/>
      <c r="M43" s="81" t="s">
        <v>457</v>
      </c>
      <c r="N43" s="121" t="s">
        <v>846</v>
      </c>
      <c r="O43" s="121" t="s">
        <v>1325</v>
      </c>
      <c r="P43" s="121" t="s">
        <v>223</v>
      </c>
      <c r="Q43" s="81" t="s">
        <v>1326</v>
      </c>
      <c r="R43" s="121" t="s">
        <v>1327</v>
      </c>
      <c r="S43" s="149">
        <v>1</v>
      </c>
      <c r="T43" s="121" t="s">
        <v>223</v>
      </c>
      <c r="U43" s="81" t="s">
        <v>1329</v>
      </c>
      <c r="V43" s="210">
        <v>1</v>
      </c>
      <c r="W43" s="327">
        <f t="shared" si="0"/>
        <v>100</v>
      </c>
      <c r="X43" s="328" t="str">
        <f t="shared" si="1"/>
        <v/>
      </c>
      <c r="Y43" s="211"/>
    </row>
    <row r="44" spans="1:25" ht="62.5" x14ac:dyDescent="0.25">
      <c r="A44" s="81" t="s">
        <v>93</v>
      </c>
      <c r="B44" s="81">
        <v>2022</v>
      </c>
      <c r="C44" s="81" t="s">
        <v>638</v>
      </c>
      <c r="D44" s="121" t="s">
        <v>137</v>
      </c>
      <c r="E44" s="148" t="s">
        <v>963</v>
      </c>
      <c r="F44" s="121" t="s">
        <v>1330</v>
      </c>
      <c r="G44" s="81" t="s">
        <v>1330</v>
      </c>
      <c r="H44" s="121" t="s">
        <v>10</v>
      </c>
      <c r="I44" s="81" t="s">
        <v>470</v>
      </c>
      <c r="J44" s="81" t="s">
        <v>189</v>
      </c>
      <c r="K44" s="81" t="s">
        <v>1274</v>
      </c>
      <c r="L44" s="81"/>
      <c r="M44" s="81" t="s">
        <v>457</v>
      </c>
      <c r="N44" s="121" t="s">
        <v>846</v>
      </c>
      <c r="O44" s="121" t="s">
        <v>1306</v>
      </c>
      <c r="P44" s="121" t="s">
        <v>305</v>
      </c>
      <c r="Q44" s="81" t="s">
        <v>1307</v>
      </c>
      <c r="R44" s="121" t="s">
        <v>1313</v>
      </c>
      <c r="S44" s="149">
        <v>2</v>
      </c>
      <c r="T44" s="121" t="s">
        <v>223</v>
      </c>
      <c r="U44" s="81" t="s">
        <v>1309</v>
      </c>
      <c r="V44" s="210">
        <v>1</v>
      </c>
      <c r="W44" s="327">
        <f t="shared" si="0"/>
        <v>50</v>
      </c>
      <c r="X44" s="328" t="str">
        <f t="shared" si="1"/>
        <v>X</v>
      </c>
      <c r="Y44" s="409" t="s">
        <v>1935</v>
      </c>
    </row>
    <row r="45" spans="1:25" ht="62.5" x14ac:dyDescent="0.25">
      <c r="A45" s="81" t="s">
        <v>93</v>
      </c>
      <c r="B45" s="81">
        <v>2022</v>
      </c>
      <c r="C45" s="81" t="s">
        <v>638</v>
      </c>
      <c r="D45" s="121" t="s">
        <v>137</v>
      </c>
      <c r="E45" s="148" t="s">
        <v>963</v>
      </c>
      <c r="F45" s="121" t="s">
        <v>1330</v>
      </c>
      <c r="G45" s="81" t="s">
        <v>1330</v>
      </c>
      <c r="H45" s="121" t="s">
        <v>10</v>
      </c>
      <c r="I45" s="81" t="s">
        <v>470</v>
      </c>
      <c r="J45" s="81" t="s">
        <v>189</v>
      </c>
      <c r="K45" s="81" t="s">
        <v>1274</v>
      </c>
      <c r="L45" s="81"/>
      <c r="M45" s="81" t="s">
        <v>457</v>
      </c>
      <c r="N45" s="121" t="s">
        <v>846</v>
      </c>
      <c r="O45" s="121" t="s">
        <v>1306</v>
      </c>
      <c r="P45" s="121" t="s">
        <v>290</v>
      </c>
      <c r="Q45" s="81" t="s">
        <v>1307</v>
      </c>
      <c r="R45" s="121" t="s">
        <v>1313</v>
      </c>
      <c r="S45" s="149">
        <v>2</v>
      </c>
      <c r="T45" s="121" t="s">
        <v>223</v>
      </c>
      <c r="U45" s="81" t="s">
        <v>1309</v>
      </c>
      <c r="V45" s="210">
        <v>1</v>
      </c>
      <c r="W45" s="327">
        <f t="shared" si="0"/>
        <v>50</v>
      </c>
      <c r="X45" s="328" t="str">
        <f t="shared" si="1"/>
        <v>X</v>
      </c>
      <c r="Y45" s="409" t="s">
        <v>1935</v>
      </c>
    </row>
    <row r="46" spans="1:25" ht="37.5" x14ac:dyDescent="0.25">
      <c r="A46" s="81" t="s">
        <v>93</v>
      </c>
      <c r="B46" s="81">
        <v>2022</v>
      </c>
      <c r="C46" s="81" t="s">
        <v>638</v>
      </c>
      <c r="D46" s="121" t="s">
        <v>137</v>
      </c>
      <c r="E46" s="148" t="s">
        <v>963</v>
      </c>
      <c r="F46" s="121" t="s">
        <v>1330</v>
      </c>
      <c r="G46" s="81" t="s">
        <v>1330</v>
      </c>
      <c r="H46" s="121" t="s">
        <v>10</v>
      </c>
      <c r="I46" s="81" t="s">
        <v>470</v>
      </c>
      <c r="J46" s="81" t="s">
        <v>189</v>
      </c>
      <c r="K46" s="81" t="s">
        <v>1274</v>
      </c>
      <c r="L46" s="81" t="s">
        <v>1314</v>
      </c>
      <c r="M46" s="81" t="s">
        <v>457</v>
      </c>
      <c r="N46" s="121" t="s">
        <v>846</v>
      </c>
      <c r="O46" s="121" t="s">
        <v>1306</v>
      </c>
      <c r="P46" s="121" t="s">
        <v>288</v>
      </c>
      <c r="Q46" s="81"/>
      <c r="R46" s="121"/>
      <c r="S46" s="149"/>
      <c r="T46" s="121"/>
      <c r="U46" s="81"/>
      <c r="V46" s="425" t="s">
        <v>173</v>
      </c>
      <c r="W46" s="327" t="e">
        <f t="shared" si="0"/>
        <v>#VALUE!</v>
      </c>
      <c r="X46" s="328" t="e">
        <f t="shared" si="1"/>
        <v>#VALUE!</v>
      </c>
      <c r="Y46" s="211"/>
    </row>
    <row r="47" spans="1:25" ht="62.5" x14ac:dyDescent="0.25">
      <c r="A47" s="81" t="s">
        <v>93</v>
      </c>
      <c r="B47" s="81">
        <v>2022</v>
      </c>
      <c r="C47" s="81" t="s">
        <v>638</v>
      </c>
      <c r="D47" s="121" t="s">
        <v>137</v>
      </c>
      <c r="E47" s="148" t="s">
        <v>963</v>
      </c>
      <c r="F47" s="121" t="s">
        <v>1330</v>
      </c>
      <c r="G47" s="81" t="s">
        <v>1330</v>
      </c>
      <c r="H47" s="121" t="s">
        <v>10</v>
      </c>
      <c r="I47" s="81" t="s">
        <v>470</v>
      </c>
      <c r="J47" s="81" t="s">
        <v>189</v>
      </c>
      <c r="K47" s="81" t="s">
        <v>1274</v>
      </c>
      <c r="L47" s="81"/>
      <c r="M47" s="81" t="s">
        <v>457</v>
      </c>
      <c r="N47" s="121" t="s">
        <v>846</v>
      </c>
      <c r="O47" s="121" t="s">
        <v>1306</v>
      </c>
      <c r="P47" s="121" t="s">
        <v>308</v>
      </c>
      <c r="Q47" s="81" t="s">
        <v>1307</v>
      </c>
      <c r="R47" s="121" t="s">
        <v>1313</v>
      </c>
      <c r="S47" s="149">
        <v>2</v>
      </c>
      <c r="T47" s="121" t="s">
        <v>223</v>
      </c>
      <c r="U47" s="81" t="s">
        <v>1309</v>
      </c>
      <c r="V47" s="210">
        <v>1</v>
      </c>
      <c r="W47" s="327">
        <f t="shared" si="0"/>
        <v>50</v>
      </c>
      <c r="X47" s="328" t="str">
        <f t="shared" si="1"/>
        <v>X</v>
      </c>
      <c r="Y47" s="409" t="s">
        <v>1935</v>
      </c>
    </row>
    <row r="48" spans="1:25" ht="62.5" x14ac:dyDescent="0.25">
      <c r="A48" s="81" t="s">
        <v>93</v>
      </c>
      <c r="B48" s="81">
        <v>2022</v>
      </c>
      <c r="C48" s="81" t="s">
        <v>638</v>
      </c>
      <c r="D48" s="121" t="s">
        <v>137</v>
      </c>
      <c r="E48" s="148" t="s">
        <v>963</v>
      </c>
      <c r="F48" s="121" t="s">
        <v>1330</v>
      </c>
      <c r="G48" s="81" t="s">
        <v>1330</v>
      </c>
      <c r="H48" s="121" t="s">
        <v>10</v>
      </c>
      <c r="I48" s="81" t="s">
        <v>470</v>
      </c>
      <c r="J48" s="81" t="s">
        <v>189</v>
      </c>
      <c r="K48" s="81" t="s">
        <v>1274</v>
      </c>
      <c r="L48" s="81"/>
      <c r="M48" s="81" t="s">
        <v>457</v>
      </c>
      <c r="N48" s="121" t="s">
        <v>846</v>
      </c>
      <c r="O48" s="121" t="s">
        <v>1306</v>
      </c>
      <c r="P48" s="121" t="s">
        <v>223</v>
      </c>
      <c r="Q48" s="81" t="s">
        <v>1307</v>
      </c>
      <c r="R48" s="121" t="s">
        <v>1313</v>
      </c>
      <c r="S48" s="149">
        <v>2</v>
      </c>
      <c r="T48" s="121" t="s">
        <v>223</v>
      </c>
      <c r="U48" s="81" t="s">
        <v>1315</v>
      </c>
      <c r="V48" s="210">
        <v>1</v>
      </c>
      <c r="W48" s="327">
        <f t="shared" si="0"/>
        <v>50</v>
      </c>
      <c r="X48" s="328" t="str">
        <f t="shared" si="1"/>
        <v>X</v>
      </c>
      <c r="Y48" s="409" t="s">
        <v>1935</v>
      </c>
    </row>
    <row r="49" spans="1:25" ht="37.5" x14ac:dyDescent="0.25">
      <c r="A49" s="81" t="s">
        <v>93</v>
      </c>
      <c r="B49" s="81">
        <v>2022</v>
      </c>
      <c r="C49" s="81" t="s">
        <v>638</v>
      </c>
      <c r="D49" s="121" t="s">
        <v>137</v>
      </c>
      <c r="E49" s="148" t="s">
        <v>963</v>
      </c>
      <c r="F49" s="121" t="s">
        <v>1311</v>
      </c>
      <c r="G49" s="81" t="s">
        <v>1311</v>
      </c>
      <c r="H49" s="121" t="s">
        <v>10</v>
      </c>
      <c r="I49" s="81" t="s">
        <v>470</v>
      </c>
      <c r="J49" s="81" t="s">
        <v>195</v>
      </c>
      <c r="K49" s="81" t="s">
        <v>1274</v>
      </c>
      <c r="L49" s="81"/>
      <c r="M49" s="81" t="s">
        <v>457</v>
      </c>
      <c r="N49" s="121" t="s">
        <v>846</v>
      </c>
      <c r="O49" s="121" t="s">
        <v>1306</v>
      </c>
      <c r="P49" s="121" t="s">
        <v>223</v>
      </c>
      <c r="Q49" s="81" t="s">
        <v>1331</v>
      </c>
      <c r="R49" s="121" t="s">
        <v>1332</v>
      </c>
      <c r="S49" s="149">
        <v>1</v>
      </c>
      <c r="T49" s="121" t="s">
        <v>223</v>
      </c>
      <c r="U49" s="81" t="s">
        <v>1333</v>
      </c>
      <c r="V49" s="425" t="s">
        <v>173</v>
      </c>
      <c r="W49" s="327" t="e">
        <f t="shared" si="0"/>
        <v>#VALUE!</v>
      </c>
      <c r="X49" s="328" t="e">
        <f t="shared" si="1"/>
        <v>#VALUE!</v>
      </c>
      <c r="Y49" s="374" t="s">
        <v>1902</v>
      </c>
    </row>
    <row r="50" spans="1:25" ht="62.5" x14ac:dyDescent="0.25">
      <c r="A50" s="81" t="s">
        <v>93</v>
      </c>
      <c r="B50" s="81">
        <v>2022</v>
      </c>
      <c r="C50" s="81" t="s">
        <v>639</v>
      </c>
      <c r="D50" s="121" t="s">
        <v>137</v>
      </c>
      <c r="E50" s="148" t="s">
        <v>963</v>
      </c>
      <c r="F50" s="121" t="s">
        <v>173</v>
      </c>
      <c r="G50" s="81" t="s">
        <v>173</v>
      </c>
      <c r="H50" s="121" t="s">
        <v>10</v>
      </c>
      <c r="I50" s="81" t="s">
        <v>478</v>
      </c>
      <c r="J50" s="81" t="s">
        <v>195</v>
      </c>
      <c r="K50" s="81" t="s">
        <v>1334</v>
      </c>
      <c r="L50" s="81"/>
      <c r="M50" s="81" t="s">
        <v>223</v>
      </c>
      <c r="N50" s="121" t="s">
        <v>846</v>
      </c>
      <c r="O50" s="121" t="s">
        <v>1325</v>
      </c>
      <c r="P50" s="121" t="s">
        <v>223</v>
      </c>
      <c r="Q50" s="81" t="s">
        <v>1335</v>
      </c>
      <c r="R50" s="121" t="s">
        <v>1332</v>
      </c>
      <c r="S50" s="149">
        <v>1</v>
      </c>
      <c r="T50" s="121" t="s">
        <v>223</v>
      </c>
      <c r="U50" s="81" t="s">
        <v>1336</v>
      </c>
      <c r="V50" s="210">
        <v>1</v>
      </c>
      <c r="W50" s="327">
        <f t="shared" si="0"/>
        <v>100</v>
      </c>
      <c r="X50" s="328" t="str">
        <f t="shared" si="1"/>
        <v/>
      </c>
      <c r="Y50" s="211" t="s">
        <v>1820</v>
      </c>
    </row>
    <row r="51" spans="1:25" ht="75" x14ac:dyDescent="0.25">
      <c r="A51" s="81" t="s">
        <v>93</v>
      </c>
      <c r="B51" s="81">
        <v>2022</v>
      </c>
      <c r="C51" s="81" t="s">
        <v>638</v>
      </c>
      <c r="D51" s="121" t="s">
        <v>137</v>
      </c>
      <c r="E51" s="148" t="s">
        <v>988</v>
      </c>
      <c r="F51" s="121" t="s">
        <v>1337</v>
      </c>
      <c r="G51" s="81" t="s">
        <v>1337</v>
      </c>
      <c r="H51" s="121" t="s">
        <v>10</v>
      </c>
      <c r="I51" s="81" t="s">
        <v>470</v>
      </c>
      <c r="J51" s="81" t="s">
        <v>195</v>
      </c>
      <c r="K51" s="81" t="s">
        <v>1338</v>
      </c>
      <c r="L51" s="81"/>
      <c r="M51" s="81" t="s">
        <v>461</v>
      </c>
      <c r="N51" s="121" t="s">
        <v>846</v>
      </c>
      <c r="O51" s="121" t="s">
        <v>1339</v>
      </c>
      <c r="P51" s="121" t="s">
        <v>223</v>
      </c>
      <c r="Q51" s="81" t="s">
        <v>1340</v>
      </c>
      <c r="R51" s="121" t="s">
        <v>1341</v>
      </c>
      <c r="S51" s="149">
        <v>1</v>
      </c>
      <c r="T51" s="121" t="s">
        <v>396</v>
      </c>
      <c r="U51" s="81" t="s">
        <v>1342</v>
      </c>
      <c r="V51" s="210">
        <v>1</v>
      </c>
      <c r="W51" s="327">
        <f t="shared" si="0"/>
        <v>100</v>
      </c>
      <c r="X51" s="328" t="str">
        <f t="shared" si="1"/>
        <v/>
      </c>
      <c r="Y51" s="211" t="s">
        <v>1821</v>
      </c>
    </row>
    <row r="52" spans="1:25" ht="76" customHeight="1" x14ac:dyDescent="0.25">
      <c r="A52" s="81" t="s">
        <v>93</v>
      </c>
      <c r="B52" s="81">
        <v>2022</v>
      </c>
      <c r="C52" s="81" t="s">
        <v>637</v>
      </c>
      <c r="D52" s="121" t="s">
        <v>137</v>
      </c>
      <c r="E52" s="148" t="s">
        <v>988</v>
      </c>
      <c r="F52" s="121" t="s">
        <v>1343</v>
      </c>
      <c r="G52" s="81" t="s">
        <v>1343</v>
      </c>
      <c r="H52" s="121" t="s">
        <v>10</v>
      </c>
      <c r="I52" s="81" t="s">
        <v>470</v>
      </c>
      <c r="J52" s="81" t="s">
        <v>195</v>
      </c>
      <c r="K52" s="81" t="s">
        <v>1338</v>
      </c>
      <c r="L52" s="81" t="s">
        <v>1344</v>
      </c>
      <c r="M52" s="81" t="s">
        <v>461</v>
      </c>
      <c r="N52" s="121" t="s">
        <v>846</v>
      </c>
      <c r="O52" s="121" t="s">
        <v>1339</v>
      </c>
      <c r="P52" s="121" t="s">
        <v>223</v>
      </c>
      <c r="Q52" s="81" t="s">
        <v>1340</v>
      </c>
      <c r="R52" s="121" t="s">
        <v>1341</v>
      </c>
      <c r="S52" s="149">
        <v>1</v>
      </c>
      <c r="T52" s="121" t="s">
        <v>396</v>
      </c>
      <c r="U52" s="81" t="s">
        <v>1344</v>
      </c>
      <c r="V52" s="425" t="s">
        <v>173</v>
      </c>
      <c r="W52" s="327" t="e">
        <f t="shared" si="0"/>
        <v>#VALUE!</v>
      </c>
      <c r="X52" s="328" t="e">
        <f t="shared" si="1"/>
        <v>#VALUE!</v>
      </c>
      <c r="Y52" s="211" t="s">
        <v>1903</v>
      </c>
    </row>
    <row r="53" spans="1:25" ht="62.5" x14ac:dyDescent="0.25">
      <c r="A53" s="81" t="s">
        <v>93</v>
      </c>
      <c r="B53" s="81">
        <v>2022</v>
      </c>
      <c r="C53" s="81" t="s">
        <v>638</v>
      </c>
      <c r="D53" s="121" t="s">
        <v>137</v>
      </c>
      <c r="E53" s="148" t="s">
        <v>991</v>
      </c>
      <c r="F53" s="121" t="s">
        <v>1337</v>
      </c>
      <c r="G53" s="81" t="s">
        <v>1337</v>
      </c>
      <c r="H53" s="121" t="s">
        <v>10</v>
      </c>
      <c r="I53" s="81" t="s">
        <v>470</v>
      </c>
      <c r="J53" s="81" t="s">
        <v>195</v>
      </c>
      <c r="K53" s="81" t="s">
        <v>1338</v>
      </c>
      <c r="L53" s="81"/>
      <c r="M53" s="81" t="s">
        <v>461</v>
      </c>
      <c r="N53" s="121" t="s">
        <v>846</v>
      </c>
      <c r="O53" s="121" t="s">
        <v>1339</v>
      </c>
      <c r="P53" s="121" t="s">
        <v>223</v>
      </c>
      <c r="Q53" s="81" t="s">
        <v>1340</v>
      </c>
      <c r="R53" s="121" t="s">
        <v>1341</v>
      </c>
      <c r="S53" s="149">
        <v>1</v>
      </c>
      <c r="T53" s="121" t="s">
        <v>396</v>
      </c>
      <c r="U53" s="81" t="s">
        <v>1345</v>
      </c>
      <c r="V53" s="210">
        <v>1</v>
      </c>
      <c r="W53" s="327">
        <f t="shared" si="0"/>
        <v>100</v>
      </c>
      <c r="X53" s="328" t="str">
        <f t="shared" si="1"/>
        <v/>
      </c>
      <c r="Y53" s="211" t="s">
        <v>1876</v>
      </c>
    </row>
    <row r="54" spans="1:25" ht="74" customHeight="1" x14ac:dyDescent="0.25">
      <c r="A54" s="81" t="s">
        <v>93</v>
      </c>
      <c r="B54" s="81">
        <v>2022</v>
      </c>
      <c r="C54" s="81" t="s">
        <v>637</v>
      </c>
      <c r="D54" s="121" t="s">
        <v>137</v>
      </c>
      <c r="E54" s="148" t="s">
        <v>991</v>
      </c>
      <c r="F54" s="121" t="s">
        <v>1343</v>
      </c>
      <c r="G54" s="81" t="s">
        <v>1343</v>
      </c>
      <c r="H54" s="121" t="s">
        <v>10</v>
      </c>
      <c r="I54" s="81" t="s">
        <v>470</v>
      </c>
      <c r="J54" s="81" t="s">
        <v>195</v>
      </c>
      <c r="K54" s="81" t="s">
        <v>1346</v>
      </c>
      <c r="L54" s="81" t="s">
        <v>173</v>
      </c>
      <c r="M54" s="81" t="s">
        <v>313</v>
      </c>
      <c r="N54" s="121" t="s">
        <v>846</v>
      </c>
      <c r="O54" s="121" t="s">
        <v>1325</v>
      </c>
      <c r="P54" s="121" t="s">
        <v>313</v>
      </c>
      <c r="Q54" s="81" t="s">
        <v>1347</v>
      </c>
      <c r="R54" s="81" t="s">
        <v>1348</v>
      </c>
      <c r="S54" s="149">
        <v>20</v>
      </c>
      <c r="T54" s="81" t="s">
        <v>396</v>
      </c>
      <c r="U54" s="81" t="s">
        <v>1349</v>
      </c>
      <c r="V54" s="382">
        <v>20</v>
      </c>
      <c r="W54" s="327">
        <f t="shared" si="0"/>
        <v>100</v>
      </c>
      <c r="X54" s="328" t="str">
        <f t="shared" si="1"/>
        <v/>
      </c>
      <c r="Y54" s="211" t="s">
        <v>1903</v>
      </c>
    </row>
    <row r="55" spans="1:25" ht="50" x14ac:dyDescent="0.25">
      <c r="A55" s="81" t="s">
        <v>93</v>
      </c>
      <c r="B55" s="81">
        <v>2022</v>
      </c>
      <c r="C55" s="81" t="s">
        <v>637</v>
      </c>
      <c r="D55" s="121" t="s">
        <v>137</v>
      </c>
      <c r="E55" s="148" t="s">
        <v>991</v>
      </c>
      <c r="F55" s="121" t="s">
        <v>1343</v>
      </c>
      <c r="G55" s="81" t="s">
        <v>1343</v>
      </c>
      <c r="H55" s="121" t="s">
        <v>10</v>
      </c>
      <c r="I55" s="81"/>
      <c r="J55" s="81"/>
      <c r="K55" s="81" t="s">
        <v>173</v>
      </c>
      <c r="L55" s="81" t="s">
        <v>1350</v>
      </c>
      <c r="M55" s="81" t="s">
        <v>311</v>
      </c>
      <c r="N55" s="121" t="s">
        <v>846</v>
      </c>
      <c r="O55" s="121" t="s">
        <v>173</v>
      </c>
      <c r="P55" s="121" t="s">
        <v>311</v>
      </c>
      <c r="Q55" s="81" t="s">
        <v>173</v>
      </c>
      <c r="R55" s="81" t="s">
        <v>173</v>
      </c>
      <c r="S55" s="149" t="s">
        <v>173</v>
      </c>
      <c r="T55" s="81"/>
      <c r="U55" s="81" t="s">
        <v>1351</v>
      </c>
      <c r="V55" s="425" t="s">
        <v>173</v>
      </c>
      <c r="W55" s="327" t="e">
        <f t="shared" si="0"/>
        <v>#VALUE!</v>
      </c>
      <c r="X55" s="328" t="e">
        <f t="shared" si="1"/>
        <v>#VALUE!</v>
      </c>
      <c r="Y55" s="211"/>
    </row>
    <row r="56" spans="1:25" ht="77" customHeight="1" x14ac:dyDescent="0.25">
      <c r="A56" s="81" t="s">
        <v>93</v>
      </c>
      <c r="B56" s="81">
        <v>2022</v>
      </c>
      <c r="C56" s="81" t="s">
        <v>637</v>
      </c>
      <c r="D56" s="121" t="s">
        <v>137</v>
      </c>
      <c r="E56" s="148" t="s">
        <v>991</v>
      </c>
      <c r="F56" s="121" t="s">
        <v>1343</v>
      </c>
      <c r="G56" s="81" t="s">
        <v>1343</v>
      </c>
      <c r="H56" s="121" t="s">
        <v>10</v>
      </c>
      <c r="I56" s="81" t="s">
        <v>476</v>
      </c>
      <c r="J56" s="81" t="s">
        <v>195</v>
      </c>
      <c r="K56" s="81" t="s">
        <v>1352</v>
      </c>
      <c r="L56" s="81" t="s">
        <v>173</v>
      </c>
      <c r="M56" s="81" t="s">
        <v>461</v>
      </c>
      <c r="N56" s="121" t="s">
        <v>846</v>
      </c>
      <c r="O56" s="121" t="s">
        <v>1325</v>
      </c>
      <c r="P56" s="121" t="s">
        <v>317</v>
      </c>
      <c r="Q56" s="81" t="s">
        <v>1353</v>
      </c>
      <c r="R56" s="81" t="s">
        <v>1670</v>
      </c>
      <c r="S56" s="149">
        <v>3</v>
      </c>
      <c r="T56" s="81" t="s">
        <v>396</v>
      </c>
      <c r="U56" s="81" t="s">
        <v>1354</v>
      </c>
      <c r="V56" s="382">
        <v>3</v>
      </c>
      <c r="W56" s="327">
        <f t="shared" si="0"/>
        <v>100</v>
      </c>
      <c r="X56" s="328" t="str">
        <f t="shared" si="1"/>
        <v/>
      </c>
      <c r="Y56" s="211" t="s">
        <v>1903</v>
      </c>
    </row>
    <row r="57" spans="1:25" ht="75" x14ac:dyDescent="0.25">
      <c r="A57" s="81" t="s">
        <v>93</v>
      </c>
      <c r="B57" s="81">
        <v>2022</v>
      </c>
      <c r="C57" s="81" t="s">
        <v>638</v>
      </c>
      <c r="D57" s="121" t="s">
        <v>137</v>
      </c>
      <c r="E57" s="148" t="s">
        <v>988</v>
      </c>
      <c r="F57" s="121" t="s">
        <v>1337</v>
      </c>
      <c r="G57" s="81" t="s">
        <v>1343</v>
      </c>
      <c r="H57" s="121" t="s">
        <v>10</v>
      </c>
      <c r="I57" s="81" t="s">
        <v>470</v>
      </c>
      <c r="J57" s="81" t="s">
        <v>195</v>
      </c>
      <c r="K57" s="81" t="s">
        <v>1338</v>
      </c>
      <c r="L57" s="81"/>
      <c r="M57" s="81" t="s">
        <v>313</v>
      </c>
      <c r="N57" s="121" t="s">
        <v>846</v>
      </c>
      <c r="O57" s="121" t="s">
        <v>1339</v>
      </c>
      <c r="P57" s="121" t="s">
        <v>223</v>
      </c>
      <c r="Q57" s="81" t="s">
        <v>1341</v>
      </c>
      <c r="R57" s="121" t="s">
        <v>1341</v>
      </c>
      <c r="S57" s="149">
        <v>1</v>
      </c>
      <c r="T57" s="121" t="s">
        <v>396</v>
      </c>
      <c r="U57" s="81" t="s">
        <v>1355</v>
      </c>
      <c r="V57" s="210">
        <v>1</v>
      </c>
      <c r="W57" s="327">
        <f t="shared" si="0"/>
        <v>100</v>
      </c>
      <c r="X57" s="328" t="str">
        <f t="shared" si="1"/>
        <v/>
      </c>
      <c r="Y57" s="211" t="s">
        <v>1821</v>
      </c>
    </row>
    <row r="58" spans="1:25" ht="79" customHeight="1" x14ac:dyDescent="0.25">
      <c r="A58" s="81" t="s">
        <v>93</v>
      </c>
      <c r="B58" s="81">
        <v>2022</v>
      </c>
      <c r="C58" s="81" t="s">
        <v>637</v>
      </c>
      <c r="D58" s="121" t="s">
        <v>137</v>
      </c>
      <c r="E58" s="148" t="s">
        <v>988</v>
      </c>
      <c r="F58" s="121" t="s">
        <v>1343</v>
      </c>
      <c r="G58" s="81" t="s">
        <v>1343</v>
      </c>
      <c r="H58" s="121" t="s">
        <v>10</v>
      </c>
      <c r="I58" s="81" t="s">
        <v>470</v>
      </c>
      <c r="J58" s="81" t="s">
        <v>195</v>
      </c>
      <c r="K58" s="81" t="s">
        <v>1338</v>
      </c>
      <c r="L58" s="81" t="s">
        <v>1945</v>
      </c>
      <c r="M58" s="81" t="s">
        <v>313</v>
      </c>
      <c r="N58" s="121" t="s">
        <v>846</v>
      </c>
      <c r="O58" s="121" t="s">
        <v>1339</v>
      </c>
      <c r="P58" s="121" t="s">
        <v>223</v>
      </c>
      <c r="Q58" s="81" t="s">
        <v>1340</v>
      </c>
      <c r="R58" s="121" t="s">
        <v>1341</v>
      </c>
      <c r="S58" s="149">
        <v>1</v>
      </c>
      <c r="T58" s="121" t="s">
        <v>396</v>
      </c>
      <c r="U58" s="81" t="s">
        <v>1356</v>
      </c>
      <c r="V58" s="425" t="s">
        <v>173</v>
      </c>
      <c r="W58" s="327" t="e">
        <f t="shared" si="0"/>
        <v>#VALUE!</v>
      </c>
      <c r="X58" s="328" t="e">
        <f t="shared" si="1"/>
        <v>#VALUE!</v>
      </c>
      <c r="Y58" s="211" t="s">
        <v>1903</v>
      </c>
    </row>
    <row r="59" spans="1:25" ht="62.5" x14ac:dyDescent="0.25">
      <c r="A59" s="81" t="s">
        <v>93</v>
      </c>
      <c r="B59" s="81">
        <v>2022</v>
      </c>
      <c r="C59" s="81" t="s">
        <v>638</v>
      </c>
      <c r="D59" s="121" t="s">
        <v>137</v>
      </c>
      <c r="E59" s="148" t="s">
        <v>991</v>
      </c>
      <c r="F59" s="121" t="s">
        <v>1337</v>
      </c>
      <c r="G59" s="81" t="s">
        <v>1337</v>
      </c>
      <c r="H59" s="121" t="s">
        <v>10</v>
      </c>
      <c r="I59" s="81" t="s">
        <v>470</v>
      </c>
      <c r="J59" s="81" t="s">
        <v>195</v>
      </c>
      <c r="K59" s="81" t="s">
        <v>1338</v>
      </c>
      <c r="L59" s="81"/>
      <c r="M59" s="81" t="s">
        <v>313</v>
      </c>
      <c r="N59" s="121" t="s">
        <v>846</v>
      </c>
      <c r="O59" s="121" t="s">
        <v>1339</v>
      </c>
      <c r="P59" s="121" t="s">
        <v>223</v>
      </c>
      <c r="Q59" s="81" t="s">
        <v>1340</v>
      </c>
      <c r="R59" s="121" t="s">
        <v>1341</v>
      </c>
      <c r="S59" s="149">
        <v>1</v>
      </c>
      <c r="T59" s="121" t="s">
        <v>396</v>
      </c>
      <c r="U59" s="81" t="s">
        <v>1357</v>
      </c>
      <c r="V59" s="210">
        <v>1</v>
      </c>
      <c r="W59" s="327">
        <f t="shared" si="0"/>
        <v>100</v>
      </c>
      <c r="X59" s="328" t="str">
        <f t="shared" si="1"/>
        <v/>
      </c>
      <c r="Y59" s="211" t="s">
        <v>1876</v>
      </c>
    </row>
    <row r="60" spans="1:25" ht="37.5" x14ac:dyDescent="0.25">
      <c r="A60" s="116" t="s">
        <v>93</v>
      </c>
      <c r="B60" s="114">
        <v>2022</v>
      </c>
      <c r="C60" s="116" t="s">
        <v>637</v>
      </c>
      <c r="D60" s="115" t="s">
        <v>137</v>
      </c>
      <c r="E60" s="417" t="s">
        <v>963</v>
      </c>
      <c r="F60" s="115" t="s">
        <v>1669</v>
      </c>
      <c r="G60" s="116" t="s">
        <v>1669</v>
      </c>
      <c r="H60" s="115" t="s">
        <v>10</v>
      </c>
      <c r="I60" s="116" t="s">
        <v>480</v>
      </c>
      <c r="J60" s="114" t="s">
        <v>181</v>
      </c>
      <c r="K60" s="114" t="s">
        <v>1365</v>
      </c>
      <c r="L60" s="116" t="s">
        <v>173</v>
      </c>
      <c r="M60" s="114" t="s">
        <v>455</v>
      </c>
      <c r="N60" s="115" t="s">
        <v>846</v>
      </c>
      <c r="O60" s="115" t="s">
        <v>1306</v>
      </c>
      <c r="P60" s="115" t="s">
        <v>223</v>
      </c>
      <c r="Q60" s="116" t="s">
        <v>1671</v>
      </c>
      <c r="R60" s="151" t="s">
        <v>1673</v>
      </c>
      <c r="S60" s="418">
        <v>1</v>
      </c>
      <c r="T60" s="115" t="s">
        <v>223</v>
      </c>
      <c r="U60" s="116" t="s">
        <v>1672</v>
      </c>
      <c r="V60" s="425" t="s">
        <v>173</v>
      </c>
      <c r="W60" s="327" t="e">
        <f t="shared" si="0"/>
        <v>#VALUE!</v>
      </c>
      <c r="X60" s="328" t="e">
        <f t="shared" si="1"/>
        <v>#VALUE!</v>
      </c>
      <c r="Y60" s="381" t="s">
        <v>1915</v>
      </c>
    </row>
    <row r="61" spans="1:25" ht="37.5" x14ac:dyDescent="0.25">
      <c r="A61" s="116" t="s">
        <v>93</v>
      </c>
      <c r="B61" s="114">
        <v>2022</v>
      </c>
      <c r="C61" s="116" t="s">
        <v>638</v>
      </c>
      <c r="D61" s="115" t="s">
        <v>137</v>
      </c>
      <c r="E61" s="417" t="s">
        <v>963</v>
      </c>
      <c r="F61" s="115" t="s">
        <v>1669</v>
      </c>
      <c r="G61" s="116" t="s">
        <v>1669</v>
      </c>
      <c r="H61" s="115" t="s">
        <v>10</v>
      </c>
      <c r="I61" s="116" t="s">
        <v>480</v>
      </c>
      <c r="J61" s="114" t="s">
        <v>181</v>
      </c>
      <c r="K61" s="114" t="s">
        <v>1365</v>
      </c>
      <c r="L61" s="116" t="s">
        <v>173</v>
      </c>
      <c r="M61" s="114" t="s">
        <v>455</v>
      </c>
      <c r="N61" s="115" t="s">
        <v>846</v>
      </c>
      <c r="O61" s="115" t="s">
        <v>1306</v>
      </c>
      <c r="P61" s="115" t="s">
        <v>223</v>
      </c>
      <c r="Q61" s="116" t="s">
        <v>1671</v>
      </c>
      <c r="R61" s="151" t="s">
        <v>1673</v>
      </c>
      <c r="S61" s="418">
        <v>1</v>
      </c>
      <c r="T61" s="115" t="s">
        <v>223</v>
      </c>
      <c r="U61" s="116" t="s">
        <v>1672</v>
      </c>
      <c r="V61" s="425" t="s">
        <v>173</v>
      </c>
      <c r="W61" s="327" t="e">
        <f t="shared" si="0"/>
        <v>#VALUE!</v>
      </c>
      <c r="X61" s="328" t="e">
        <f t="shared" si="1"/>
        <v>#VALUE!</v>
      </c>
      <c r="Y61" s="381" t="s">
        <v>1915</v>
      </c>
    </row>
    <row r="62" spans="1:25" ht="37.5" x14ac:dyDescent="0.25">
      <c r="A62" s="76" t="s">
        <v>93</v>
      </c>
      <c r="B62" s="114">
        <v>2022</v>
      </c>
      <c r="C62" s="116" t="s">
        <v>637</v>
      </c>
      <c r="D62" s="115" t="s">
        <v>137</v>
      </c>
      <c r="E62" s="417" t="s">
        <v>991</v>
      </c>
      <c r="F62" s="115" t="s">
        <v>1343</v>
      </c>
      <c r="G62" s="81" t="s">
        <v>1343</v>
      </c>
      <c r="H62" s="115" t="s">
        <v>10</v>
      </c>
      <c r="I62" s="116" t="s">
        <v>480</v>
      </c>
      <c r="J62" s="114" t="s">
        <v>181</v>
      </c>
      <c r="K62" s="114" t="s">
        <v>1365</v>
      </c>
      <c r="L62" s="116" t="s">
        <v>173</v>
      </c>
      <c r="M62" s="81" t="s">
        <v>461</v>
      </c>
      <c r="N62" s="115" t="s">
        <v>846</v>
      </c>
      <c r="O62" s="115" t="s">
        <v>1306</v>
      </c>
      <c r="P62" s="115" t="s">
        <v>223</v>
      </c>
      <c r="Q62" s="116" t="s">
        <v>1671</v>
      </c>
      <c r="R62" s="151" t="s">
        <v>1673</v>
      </c>
      <c r="S62" s="418">
        <v>1</v>
      </c>
      <c r="T62" s="115" t="s">
        <v>223</v>
      </c>
      <c r="U62" s="116" t="s">
        <v>1672</v>
      </c>
      <c r="V62" s="382">
        <v>1</v>
      </c>
      <c r="W62" s="327">
        <f t="shared" si="0"/>
        <v>100</v>
      </c>
      <c r="X62" s="328" t="str">
        <f t="shared" si="1"/>
        <v/>
      </c>
      <c r="Y62" s="381" t="s">
        <v>1915</v>
      </c>
    </row>
    <row r="63" spans="1:25" ht="37.5" x14ac:dyDescent="0.25">
      <c r="A63" s="76" t="s">
        <v>93</v>
      </c>
      <c r="B63" s="114">
        <v>2022</v>
      </c>
      <c r="C63" s="116" t="s">
        <v>637</v>
      </c>
      <c r="D63" s="115" t="s">
        <v>137</v>
      </c>
      <c r="E63" s="417" t="s">
        <v>988</v>
      </c>
      <c r="F63" s="115" t="s">
        <v>1337</v>
      </c>
      <c r="G63" s="81" t="s">
        <v>1343</v>
      </c>
      <c r="H63" s="115" t="s">
        <v>10</v>
      </c>
      <c r="I63" s="116" t="s">
        <v>480</v>
      </c>
      <c r="J63" s="114" t="s">
        <v>181</v>
      </c>
      <c r="K63" s="114" t="s">
        <v>1365</v>
      </c>
      <c r="L63" s="116" t="s">
        <v>173</v>
      </c>
      <c r="M63" s="81" t="s">
        <v>461</v>
      </c>
      <c r="N63" s="115" t="s">
        <v>846</v>
      </c>
      <c r="O63" s="115" t="s">
        <v>1306</v>
      </c>
      <c r="P63" s="115" t="s">
        <v>223</v>
      </c>
      <c r="Q63" s="116" t="s">
        <v>1671</v>
      </c>
      <c r="R63" s="151" t="s">
        <v>1673</v>
      </c>
      <c r="S63" s="418">
        <v>1</v>
      </c>
      <c r="T63" s="115" t="s">
        <v>223</v>
      </c>
      <c r="U63" s="116" t="s">
        <v>1672</v>
      </c>
      <c r="V63" s="425" t="s">
        <v>173</v>
      </c>
      <c r="W63" s="327" t="e">
        <f t="shared" si="0"/>
        <v>#VALUE!</v>
      </c>
      <c r="X63" s="328" t="e">
        <f t="shared" si="1"/>
        <v>#VALUE!</v>
      </c>
      <c r="Y63" s="381" t="s">
        <v>1915</v>
      </c>
    </row>
    <row r="64" spans="1:25" ht="15.75" customHeight="1" x14ac:dyDescent="0.25">
      <c r="J64" s="120"/>
      <c r="K64" s="120"/>
      <c r="M64" s="120"/>
      <c r="V64" s="212"/>
      <c r="W64" s="212"/>
      <c r="X64" s="213"/>
      <c r="Y64" s="2"/>
    </row>
    <row r="65" spans="10:25" ht="15.75" customHeight="1" x14ac:dyDescent="0.25">
      <c r="J65" s="120"/>
      <c r="K65" s="120"/>
      <c r="M65" s="120"/>
      <c r="V65" s="212"/>
      <c r="W65" s="212"/>
      <c r="X65" s="213"/>
      <c r="Y65" s="2"/>
    </row>
    <row r="66" spans="10:25" ht="15.75" customHeight="1" x14ac:dyDescent="0.25">
      <c r="J66" s="120"/>
      <c r="K66" s="120"/>
      <c r="M66" s="120"/>
      <c r="V66" s="212"/>
      <c r="W66" s="212"/>
      <c r="X66" s="213"/>
      <c r="Y66" s="2"/>
    </row>
    <row r="67" spans="10:25" ht="15.75" customHeight="1" x14ac:dyDescent="0.25">
      <c r="J67" s="120"/>
      <c r="K67" s="120"/>
      <c r="M67" s="120"/>
      <c r="V67" s="212"/>
      <c r="W67" s="212"/>
      <c r="X67" s="213"/>
      <c r="Y67" s="2"/>
    </row>
    <row r="68" spans="10:25" ht="15.75" customHeight="1" x14ac:dyDescent="0.25">
      <c r="J68" s="120"/>
      <c r="K68" s="120"/>
      <c r="M68" s="120"/>
      <c r="V68" s="212"/>
      <c r="W68" s="212"/>
      <c r="X68" s="213"/>
      <c r="Y68" s="2"/>
    </row>
    <row r="69" spans="10:25" ht="15.75" customHeight="1" x14ac:dyDescent="0.25">
      <c r="J69" s="120"/>
      <c r="K69" s="120"/>
      <c r="M69" s="120"/>
      <c r="V69" s="212"/>
      <c r="W69" s="212"/>
      <c r="X69" s="213"/>
      <c r="Y69" s="2"/>
    </row>
    <row r="70" spans="10:25" ht="15.75" customHeight="1" x14ac:dyDescent="0.25">
      <c r="J70" s="120"/>
      <c r="K70" s="120"/>
      <c r="M70" s="120"/>
      <c r="V70" s="212"/>
      <c r="W70" s="212"/>
      <c r="X70" s="213"/>
      <c r="Y70" s="2"/>
    </row>
    <row r="71" spans="10:25" ht="15.75" customHeight="1" x14ac:dyDescent="0.25">
      <c r="J71" s="120"/>
      <c r="K71" s="120"/>
      <c r="M71" s="120"/>
      <c r="V71" s="212"/>
      <c r="W71" s="212"/>
      <c r="X71" s="213"/>
      <c r="Y71" s="2"/>
    </row>
    <row r="72" spans="10:25" ht="15.75" customHeight="1" x14ac:dyDescent="0.25">
      <c r="J72" s="120"/>
      <c r="K72" s="120"/>
      <c r="M72" s="120"/>
      <c r="V72" s="212"/>
      <c r="W72" s="212"/>
      <c r="X72" s="213"/>
      <c r="Y72" s="2"/>
    </row>
    <row r="73" spans="10:25" ht="15.75" customHeight="1" x14ac:dyDescent="0.25">
      <c r="J73" s="120"/>
      <c r="K73" s="120"/>
      <c r="M73" s="120"/>
      <c r="V73" s="212"/>
      <c r="W73" s="212"/>
      <c r="X73" s="213"/>
      <c r="Y73" s="2"/>
    </row>
    <row r="74" spans="10:25" ht="15.75" customHeight="1" x14ac:dyDescent="0.25">
      <c r="J74" s="120"/>
      <c r="K74" s="120"/>
      <c r="M74" s="120"/>
      <c r="V74" s="212"/>
      <c r="W74" s="212"/>
      <c r="X74" s="213"/>
      <c r="Y74" s="2"/>
    </row>
    <row r="75" spans="10:25" ht="15.75" customHeight="1" x14ac:dyDescent="0.25">
      <c r="J75" s="120"/>
      <c r="K75" s="120"/>
      <c r="M75" s="120"/>
      <c r="V75" s="212"/>
      <c r="W75" s="212"/>
      <c r="X75" s="213"/>
      <c r="Y75" s="2"/>
    </row>
    <row r="76" spans="10:25" ht="15.75" customHeight="1" x14ac:dyDescent="0.25">
      <c r="J76" s="120"/>
      <c r="K76" s="120"/>
      <c r="M76" s="120"/>
      <c r="V76" s="212"/>
      <c r="W76" s="212"/>
      <c r="X76" s="213"/>
      <c r="Y76" s="2"/>
    </row>
    <row r="77" spans="10:25" ht="15.75" customHeight="1" x14ac:dyDescent="0.25">
      <c r="J77" s="120"/>
      <c r="K77" s="120"/>
      <c r="M77" s="120"/>
      <c r="V77" s="212"/>
      <c r="W77" s="212"/>
      <c r="X77" s="213"/>
      <c r="Y77" s="2"/>
    </row>
    <row r="78" spans="10:25" ht="15.75" customHeight="1" x14ac:dyDescent="0.25">
      <c r="J78" s="120"/>
      <c r="K78" s="120"/>
      <c r="M78" s="120"/>
      <c r="V78" s="212"/>
      <c r="W78" s="212"/>
      <c r="X78" s="213"/>
      <c r="Y78" s="2"/>
    </row>
    <row r="79" spans="10:25" ht="15.75" customHeight="1" x14ac:dyDescent="0.25">
      <c r="J79" s="120"/>
      <c r="K79" s="120"/>
      <c r="M79" s="120"/>
      <c r="V79" s="212"/>
      <c r="W79" s="212"/>
      <c r="X79" s="213"/>
      <c r="Y79" s="2"/>
    </row>
    <row r="80" spans="10:25" ht="15.75" customHeight="1" x14ac:dyDescent="0.25">
      <c r="J80" s="120"/>
      <c r="K80" s="120"/>
      <c r="M80" s="120"/>
      <c r="V80" s="212"/>
      <c r="W80" s="212"/>
      <c r="X80" s="213"/>
      <c r="Y80" s="2"/>
    </row>
    <row r="81" spans="10:25" ht="15.75" customHeight="1" x14ac:dyDescent="0.25">
      <c r="J81" s="120"/>
      <c r="K81" s="120"/>
      <c r="M81" s="120"/>
      <c r="V81" s="212"/>
      <c r="W81" s="212"/>
      <c r="X81" s="213"/>
      <c r="Y81" s="2"/>
    </row>
    <row r="82" spans="10:25" ht="15.75" customHeight="1" x14ac:dyDescent="0.25">
      <c r="J82" s="120"/>
      <c r="K82" s="120"/>
      <c r="M82" s="120"/>
      <c r="V82" s="212"/>
      <c r="W82" s="212"/>
      <c r="X82" s="213"/>
      <c r="Y82" s="2"/>
    </row>
    <row r="83" spans="10:25" ht="15.75" customHeight="1" x14ac:dyDescent="0.25">
      <c r="J83" s="120"/>
      <c r="K83" s="120"/>
      <c r="M83" s="120"/>
      <c r="V83" s="212"/>
      <c r="W83" s="212"/>
      <c r="X83" s="213"/>
      <c r="Y83" s="2"/>
    </row>
    <row r="84" spans="10:25" ht="15.75" customHeight="1" x14ac:dyDescent="0.25">
      <c r="J84" s="120"/>
      <c r="K84" s="120"/>
      <c r="M84" s="120"/>
      <c r="V84" s="212"/>
      <c r="W84" s="212"/>
      <c r="X84" s="213"/>
      <c r="Y84" s="2"/>
    </row>
    <row r="85" spans="10:25" ht="15.75" customHeight="1" x14ac:dyDescent="0.25">
      <c r="J85" s="120"/>
      <c r="K85" s="120"/>
      <c r="M85" s="120"/>
      <c r="V85" s="212"/>
      <c r="W85" s="212"/>
      <c r="X85" s="213"/>
      <c r="Y85" s="2"/>
    </row>
    <row r="86" spans="10:25" ht="15.75" customHeight="1" x14ac:dyDescent="0.25">
      <c r="J86" s="120"/>
      <c r="K86" s="120"/>
      <c r="M86" s="120"/>
      <c r="V86" s="212"/>
      <c r="W86" s="212"/>
      <c r="X86" s="213"/>
      <c r="Y86" s="2"/>
    </row>
    <row r="87" spans="10:25" ht="15.75" customHeight="1" x14ac:dyDescent="0.25">
      <c r="J87" s="120"/>
      <c r="K87" s="120"/>
      <c r="M87" s="120"/>
      <c r="V87" s="212"/>
      <c r="W87" s="212"/>
      <c r="X87" s="213"/>
      <c r="Y87" s="2"/>
    </row>
    <row r="88" spans="10:25" ht="15.75" customHeight="1" x14ac:dyDescent="0.25">
      <c r="J88" s="120"/>
      <c r="K88" s="120"/>
      <c r="M88" s="120"/>
      <c r="V88" s="212"/>
      <c r="W88" s="212"/>
      <c r="X88" s="213"/>
      <c r="Y88" s="2"/>
    </row>
    <row r="89" spans="10:25" ht="15.75" customHeight="1" x14ac:dyDescent="0.25">
      <c r="J89" s="120"/>
      <c r="K89" s="120"/>
      <c r="M89" s="120"/>
      <c r="V89" s="212"/>
      <c r="W89" s="212"/>
      <c r="X89" s="213"/>
      <c r="Y89" s="2"/>
    </row>
    <row r="90" spans="10:25" ht="15.75" customHeight="1" x14ac:dyDescent="0.25">
      <c r="J90" s="120"/>
      <c r="K90" s="120"/>
      <c r="M90" s="120"/>
      <c r="V90" s="212"/>
      <c r="W90" s="212"/>
      <c r="X90" s="213"/>
      <c r="Y90" s="2"/>
    </row>
    <row r="91" spans="10:25" ht="15.75" customHeight="1" x14ac:dyDescent="0.25">
      <c r="J91" s="120"/>
      <c r="K91" s="120"/>
      <c r="M91" s="120"/>
      <c r="V91" s="212"/>
      <c r="W91" s="212"/>
      <c r="X91" s="213"/>
      <c r="Y91" s="2"/>
    </row>
    <row r="92" spans="10:25" ht="15.75" customHeight="1" x14ac:dyDescent="0.25">
      <c r="J92" s="120"/>
      <c r="K92" s="120"/>
      <c r="M92" s="120"/>
      <c r="V92" s="212"/>
      <c r="W92" s="212"/>
      <c r="X92" s="213"/>
      <c r="Y92" s="2"/>
    </row>
    <row r="93" spans="10:25" ht="15.75" customHeight="1" x14ac:dyDescent="0.25">
      <c r="J93" s="120"/>
      <c r="K93" s="120"/>
      <c r="M93" s="120"/>
      <c r="V93" s="212"/>
      <c r="W93" s="212"/>
      <c r="X93" s="213"/>
      <c r="Y93" s="2"/>
    </row>
    <row r="94" spans="10:25" ht="15.75" customHeight="1" x14ac:dyDescent="0.25">
      <c r="J94" s="120"/>
      <c r="K94" s="120"/>
      <c r="M94" s="120"/>
      <c r="V94" s="212"/>
      <c r="W94" s="212"/>
      <c r="X94" s="213"/>
      <c r="Y94" s="2"/>
    </row>
    <row r="95" spans="10:25" ht="15.75" customHeight="1" x14ac:dyDescent="0.25">
      <c r="J95" s="120"/>
      <c r="K95" s="120"/>
      <c r="M95" s="120"/>
      <c r="V95" s="212"/>
      <c r="W95" s="212"/>
      <c r="X95" s="213"/>
      <c r="Y95" s="2"/>
    </row>
    <row r="96" spans="10:25" ht="15.75" customHeight="1" x14ac:dyDescent="0.25">
      <c r="J96" s="120"/>
      <c r="K96" s="120"/>
      <c r="M96" s="120"/>
      <c r="V96" s="212"/>
      <c r="W96" s="212"/>
      <c r="X96" s="213"/>
      <c r="Y96" s="2"/>
    </row>
    <row r="97" spans="10:25" ht="15.75" customHeight="1" x14ac:dyDescent="0.25">
      <c r="J97" s="120"/>
      <c r="K97" s="120"/>
      <c r="M97" s="120"/>
      <c r="V97" s="212"/>
      <c r="W97" s="212"/>
      <c r="X97" s="213"/>
      <c r="Y97" s="2"/>
    </row>
    <row r="98" spans="10:25" ht="15.75" customHeight="1" x14ac:dyDescent="0.25">
      <c r="J98" s="120"/>
      <c r="K98" s="120"/>
      <c r="M98" s="120"/>
      <c r="V98" s="212"/>
      <c r="W98" s="212"/>
      <c r="X98" s="213"/>
      <c r="Y98" s="2"/>
    </row>
    <row r="99" spans="10:25" ht="15.75" customHeight="1" x14ac:dyDescent="0.25">
      <c r="J99" s="120"/>
      <c r="K99" s="120"/>
      <c r="M99" s="120"/>
      <c r="V99" s="212"/>
      <c r="W99" s="212"/>
      <c r="X99" s="213"/>
      <c r="Y99" s="2"/>
    </row>
    <row r="100" spans="10:25" ht="15.75" customHeight="1" x14ac:dyDescent="0.25">
      <c r="J100" s="120"/>
      <c r="K100" s="120"/>
      <c r="M100" s="120"/>
      <c r="V100" s="212"/>
      <c r="W100" s="212"/>
      <c r="X100" s="213"/>
      <c r="Y100" s="2"/>
    </row>
    <row r="101" spans="10:25" ht="15.75" customHeight="1" x14ac:dyDescent="0.25">
      <c r="J101" s="120"/>
      <c r="K101" s="120"/>
      <c r="M101" s="120"/>
      <c r="V101" s="212"/>
      <c r="W101" s="212"/>
      <c r="X101" s="213"/>
      <c r="Y101" s="2"/>
    </row>
    <row r="102" spans="10:25" ht="15.75" customHeight="1" x14ac:dyDescent="0.25">
      <c r="J102" s="120"/>
      <c r="K102" s="120"/>
      <c r="M102" s="120"/>
      <c r="V102" s="212"/>
      <c r="W102" s="212"/>
      <c r="X102" s="213"/>
      <c r="Y102" s="2"/>
    </row>
    <row r="103" spans="10:25" ht="15.75" customHeight="1" x14ac:dyDescent="0.25">
      <c r="J103" s="120"/>
      <c r="K103" s="120"/>
      <c r="M103" s="120"/>
      <c r="V103" s="212"/>
      <c r="W103" s="212"/>
      <c r="X103" s="213"/>
      <c r="Y103" s="2"/>
    </row>
    <row r="104" spans="10:25" ht="15.75" customHeight="1" x14ac:dyDescent="0.25">
      <c r="J104" s="120"/>
      <c r="K104" s="120"/>
      <c r="M104" s="120"/>
      <c r="V104" s="212"/>
      <c r="W104" s="212"/>
      <c r="X104" s="213"/>
      <c r="Y104" s="2"/>
    </row>
    <row r="105" spans="10:25" ht="15.75" customHeight="1" x14ac:dyDescent="0.25">
      <c r="J105" s="120"/>
      <c r="K105" s="120"/>
      <c r="M105" s="120"/>
      <c r="V105" s="212"/>
      <c r="W105" s="212"/>
      <c r="X105" s="213"/>
      <c r="Y105" s="2"/>
    </row>
    <row r="106" spans="10:25" ht="15.75" customHeight="1" x14ac:dyDescent="0.25">
      <c r="J106" s="120"/>
      <c r="K106" s="120"/>
      <c r="M106" s="120"/>
      <c r="V106" s="212"/>
      <c r="W106" s="212"/>
      <c r="X106" s="213"/>
      <c r="Y106" s="2"/>
    </row>
    <row r="107" spans="10:25" ht="15.75" customHeight="1" x14ac:dyDescent="0.25">
      <c r="J107" s="120"/>
      <c r="K107" s="120"/>
      <c r="M107" s="120"/>
      <c r="V107" s="212"/>
      <c r="W107" s="212"/>
      <c r="X107" s="213"/>
      <c r="Y107" s="2"/>
    </row>
    <row r="108" spans="10:25" ht="15.75" customHeight="1" x14ac:dyDescent="0.25">
      <c r="J108" s="120"/>
      <c r="K108" s="120"/>
      <c r="M108" s="120"/>
      <c r="V108" s="212"/>
      <c r="W108" s="212"/>
      <c r="X108" s="213"/>
      <c r="Y108" s="2"/>
    </row>
    <row r="109" spans="10:25" ht="15.75" customHeight="1" x14ac:dyDescent="0.25">
      <c r="J109" s="120"/>
      <c r="K109" s="120"/>
      <c r="M109" s="120"/>
      <c r="V109" s="212"/>
      <c r="W109" s="212"/>
      <c r="X109" s="213"/>
      <c r="Y109" s="2"/>
    </row>
    <row r="110" spans="10:25" ht="15.75" customHeight="1" x14ac:dyDescent="0.25">
      <c r="J110" s="120"/>
      <c r="K110" s="120"/>
      <c r="M110" s="120"/>
      <c r="V110" s="212"/>
      <c r="W110" s="212"/>
      <c r="X110" s="213"/>
      <c r="Y110" s="2"/>
    </row>
    <row r="111" spans="10:25" ht="15.75" customHeight="1" x14ac:dyDescent="0.25">
      <c r="J111" s="120"/>
      <c r="K111" s="120"/>
      <c r="M111" s="120"/>
      <c r="V111" s="212"/>
      <c r="W111" s="212"/>
      <c r="X111" s="213"/>
      <c r="Y111" s="2"/>
    </row>
    <row r="112" spans="10:25" ht="15.75" customHeight="1" x14ac:dyDescent="0.25">
      <c r="J112" s="120"/>
      <c r="K112" s="120"/>
      <c r="M112" s="120"/>
      <c r="V112" s="212"/>
      <c r="W112" s="212"/>
      <c r="X112" s="213"/>
      <c r="Y112" s="2"/>
    </row>
    <row r="113" spans="10:25" ht="15.75" customHeight="1" x14ac:dyDescent="0.25">
      <c r="J113" s="120"/>
      <c r="K113" s="120"/>
      <c r="M113" s="120"/>
      <c r="V113" s="212"/>
      <c r="W113" s="212"/>
      <c r="X113" s="213"/>
      <c r="Y113" s="2"/>
    </row>
    <row r="114" spans="10:25" ht="15.75" customHeight="1" x14ac:dyDescent="0.25">
      <c r="J114" s="120"/>
      <c r="K114" s="120"/>
      <c r="M114" s="120"/>
      <c r="V114" s="212"/>
      <c r="W114" s="212"/>
      <c r="X114" s="213"/>
      <c r="Y114" s="2"/>
    </row>
    <row r="115" spans="10:25" ht="15.75" customHeight="1" x14ac:dyDescent="0.25">
      <c r="J115" s="120"/>
      <c r="K115" s="120"/>
      <c r="M115" s="120"/>
      <c r="V115" s="212"/>
      <c r="W115" s="212"/>
      <c r="X115" s="213"/>
      <c r="Y115" s="2"/>
    </row>
    <row r="116" spans="10:25" ht="15.75" customHeight="1" x14ac:dyDescent="0.25">
      <c r="J116" s="120"/>
      <c r="K116" s="120"/>
      <c r="M116" s="120"/>
      <c r="V116" s="212"/>
      <c r="W116" s="212"/>
      <c r="X116" s="213"/>
      <c r="Y116" s="2"/>
    </row>
    <row r="117" spans="10:25" ht="15.75" customHeight="1" x14ac:dyDescent="0.25">
      <c r="J117" s="120"/>
      <c r="K117" s="120"/>
      <c r="M117" s="120"/>
      <c r="V117" s="212"/>
      <c r="W117" s="212"/>
      <c r="X117" s="213"/>
      <c r="Y117" s="2"/>
    </row>
    <row r="118" spans="10:25" ht="15.75" customHeight="1" x14ac:dyDescent="0.25">
      <c r="J118" s="120"/>
      <c r="K118" s="120"/>
      <c r="M118" s="120"/>
      <c r="V118" s="212"/>
      <c r="W118" s="212"/>
      <c r="X118" s="213"/>
      <c r="Y118" s="2"/>
    </row>
    <row r="119" spans="10:25" ht="15.75" customHeight="1" x14ac:dyDescent="0.25">
      <c r="J119" s="120"/>
      <c r="K119" s="120"/>
      <c r="M119" s="120"/>
      <c r="V119" s="212"/>
      <c r="W119" s="212"/>
      <c r="X119" s="213"/>
      <c r="Y119" s="2"/>
    </row>
    <row r="120" spans="10:25" ht="15.75" customHeight="1" x14ac:dyDescent="0.25">
      <c r="J120" s="120"/>
      <c r="K120" s="120"/>
      <c r="M120" s="120"/>
      <c r="V120" s="212"/>
      <c r="W120" s="212"/>
      <c r="X120" s="213"/>
      <c r="Y120" s="2"/>
    </row>
    <row r="121" spans="10:25" ht="15.75" customHeight="1" x14ac:dyDescent="0.25">
      <c r="J121" s="120"/>
      <c r="K121" s="120"/>
      <c r="M121" s="120"/>
      <c r="V121" s="212"/>
      <c r="W121" s="212"/>
      <c r="X121" s="213"/>
      <c r="Y121" s="2"/>
    </row>
    <row r="122" spans="10:25" ht="15.75" customHeight="1" x14ac:dyDescent="0.25">
      <c r="J122" s="120"/>
      <c r="K122" s="120"/>
      <c r="M122" s="120"/>
      <c r="V122" s="212"/>
      <c r="W122" s="212"/>
      <c r="X122" s="213"/>
      <c r="Y122" s="2"/>
    </row>
    <row r="123" spans="10:25" ht="15.75" customHeight="1" x14ac:dyDescent="0.25">
      <c r="J123" s="120"/>
      <c r="K123" s="120"/>
      <c r="M123" s="120"/>
      <c r="V123" s="212"/>
      <c r="W123" s="212"/>
      <c r="X123" s="213"/>
      <c r="Y123" s="2"/>
    </row>
    <row r="124" spans="10:25" ht="15.75" customHeight="1" x14ac:dyDescent="0.25">
      <c r="J124" s="120"/>
      <c r="K124" s="120"/>
      <c r="M124" s="120"/>
      <c r="V124" s="212"/>
      <c r="W124" s="212"/>
      <c r="X124" s="213"/>
      <c r="Y124" s="2"/>
    </row>
    <row r="125" spans="10:25" ht="15.75" customHeight="1" x14ac:dyDescent="0.25">
      <c r="J125" s="120"/>
      <c r="K125" s="120"/>
      <c r="M125" s="120"/>
      <c r="V125" s="212"/>
      <c r="W125" s="212"/>
      <c r="X125" s="213"/>
      <c r="Y125" s="2"/>
    </row>
    <row r="126" spans="10:25" ht="15.75" customHeight="1" x14ac:dyDescent="0.25">
      <c r="J126" s="120"/>
      <c r="K126" s="120"/>
      <c r="M126" s="120"/>
      <c r="V126" s="212"/>
      <c r="W126" s="212"/>
      <c r="X126" s="213"/>
      <c r="Y126" s="2"/>
    </row>
    <row r="127" spans="10:25" ht="15.75" customHeight="1" x14ac:dyDescent="0.25">
      <c r="J127" s="120"/>
      <c r="K127" s="120"/>
      <c r="M127" s="120"/>
      <c r="V127" s="212"/>
      <c r="W127" s="212"/>
      <c r="X127" s="213"/>
      <c r="Y127" s="2"/>
    </row>
    <row r="128" spans="10:25" ht="15.75" customHeight="1" x14ac:dyDescent="0.25">
      <c r="J128" s="120"/>
      <c r="K128" s="120"/>
      <c r="M128" s="120"/>
      <c r="V128" s="212"/>
      <c r="W128" s="212"/>
      <c r="X128" s="213"/>
      <c r="Y128" s="2"/>
    </row>
    <row r="129" spans="10:25" ht="15.75" customHeight="1" x14ac:dyDescent="0.25">
      <c r="J129" s="120"/>
      <c r="K129" s="120"/>
      <c r="M129" s="120"/>
      <c r="V129" s="212"/>
      <c r="W129" s="212"/>
      <c r="X129" s="213"/>
      <c r="Y129" s="2"/>
    </row>
    <row r="130" spans="10:25" ht="15.75" customHeight="1" x14ac:dyDescent="0.25">
      <c r="J130" s="120"/>
      <c r="K130" s="120"/>
      <c r="M130" s="120"/>
      <c r="V130" s="212"/>
      <c r="W130" s="212"/>
      <c r="X130" s="213"/>
      <c r="Y130" s="2"/>
    </row>
    <row r="131" spans="10:25" ht="15.75" customHeight="1" x14ac:dyDescent="0.25">
      <c r="J131" s="120"/>
      <c r="K131" s="120"/>
      <c r="M131" s="120"/>
      <c r="V131" s="212"/>
      <c r="W131" s="212"/>
      <c r="X131" s="213"/>
      <c r="Y131" s="2"/>
    </row>
    <row r="132" spans="10:25" ht="15.75" customHeight="1" x14ac:dyDescent="0.25">
      <c r="J132" s="120"/>
      <c r="K132" s="120"/>
      <c r="M132" s="120"/>
      <c r="V132" s="212"/>
      <c r="W132" s="212"/>
      <c r="X132" s="213"/>
      <c r="Y132" s="2"/>
    </row>
    <row r="133" spans="10:25" ht="15.75" customHeight="1" x14ac:dyDescent="0.25">
      <c r="J133" s="120"/>
      <c r="K133" s="120"/>
      <c r="M133" s="120"/>
      <c r="V133" s="212"/>
      <c r="W133" s="212"/>
      <c r="X133" s="213"/>
      <c r="Y133" s="2"/>
    </row>
    <row r="134" spans="10:25" ht="15.75" customHeight="1" x14ac:dyDescent="0.25">
      <c r="J134" s="120"/>
      <c r="K134" s="120"/>
      <c r="M134" s="120"/>
      <c r="V134" s="212"/>
      <c r="W134" s="212"/>
      <c r="X134" s="213"/>
      <c r="Y134" s="2"/>
    </row>
    <row r="135" spans="10:25" ht="15.75" customHeight="1" x14ac:dyDescent="0.25">
      <c r="J135" s="120"/>
      <c r="K135" s="120"/>
      <c r="M135" s="120"/>
      <c r="V135" s="212"/>
      <c r="W135" s="212"/>
      <c r="X135" s="213"/>
      <c r="Y135" s="2"/>
    </row>
    <row r="136" spans="10:25" ht="15.75" customHeight="1" x14ac:dyDescent="0.25">
      <c r="J136" s="120"/>
      <c r="K136" s="120"/>
      <c r="M136" s="120"/>
      <c r="V136" s="212"/>
      <c r="W136" s="212"/>
      <c r="X136" s="213"/>
      <c r="Y136" s="2"/>
    </row>
    <row r="137" spans="10:25" ht="15.75" customHeight="1" x14ac:dyDescent="0.25">
      <c r="J137" s="120"/>
      <c r="K137" s="120"/>
      <c r="M137" s="120"/>
      <c r="V137" s="212"/>
      <c r="W137" s="212"/>
      <c r="X137" s="213"/>
      <c r="Y137" s="2"/>
    </row>
    <row r="138" spans="10:25" ht="15.75" customHeight="1" x14ac:dyDescent="0.25">
      <c r="J138" s="120"/>
      <c r="K138" s="120"/>
      <c r="M138" s="120"/>
      <c r="V138" s="212"/>
      <c r="W138" s="212"/>
      <c r="X138" s="213"/>
      <c r="Y138" s="2"/>
    </row>
    <row r="139" spans="10:25" ht="15.75" customHeight="1" x14ac:dyDescent="0.25">
      <c r="J139" s="120"/>
      <c r="K139" s="120"/>
      <c r="M139" s="120"/>
      <c r="V139" s="212"/>
      <c r="W139" s="212"/>
      <c r="X139" s="213"/>
      <c r="Y139" s="2"/>
    </row>
    <row r="140" spans="10:25" ht="15.75" customHeight="1" x14ac:dyDescent="0.25">
      <c r="J140" s="120"/>
      <c r="K140" s="120"/>
      <c r="M140" s="120"/>
      <c r="V140" s="212"/>
      <c r="W140" s="212"/>
      <c r="X140" s="213"/>
      <c r="Y140" s="2"/>
    </row>
    <row r="141" spans="10:25" ht="15.75" customHeight="1" x14ac:dyDescent="0.25">
      <c r="J141" s="120"/>
      <c r="K141" s="120"/>
      <c r="M141" s="120"/>
      <c r="V141" s="212"/>
      <c r="W141" s="212"/>
      <c r="X141" s="213"/>
      <c r="Y141" s="2"/>
    </row>
    <row r="142" spans="10:25" ht="15.75" customHeight="1" x14ac:dyDescent="0.25">
      <c r="J142" s="120"/>
      <c r="K142" s="120"/>
      <c r="M142" s="120"/>
      <c r="V142" s="212"/>
      <c r="W142" s="212"/>
      <c r="X142" s="213"/>
      <c r="Y142" s="2"/>
    </row>
    <row r="143" spans="10:25" ht="15.75" customHeight="1" x14ac:dyDescent="0.25">
      <c r="J143" s="120"/>
      <c r="K143" s="120"/>
      <c r="M143" s="120"/>
      <c r="V143" s="212"/>
      <c r="W143" s="212"/>
      <c r="X143" s="213"/>
      <c r="Y143" s="2"/>
    </row>
    <row r="144" spans="10:25" ht="15.75" customHeight="1" x14ac:dyDescent="0.25">
      <c r="J144" s="120"/>
      <c r="K144" s="120"/>
      <c r="M144" s="120"/>
      <c r="V144" s="212"/>
      <c r="W144" s="212"/>
      <c r="X144" s="213"/>
      <c r="Y144" s="2"/>
    </row>
    <row r="145" spans="10:25" ht="15.75" customHeight="1" x14ac:dyDescent="0.25">
      <c r="J145" s="120"/>
      <c r="K145" s="120"/>
      <c r="M145" s="120"/>
      <c r="V145" s="212"/>
      <c r="W145" s="212"/>
      <c r="X145" s="213"/>
      <c r="Y145" s="2"/>
    </row>
    <row r="146" spans="10:25" ht="15.75" customHeight="1" x14ac:dyDescent="0.25">
      <c r="J146" s="120"/>
      <c r="K146" s="120"/>
      <c r="M146" s="120"/>
      <c r="V146" s="212"/>
      <c r="W146" s="212"/>
      <c r="X146" s="213"/>
      <c r="Y146" s="2"/>
    </row>
    <row r="147" spans="10:25" ht="15.75" customHeight="1" x14ac:dyDescent="0.25">
      <c r="J147" s="120"/>
      <c r="K147" s="120"/>
      <c r="M147" s="120"/>
      <c r="V147" s="212"/>
      <c r="W147" s="212"/>
      <c r="X147" s="213"/>
      <c r="Y147" s="2"/>
    </row>
    <row r="148" spans="10:25" ht="15.75" customHeight="1" x14ac:dyDescent="0.25">
      <c r="J148" s="120"/>
      <c r="K148" s="120"/>
      <c r="M148" s="120"/>
      <c r="V148" s="212"/>
      <c r="W148" s="212"/>
      <c r="X148" s="213"/>
      <c r="Y148" s="2"/>
    </row>
    <row r="149" spans="10:25" ht="15.75" customHeight="1" x14ac:dyDescent="0.25">
      <c r="J149" s="120"/>
      <c r="K149" s="120"/>
      <c r="M149" s="120"/>
      <c r="V149" s="212"/>
      <c r="W149" s="212"/>
      <c r="X149" s="213"/>
      <c r="Y149" s="2"/>
    </row>
    <row r="150" spans="10:25" ht="15.75" customHeight="1" x14ac:dyDescent="0.25">
      <c r="J150" s="120"/>
      <c r="K150" s="120"/>
      <c r="M150" s="120"/>
      <c r="V150" s="212"/>
      <c r="W150" s="212"/>
      <c r="X150" s="213"/>
      <c r="Y150" s="2"/>
    </row>
    <row r="151" spans="10:25" ht="15.75" customHeight="1" x14ac:dyDescent="0.25">
      <c r="J151" s="120"/>
      <c r="K151" s="120"/>
      <c r="M151" s="120"/>
      <c r="V151" s="212"/>
      <c r="W151" s="212"/>
      <c r="X151" s="213"/>
      <c r="Y151" s="2"/>
    </row>
    <row r="152" spans="10:25" ht="15.75" customHeight="1" x14ac:dyDescent="0.25">
      <c r="J152" s="120"/>
      <c r="K152" s="120"/>
      <c r="M152" s="120"/>
      <c r="V152" s="212"/>
      <c r="W152" s="212"/>
      <c r="X152" s="213"/>
      <c r="Y152" s="2"/>
    </row>
    <row r="153" spans="10:25" ht="15.75" customHeight="1" x14ac:dyDescent="0.25">
      <c r="J153" s="120"/>
      <c r="K153" s="120"/>
      <c r="M153" s="120"/>
      <c r="V153" s="212"/>
      <c r="W153" s="212"/>
      <c r="X153" s="213"/>
      <c r="Y153" s="2"/>
    </row>
    <row r="154" spans="10:25" ht="15.75" customHeight="1" x14ac:dyDescent="0.25">
      <c r="J154" s="120"/>
      <c r="K154" s="120"/>
      <c r="M154" s="120"/>
      <c r="V154" s="212"/>
      <c r="W154" s="212"/>
      <c r="X154" s="213"/>
      <c r="Y154" s="2"/>
    </row>
    <row r="155" spans="10:25" ht="15.75" customHeight="1" x14ac:dyDescent="0.25">
      <c r="J155" s="120"/>
      <c r="K155" s="120"/>
      <c r="M155" s="120"/>
      <c r="V155" s="212"/>
      <c r="W155" s="212"/>
      <c r="X155" s="213"/>
      <c r="Y155" s="2"/>
    </row>
    <row r="156" spans="10:25" ht="15.75" customHeight="1" x14ac:dyDescent="0.25">
      <c r="J156" s="120"/>
      <c r="K156" s="120"/>
      <c r="M156" s="120"/>
      <c r="V156" s="212"/>
      <c r="W156" s="212"/>
      <c r="X156" s="213"/>
      <c r="Y156" s="2"/>
    </row>
    <row r="157" spans="10:25" ht="15.75" customHeight="1" x14ac:dyDescent="0.25">
      <c r="J157" s="120"/>
      <c r="K157" s="120"/>
      <c r="M157" s="120"/>
      <c r="V157" s="212"/>
      <c r="W157" s="212"/>
      <c r="X157" s="213"/>
      <c r="Y157" s="2"/>
    </row>
    <row r="158" spans="10:25" ht="15.75" customHeight="1" x14ac:dyDescent="0.25">
      <c r="J158" s="120"/>
      <c r="K158" s="120"/>
      <c r="M158" s="120"/>
      <c r="V158" s="212"/>
      <c r="W158" s="212"/>
      <c r="X158" s="213"/>
      <c r="Y158" s="2"/>
    </row>
    <row r="159" spans="10:25" ht="15.75" customHeight="1" x14ac:dyDescent="0.25">
      <c r="J159" s="120"/>
      <c r="K159" s="120"/>
      <c r="M159" s="120"/>
      <c r="V159" s="212"/>
      <c r="W159" s="212"/>
      <c r="X159" s="213"/>
      <c r="Y159" s="2"/>
    </row>
    <row r="160" spans="10:25" ht="15.75" customHeight="1" x14ac:dyDescent="0.25">
      <c r="J160" s="120"/>
      <c r="K160" s="120"/>
      <c r="M160" s="120"/>
      <c r="V160" s="212"/>
      <c r="W160" s="212"/>
      <c r="X160" s="213"/>
      <c r="Y160" s="2"/>
    </row>
    <row r="161" spans="10:25" ht="15.75" customHeight="1" x14ac:dyDescent="0.25">
      <c r="J161" s="120"/>
      <c r="K161" s="120"/>
      <c r="M161" s="120"/>
      <c r="V161" s="212"/>
      <c r="W161" s="212"/>
      <c r="X161" s="213"/>
      <c r="Y161" s="2"/>
    </row>
    <row r="162" spans="10:25" ht="15.75" customHeight="1" x14ac:dyDescent="0.25">
      <c r="J162" s="120"/>
      <c r="K162" s="120"/>
      <c r="M162" s="120"/>
      <c r="V162" s="212"/>
      <c r="W162" s="212"/>
      <c r="X162" s="213"/>
      <c r="Y162" s="2"/>
    </row>
    <row r="163" spans="10:25" ht="15.75" customHeight="1" x14ac:dyDescent="0.25">
      <c r="J163" s="120"/>
      <c r="K163" s="120"/>
      <c r="M163" s="120"/>
      <c r="V163" s="212"/>
      <c r="W163" s="212"/>
      <c r="X163" s="213"/>
      <c r="Y163" s="2"/>
    </row>
    <row r="164" spans="10:25" ht="15.75" customHeight="1" x14ac:dyDescent="0.25">
      <c r="J164" s="120"/>
      <c r="K164" s="120"/>
      <c r="M164" s="120"/>
      <c r="V164" s="212"/>
      <c r="W164" s="212"/>
      <c r="X164" s="213"/>
      <c r="Y164" s="2"/>
    </row>
    <row r="165" spans="10:25" ht="15.75" customHeight="1" x14ac:dyDescent="0.25">
      <c r="J165" s="120"/>
      <c r="K165" s="120"/>
      <c r="M165" s="120"/>
      <c r="V165" s="212"/>
      <c r="W165" s="212"/>
      <c r="X165" s="213"/>
      <c r="Y165" s="2"/>
    </row>
    <row r="166" spans="10:25" ht="15.75" customHeight="1" x14ac:dyDescent="0.25">
      <c r="J166" s="120"/>
      <c r="K166" s="120"/>
      <c r="M166" s="120"/>
      <c r="V166" s="212"/>
      <c r="W166" s="212"/>
      <c r="X166" s="213"/>
      <c r="Y166" s="2"/>
    </row>
    <row r="167" spans="10:25" ht="15.75" customHeight="1" x14ac:dyDescent="0.25">
      <c r="J167" s="120"/>
      <c r="K167" s="120"/>
      <c r="M167" s="120"/>
      <c r="V167" s="212"/>
      <c r="W167" s="212"/>
      <c r="X167" s="213"/>
      <c r="Y167" s="2"/>
    </row>
    <row r="168" spans="10:25" ht="15.75" customHeight="1" x14ac:dyDescent="0.25">
      <c r="J168" s="120"/>
      <c r="K168" s="120"/>
      <c r="M168" s="120"/>
      <c r="V168" s="212"/>
      <c r="W168" s="212"/>
      <c r="X168" s="213"/>
      <c r="Y168" s="2"/>
    </row>
    <row r="169" spans="10:25" ht="15.75" customHeight="1" x14ac:dyDescent="0.25">
      <c r="J169" s="120"/>
      <c r="K169" s="120"/>
      <c r="M169" s="120"/>
      <c r="V169" s="212"/>
      <c r="W169" s="212"/>
      <c r="X169" s="213"/>
      <c r="Y169" s="2"/>
    </row>
    <row r="170" spans="10:25" ht="15.75" customHeight="1" x14ac:dyDescent="0.25">
      <c r="J170" s="120"/>
      <c r="K170" s="120"/>
      <c r="M170" s="120"/>
      <c r="V170" s="212"/>
      <c r="W170" s="212"/>
      <c r="X170" s="213"/>
      <c r="Y170" s="2"/>
    </row>
    <row r="171" spans="10:25" ht="15.75" customHeight="1" x14ac:dyDescent="0.25">
      <c r="J171" s="120"/>
      <c r="K171" s="120"/>
      <c r="M171" s="120"/>
      <c r="V171" s="212"/>
      <c r="W171" s="212"/>
      <c r="X171" s="213"/>
      <c r="Y171" s="2"/>
    </row>
    <row r="172" spans="10:25" ht="15.75" customHeight="1" x14ac:dyDescent="0.25">
      <c r="J172" s="120"/>
      <c r="K172" s="120"/>
      <c r="M172" s="120"/>
      <c r="V172" s="212"/>
      <c r="W172" s="212"/>
      <c r="X172" s="213"/>
      <c r="Y172" s="2"/>
    </row>
    <row r="173" spans="10:25" ht="15.75" customHeight="1" x14ac:dyDescent="0.25">
      <c r="J173" s="120"/>
      <c r="K173" s="120"/>
      <c r="M173" s="120"/>
      <c r="V173" s="212"/>
      <c r="W173" s="212"/>
      <c r="X173" s="213"/>
      <c r="Y173" s="2"/>
    </row>
    <row r="174" spans="10:25" ht="15.75" customHeight="1" x14ac:dyDescent="0.25">
      <c r="J174" s="120"/>
      <c r="K174" s="120"/>
      <c r="M174" s="120"/>
      <c r="V174" s="212"/>
      <c r="W174" s="212"/>
      <c r="X174" s="213"/>
      <c r="Y174" s="2"/>
    </row>
    <row r="175" spans="10:25" ht="15.75" customHeight="1" x14ac:dyDescent="0.25">
      <c r="J175" s="120"/>
      <c r="K175" s="120"/>
      <c r="M175" s="120"/>
      <c r="V175" s="212"/>
      <c r="W175" s="212"/>
      <c r="X175" s="213"/>
      <c r="Y175" s="2"/>
    </row>
    <row r="176" spans="10:25" ht="15.75" customHeight="1" x14ac:dyDescent="0.25">
      <c r="J176" s="120"/>
      <c r="K176" s="120"/>
      <c r="M176" s="120"/>
      <c r="V176" s="212"/>
      <c r="W176" s="212"/>
      <c r="X176" s="213"/>
      <c r="Y176" s="2"/>
    </row>
    <row r="177" spans="10:25" ht="15.75" customHeight="1" x14ac:dyDescent="0.25">
      <c r="J177" s="120"/>
      <c r="K177" s="120"/>
      <c r="M177" s="120"/>
      <c r="V177" s="212"/>
      <c r="W177" s="212"/>
      <c r="X177" s="213"/>
      <c r="Y177" s="2"/>
    </row>
    <row r="178" spans="10:25" ht="15.75" customHeight="1" x14ac:dyDescent="0.25">
      <c r="J178" s="120"/>
      <c r="K178" s="120"/>
      <c r="M178" s="120"/>
      <c r="V178" s="212"/>
      <c r="W178" s="212"/>
      <c r="X178" s="213"/>
      <c r="Y178" s="2"/>
    </row>
    <row r="179" spans="10:25" ht="15.75" customHeight="1" x14ac:dyDescent="0.25">
      <c r="J179" s="120"/>
      <c r="K179" s="120"/>
      <c r="M179" s="120"/>
      <c r="V179" s="212"/>
      <c r="W179" s="212"/>
      <c r="X179" s="213"/>
      <c r="Y179" s="2"/>
    </row>
    <row r="180" spans="10:25" ht="15.75" customHeight="1" x14ac:dyDescent="0.25">
      <c r="J180" s="120"/>
      <c r="K180" s="120"/>
      <c r="M180" s="120"/>
      <c r="V180" s="212"/>
      <c r="W180" s="212"/>
      <c r="X180" s="213"/>
      <c r="Y180" s="2"/>
    </row>
    <row r="181" spans="10:25" ht="15.75" customHeight="1" x14ac:dyDescent="0.25">
      <c r="J181" s="120"/>
      <c r="K181" s="120"/>
      <c r="M181" s="120"/>
      <c r="V181" s="212"/>
      <c r="W181" s="212"/>
      <c r="X181" s="213"/>
      <c r="Y181" s="2"/>
    </row>
    <row r="182" spans="10:25" ht="15.75" customHeight="1" x14ac:dyDescent="0.25">
      <c r="J182" s="120"/>
      <c r="K182" s="120"/>
      <c r="M182" s="120"/>
      <c r="V182" s="212"/>
      <c r="W182" s="212"/>
      <c r="X182" s="213"/>
      <c r="Y182" s="2"/>
    </row>
    <row r="183" spans="10:25" ht="15.75" customHeight="1" x14ac:dyDescent="0.25">
      <c r="J183" s="120"/>
      <c r="K183" s="120"/>
      <c r="M183" s="120"/>
      <c r="V183" s="212"/>
      <c r="W183" s="212"/>
      <c r="X183" s="213"/>
      <c r="Y183" s="2"/>
    </row>
    <row r="184" spans="10:25" ht="15.75" customHeight="1" x14ac:dyDescent="0.25">
      <c r="J184" s="120"/>
      <c r="K184" s="120"/>
      <c r="M184" s="120"/>
      <c r="V184" s="212"/>
      <c r="W184" s="212"/>
      <c r="X184" s="213"/>
      <c r="Y184" s="2"/>
    </row>
    <row r="185" spans="10:25" ht="15.75" customHeight="1" x14ac:dyDescent="0.25">
      <c r="J185" s="120"/>
      <c r="K185" s="120"/>
      <c r="M185" s="120"/>
      <c r="V185" s="212"/>
      <c r="W185" s="212"/>
      <c r="X185" s="213"/>
      <c r="Y185" s="2"/>
    </row>
    <row r="186" spans="10:25" ht="15.75" customHeight="1" x14ac:dyDescent="0.25">
      <c r="J186" s="120"/>
      <c r="K186" s="120"/>
      <c r="M186" s="120"/>
      <c r="V186" s="212"/>
      <c r="W186" s="212"/>
      <c r="X186" s="213"/>
      <c r="Y186" s="2"/>
    </row>
    <row r="187" spans="10:25" ht="15.75" customHeight="1" x14ac:dyDescent="0.25">
      <c r="J187" s="120"/>
      <c r="K187" s="120"/>
      <c r="M187" s="120"/>
      <c r="V187" s="212"/>
      <c r="W187" s="212"/>
      <c r="X187" s="213"/>
      <c r="Y187" s="2"/>
    </row>
    <row r="188" spans="10:25" ht="15.75" customHeight="1" x14ac:dyDescent="0.25">
      <c r="J188" s="120"/>
      <c r="K188" s="120"/>
      <c r="M188" s="120"/>
      <c r="V188" s="212"/>
      <c r="W188" s="212"/>
      <c r="X188" s="213"/>
      <c r="Y188" s="2"/>
    </row>
    <row r="189" spans="10:25" ht="15.75" customHeight="1" x14ac:dyDescent="0.25">
      <c r="J189" s="120"/>
      <c r="K189" s="120"/>
      <c r="M189" s="120"/>
      <c r="V189" s="212"/>
      <c r="W189" s="212"/>
      <c r="X189" s="213"/>
      <c r="Y189" s="2"/>
    </row>
    <row r="190" spans="10:25" ht="15.75" customHeight="1" x14ac:dyDescent="0.25">
      <c r="J190" s="120"/>
      <c r="K190" s="120"/>
      <c r="M190" s="120"/>
      <c r="V190" s="212"/>
      <c r="W190" s="212"/>
      <c r="X190" s="213"/>
      <c r="Y190" s="2"/>
    </row>
    <row r="191" spans="10:25" ht="15.75" customHeight="1" x14ac:dyDescent="0.25">
      <c r="J191" s="120"/>
      <c r="K191" s="120"/>
      <c r="M191" s="120"/>
      <c r="V191" s="212"/>
      <c r="W191" s="212"/>
      <c r="X191" s="213"/>
      <c r="Y191" s="2"/>
    </row>
    <row r="192" spans="10:25" ht="15.75" customHeight="1" x14ac:dyDescent="0.25">
      <c r="J192" s="120"/>
      <c r="K192" s="120"/>
      <c r="M192" s="120"/>
      <c r="V192" s="212"/>
      <c r="W192" s="212"/>
      <c r="X192" s="213"/>
      <c r="Y192" s="2"/>
    </row>
    <row r="193" spans="10:25" ht="15.75" customHeight="1" x14ac:dyDescent="0.25">
      <c r="J193" s="120"/>
      <c r="K193" s="120"/>
      <c r="M193" s="120"/>
      <c r="V193" s="212"/>
      <c r="W193" s="212"/>
      <c r="X193" s="213"/>
      <c r="Y193" s="2"/>
    </row>
    <row r="194" spans="10:25" ht="15.75" customHeight="1" x14ac:dyDescent="0.25">
      <c r="J194" s="120"/>
      <c r="K194" s="120"/>
      <c r="M194" s="120"/>
      <c r="V194" s="212"/>
      <c r="W194" s="212"/>
      <c r="X194" s="213"/>
      <c r="Y194" s="2"/>
    </row>
    <row r="195" spans="10:25" ht="15.75" customHeight="1" x14ac:dyDescent="0.25">
      <c r="J195" s="120"/>
      <c r="K195" s="120"/>
      <c r="M195" s="120"/>
      <c r="V195" s="212"/>
      <c r="W195" s="212"/>
      <c r="X195" s="213"/>
      <c r="Y195" s="2"/>
    </row>
    <row r="196" spans="10:25" ht="15.75" customHeight="1" x14ac:dyDescent="0.25">
      <c r="J196" s="120"/>
      <c r="K196" s="120"/>
      <c r="M196" s="120"/>
      <c r="V196" s="212"/>
      <c r="W196" s="212"/>
      <c r="X196" s="213"/>
      <c r="Y196" s="2"/>
    </row>
    <row r="197" spans="10:25" ht="15.75" customHeight="1" x14ac:dyDescent="0.25">
      <c r="J197" s="120"/>
      <c r="K197" s="120"/>
      <c r="M197" s="120"/>
      <c r="V197" s="212"/>
      <c r="W197" s="212"/>
      <c r="X197" s="213"/>
      <c r="Y197" s="2"/>
    </row>
    <row r="198" spans="10:25" ht="15.75" customHeight="1" x14ac:dyDescent="0.25">
      <c r="J198" s="120"/>
      <c r="K198" s="120"/>
      <c r="M198" s="120"/>
      <c r="V198" s="212"/>
      <c r="W198" s="212"/>
      <c r="X198" s="213"/>
      <c r="Y198" s="2"/>
    </row>
    <row r="199" spans="10:25" ht="15.75" customHeight="1" x14ac:dyDescent="0.25">
      <c r="J199" s="120"/>
      <c r="K199" s="120"/>
      <c r="M199" s="120"/>
      <c r="V199" s="212"/>
      <c r="W199" s="212"/>
      <c r="X199" s="213"/>
      <c r="Y199" s="2"/>
    </row>
    <row r="200" spans="10:25" ht="15.75" customHeight="1" x14ac:dyDescent="0.25">
      <c r="J200" s="120"/>
      <c r="K200" s="120"/>
      <c r="M200" s="120"/>
      <c r="V200" s="212"/>
      <c r="W200" s="212"/>
      <c r="X200" s="213"/>
      <c r="Y200" s="2"/>
    </row>
    <row r="201" spans="10:25" ht="15.75" customHeight="1" x14ac:dyDescent="0.25">
      <c r="J201" s="120"/>
      <c r="K201" s="120"/>
      <c r="M201" s="120"/>
      <c r="V201" s="212"/>
      <c r="W201" s="212"/>
      <c r="X201" s="213"/>
      <c r="Y201" s="2"/>
    </row>
    <row r="202" spans="10:25" ht="15.75" customHeight="1" x14ac:dyDescent="0.25">
      <c r="J202" s="120"/>
      <c r="K202" s="120"/>
      <c r="M202" s="120"/>
      <c r="V202" s="212"/>
      <c r="W202" s="212"/>
      <c r="X202" s="213"/>
      <c r="Y202" s="2"/>
    </row>
    <row r="203" spans="10:25" ht="15.75" customHeight="1" x14ac:dyDescent="0.25">
      <c r="J203" s="120"/>
      <c r="K203" s="120"/>
      <c r="M203" s="120"/>
      <c r="V203" s="212"/>
      <c r="W203" s="212"/>
      <c r="X203" s="213"/>
      <c r="Y203" s="2"/>
    </row>
    <row r="204" spans="10:25" ht="15.75" customHeight="1" x14ac:dyDescent="0.25">
      <c r="J204" s="120"/>
      <c r="K204" s="120"/>
      <c r="M204" s="120"/>
      <c r="V204" s="212"/>
      <c r="W204" s="212"/>
      <c r="X204" s="213"/>
      <c r="Y204" s="2"/>
    </row>
    <row r="205" spans="10:25" ht="15.75" customHeight="1" x14ac:dyDescent="0.25">
      <c r="J205" s="120"/>
      <c r="K205" s="120"/>
      <c r="M205" s="120"/>
      <c r="V205" s="212"/>
      <c r="W205" s="212"/>
      <c r="X205" s="213"/>
      <c r="Y205" s="2"/>
    </row>
    <row r="206" spans="10:25" ht="15.75" customHeight="1" x14ac:dyDescent="0.25">
      <c r="J206" s="120"/>
      <c r="K206" s="120"/>
      <c r="M206" s="120"/>
      <c r="V206" s="212"/>
      <c r="W206" s="212"/>
      <c r="X206" s="213"/>
      <c r="Y206" s="2"/>
    </row>
    <row r="207" spans="10:25" ht="15.75" customHeight="1" x14ac:dyDescent="0.25">
      <c r="J207" s="120"/>
      <c r="K207" s="120"/>
      <c r="M207" s="120"/>
      <c r="V207" s="212"/>
      <c r="W207" s="212"/>
      <c r="X207" s="213"/>
      <c r="Y207" s="2"/>
    </row>
    <row r="208" spans="10:25" ht="15.75" customHeight="1" x14ac:dyDescent="0.25">
      <c r="J208" s="120"/>
      <c r="K208" s="120"/>
      <c r="M208" s="120"/>
      <c r="V208" s="212"/>
      <c r="W208" s="212"/>
      <c r="X208" s="213"/>
      <c r="Y208" s="2"/>
    </row>
    <row r="209" spans="10:25" ht="15.75" customHeight="1" x14ac:dyDescent="0.25">
      <c r="J209" s="120"/>
      <c r="K209" s="120"/>
      <c r="M209" s="120"/>
      <c r="V209" s="212"/>
      <c r="W209" s="212"/>
      <c r="X209" s="213"/>
      <c r="Y209" s="2"/>
    </row>
    <row r="210" spans="10:25" ht="15.75" customHeight="1" x14ac:dyDescent="0.25">
      <c r="J210" s="120"/>
      <c r="K210" s="120"/>
      <c r="M210" s="120"/>
      <c r="V210" s="212"/>
      <c r="W210" s="212"/>
      <c r="X210" s="213"/>
      <c r="Y210" s="2"/>
    </row>
    <row r="211" spans="10:25" ht="15.75" customHeight="1" x14ac:dyDescent="0.25">
      <c r="J211" s="120"/>
      <c r="K211" s="120"/>
      <c r="M211" s="120"/>
      <c r="V211" s="212"/>
      <c r="W211" s="212"/>
      <c r="X211" s="213"/>
      <c r="Y211" s="2"/>
    </row>
    <row r="212" spans="10:25" ht="15.75" customHeight="1" x14ac:dyDescent="0.25">
      <c r="J212" s="120"/>
      <c r="K212" s="120"/>
      <c r="M212" s="120"/>
      <c r="V212" s="212"/>
      <c r="W212" s="212"/>
      <c r="X212" s="213"/>
      <c r="Y212" s="2"/>
    </row>
    <row r="213" spans="10:25" ht="15.75" customHeight="1" x14ac:dyDescent="0.25">
      <c r="J213" s="120"/>
      <c r="K213" s="120"/>
      <c r="M213" s="120"/>
      <c r="V213" s="212"/>
      <c r="W213" s="212"/>
      <c r="X213" s="213"/>
      <c r="Y213" s="2"/>
    </row>
    <row r="214" spans="10:25" ht="15.75" customHeight="1" x14ac:dyDescent="0.25">
      <c r="J214" s="120"/>
      <c r="K214" s="120"/>
      <c r="M214" s="120"/>
      <c r="V214" s="212"/>
      <c r="W214" s="212"/>
      <c r="X214" s="213"/>
      <c r="Y214" s="2"/>
    </row>
    <row r="215" spans="10:25" ht="15.75" customHeight="1" x14ac:dyDescent="0.25">
      <c r="J215" s="120"/>
      <c r="K215" s="120"/>
      <c r="M215" s="120"/>
      <c r="V215" s="212"/>
      <c r="W215" s="212"/>
      <c r="X215" s="213"/>
      <c r="Y215" s="2"/>
    </row>
    <row r="216" spans="10:25" ht="15.75" customHeight="1" x14ac:dyDescent="0.25">
      <c r="J216" s="120"/>
      <c r="K216" s="120"/>
      <c r="M216" s="120"/>
      <c r="V216" s="212"/>
      <c r="W216" s="212"/>
      <c r="X216" s="213"/>
      <c r="Y216" s="2"/>
    </row>
    <row r="217" spans="10:25" ht="15.75" customHeight="1" x14ac:dyDescent="0.25">
      <c r="J217" s="120"/>
      <c r="K217" s="120"/>
      <c r="M217" s="120"/>
      <c r="V217" s="212"/>
      <c r="W217" s="212"/>
      <c r="X217" s="213"/>
      <c r="Y217" s="2"/>
    </row>
    <row r="218" spans="10:25" ht="15.75" customHeight="1" x14ac:dyDescent="0.25">
      <c r="J218" s="120"/>
      <c r="K218" s="120"/>
      <c r="M218" s="120"/>
      <c r="V218" s="212"/>
      <c r="W218" s="212"/>
      <c r="X218" s="213"/>
      <c r="Y218" s="2"/>
    </row>
    <row r="219" spans="10:25" ht="15.75" customHeight="1" x14ac:dyDescent="0.25">
      <c r="J219" s="120"/>
      <c r="K219" s="120"/>
      <c r="M219" s="120"/>
      <c r="V219" s="212"/>
      <c r="W219" s="212"/>
      <c r="X219" s="213"/>
      <c r="Y219" s="2"/>
    </row>
    <row r="220" spans="10:25" ht="15.75" customHeight="1" x14ac:dyDescent="0.25">
      <c r="J220" s="120"/>
      <c r="K220" s="120"/>
      <c r="M220" s="120"/>
      <c r="V220" s="212"/>
      <c r="W220" s="212"/>
      <c r="X220" s="213"/>
      <c r="Y220" s="2"/>
    </row>
    <row r="221" spans="10:25" ht="15.75" customHeight="1" x14ac:dyDescent="0.25">
      <c r="J221" s="120"/>
      <c r="K221" s="120"/>
      <c r="M221" s="120"/>
      <c r="V221" s="212"/>
      <c r="W221" s="212"/>
      <c r="X221" s="213"/>
      <c r="Y221" s="2"/>
    </row>
    <row r="222" spans="10:25" ht="15.75" customHeight="1" x14ac:dyDescent="0.25">
      <c r="J222" s="120"/>
      <c r="K222" s="120"/>
      <c r="M222" s="120"/>
      <c r="V222" s="212"/>
      <c r="W222" s="212"/>
      <c r="X222" s="213"/>
      <c r="Y222" s="2"/>
    </row>
    <row r="223" spans="10:25" ht="15.75" customHeight="1" x14ac:dyDescent="0.25">
      <c r="J223" s="120"/>
      <c r="K223" s="120"/>
      <c r="M223" s="120"/>
      <c r="V223" s="212"/>
      <c r="W223" s="212"/>
      <c r="X223" s="213"/>
      <c r="Y223" s="2"/>
    </row>
    <row r="224" spans="10:25" ht="15.75" customHeight="1" x14ac:dyDescent="0.25">
      <c r="J224" s="120"/>
      <c r="K224" s="120"/>
      <c r="M224" s="120"/>
      <c r="V224" s="212"/>
      <c r="W224" s="212"/>
      <c r="X224" s="213"/>
      <c r="Y224" s="2"/>
    </row>
    <row r="225" spans="10:25" ht="15.75" customHeight="1" x14ac:dyDescent="0.25">
      <c r="J225" s="120"/>
      <c r="K225" s="120"/>
      <c r="M225" s="120"/>
      <c r="V225" s="212"/>
      <c r="W225" s="212"/>
      <c r="X225" s="213"/>
      <c r="Y225" s="2"/>
    </row>
    <row r="226" spans="10:25" ht="15.75" customHeight="1" x14ac:dyDescent="0.25">
      <c r="J226" s="120"/>
      <c r="K226" s="120"/>
      <c r="M226" s="120"/>
      <c r="V226" s="212"/>
      <c r="W226" s="212"/>
      <c r="X226" s="213"/>
      <c r="Y226" s="2"/>
    </row>
    <row r="227" spans="10:25" ht="15.75" customHeight="1" x14ac:dyDescent="0.25">
      <c r="J227" s="120"/>
      <c r="K227" s="120"/>
      <c r="M227" s="120"/>
      <c r="V227" s="212"/>
      <c r="W227" s="212"/>
      <c r="X227" s="213"/>
      <c r="Y227" s="2"/>
    </row>
    <row r="228" spans="10:25" ht="15.75" customHeight="1" x14ac:dyDescent="0.25">
      <c r="J228" s="120"/>
      <c r="K228" s="120"/>
      <c r="M228" s="120"/>
      <c r="V228" s="212"/>
      <c r="W228" s="212"/>
      <c r="X228" s="213"/>
      <c r="Y228" s="2"/>
    </row>
    <row r="229" spans="10:25" ht="15.75" customHeight="1" x14ac:dyDescent="0.25">
      <c r="J229" s="120"/>
      <c r="K229" s="120"/>
      <c r="M229" s="120"/>
      <c r="V229" s="212"/>
      <c r="W229" s="212"/>
      <c r="X229" s="213"/>
      <c r="Y229" s="2"/>
    </row>
    <row r="230" spans="10:25" ht="15.75" customHeight="1" x14ac:dyDescent="0.25">
      <c r="J230" s="120"/>
      <c r="K230" s="120"/>
      <c r="M230" s="120"/>
      <c r="V230" s="212"/>
      <c r="W230" s="212"/>
      <c r="X230" s="213"/>
      <c r="Y230" s="2"/>
    </row>
    <row r="231" spans="10:25" ht="15.75" customHeight="1" x14ac:dyDescent="0.25">
      <c r="J231" s="120"/>
      <c r="K231" s="120"/>
      <c r="M231" s="120"/>
      <c r="V231" s="212"/>
      <c r="W231" s="212"/>
      <c r="X231" s="213"/>
      <c r="Y231" s="2"/>
    </row>
    <row r="232" spans="10:25" ht="15.75" customHeight="1" x14ac:dyDescent="0.25">
      <c r="J232" s="120"/>
      <c r="K232" s="120"/>
      <c r="M232" s="120"/>
      <c r="V232" s="212"/>
      <c r="W232" s="212"/>
      <c r="X232" s="213"/>
      <c r="Y232" s="2"/>
    </row>
    <row r="233" spans="10:25" ht="15.75" customHeight="1" x14ac:dyDescent="0.25">
      <c r="J233" s="120"/>
      <c r="K233" s="120"/>
      <c r="M233" s="120"/>
      <c r="V233" s="212"/>
      <c r="W233" s="212"/>
      <c r="X233" s="213"/>
      <c r="Y233" s="2"/>
    </row>
    <row r="234" spans="10:25" ht="15.75" customHeight="1" x14ac:dyDescent="0.25">
      <c r="J234" s="120"/>
      <c r="K234" s="120"/>
      <c r="M234" s="120"/>
      <c r="V234" s="212"/>
      <c r="W234" s="212"/>
      <c r="X234" s="213"/>
      <c r="Y234" s="2"/>
    </row>
    <row r="235" spans="10:25" ht="15.75" customHeight="1" x14ac:dyDescent="0.25">
      <c r="J235" s="120"/>
      <c r="K235" s="120"/>
      <c r="M235" s="120"/>
      <c r="V235" s="212"/>
      <c r="W235" s="212"/>
      <c r="X235" s="213"/>
      <c r="Y235" s="2"/>
    </row>
    <row r="236" spans="10:25" ht="15.75" customHeight="1" x14ac:dyDescent="0.25">
      <c r="J236" s="120"/>
      <c r="K236" s="120"/>
      <c r="M236" s="120"/>
      <c r="V236" s="212"/>
      <c r="W236" s="212"/>
      <c r="X236" s="213"/>
      <c r="Y236" s="2"/>
    </row>
    <row r="237" spans="10:25" ht="15.75" customHeight="1" x14ac:dyDescent="0.25">
      <c r="J237" s="120"/>
      <c r="K237" s="120"/>
      <c r="M237" s="120"/>
      <c r="V237" s="212"/>
      <c r="W237" s="212"/>
      <c r="X237" s="213"/>
      <c r="Y237" s="2"/>
    </row>
    <row r="238" spans="10:25" ht="15.75" customHeight="1" x14ac:dyDescent="0.25">
      <c r="J238" s="120"/>
      <c r="K238" s="120"/>
      <c r="M238" s="120"/>
      <c r="V238" s="212"/>
      <c r="W238" s="212"/>
      <c r="X238" s="213"/>
      <c r="Y238" s="2"/>
    </row>
    <row r="239" spans="10:25" ht="15.75" customHeight="1" x14ac:dyDescent="0.25">
      <c r="J239" s="120"/>
      <c r="K239" s="120"/>
      <c r="M239" s="120"/>
      <c r="V239" s="212"/>
      <c r="W239" s="212"/>
      <c r="X239" s="213"/>
      <c r="Y239" s="2"/>
    </row>
    <row r="240" spans="10:25" ht="15.75" customHeight="1" x14ac:dyDescent="0.25">
      <c r="J240" s="120"/>
      <c r="K240" s="120"/>
      <c r="M240" s="120"/>
      <c r="V240" s="212"/>
      <c r="W240" s="212"/>
      <c r="X240" s="213"/>
      <c r="Y240" s="2"/>
    </row>
    <row r="241" spans="10:25" ht="15.75" customHeight="1" x14ac:dyDescent="0.25">
      <c r="J241" s="120"/>
      <c r="K241" s="120"/>
      <c r="M241" s="120"/>
      <c r="V241" s="212"/>
      <c r="W241" s="212"/>
      <c r="X241" s="213"/>
      <c r="Y241" s="2"/>
    </row>
    <row r="242" spans="10:25" ht="15.75" customHeight="1" x14ac:dyDescent="0.25">
      <c r="J242" s="120"/>
      <c r="K242" s="120"/>
      <c r="M242" s="120"/>
      <c r="V242" s="212"/>
      <c r="W242" s="212"/>
      <c r="X242" s="213"/>
      <c r="Y242" s="2"/>
    </row>
    <row r="243" spans="10:25" ht="15.75" customHeight="1" x14ac:dyDescent="0.25">
      <c r="J243" s="120"/>
      <c r="K243" s="120"/>
      <c r="M243" s="120"/>
      <c r="V243" s="212"/>
      <c r="W243" s="212"/>
      <c r="X243" s="213"/>
      <c r="Y243" s="2"/>
    </row>
    <row r="244" spans="10:25" ht="15.75" customHeight="1" x14ac:dyDescent="0.25">
      <c r="J244" s="120"/>
      <c r="K244" s="120"/>
      <c r="M244" s="120"/>
      <c r="V244" s="212"/>
      <c r="W244" s="212"/>
      <c r="X244" s="213"/>
      <c r="Y244" s="2"/>
    </row>
    <row r="245" spans="10:25" ht="15.75" customHeight="1" x14ac:dyDescent="0.25">
      <c r="J245" s="120"/>
      <c r="K245" s="120"/>
      <c r="M245" s="120"/>
      <c r="V245" s="212"/>
      <c r="W245" s="212"/>
      <c r="X245" s="213"/>
      <c r="Y245" s="2"/>
    </row>
    <row r="246" spans="10:25" ht="15.75" customHeight="1" x14ac:dyDescent="0.25">
      <c r="J246" s="120"/>
      <c r="K246" s="120"/>
      <c r="M246" s="120"/>
      <c r="V246" s="212"/>
      <c r="W246" s="212"/>
      <c r="X246" s="213"/>
      <c r="Y246" s="2"/>
    </row>
    <row r="247" spans="10:25" ht="15.75" customHeight="1" x14ac:dyDescent="0.25">
      <c r="J247" s="120"/>
      <c r="K247" s="120"/>
      <c r="M247" s="120"/>
      <c r="V247" s="212"/>
      <c r="W247" s="212"/>
      <c r="X247" s="213"/>
      <c r="Y247" s="2"/>
    </row>
    <row r="248" spans="10:25" ht="15.75" customHeight="1" x14ac:dyDescent="0.25">
      <c r="J248" s="120"/>
      <c r="K248" s="120"/>
      <c r="M248" s="120"/>
      <c r="V248" s="212"/>
      <c r="W248" s="212"/>
      <c r="X248" s="213"/>
      <c r="Y248" s="2"/>
    </row>
    <row r="249" spans="10:25" ht="15.75" customHeight="1" x14ac:dyDescent="0.25">
      <c r="J249" s="120"/>
      <c r="K249" s="120"/>
      <c r="M249" s="120"/>
      <c r="V249" s="212"/>
      <c r="W249" s="212"/>
      <c r="X249" s="213"/>
      <c r="Y249" s="2"/>
    </row>
    <row r="250" spans="10:25" ht="15.75" customHeight="1" x14ac:dyDescent="0.25">
      <c r="J250" s="120"/>
      <c r="K250" s="120"/>
      <c r="M250" s="120"/>
      <c r="V250" s="212"/>
      <c r="W250" s="212"/>
      <c r="X250" s="213"/>
      <c r="Y250" s="2"/>
    </row>
    <row r="251" spans="10:25" ht="15.75" customHeight="1" x14ac:dyDescent="0.25">
      <c r="J251" s="120"/>
      <c r="K251" s="120"/>
      <c r="M251" s="120"/>
      <c r="V251" s="212"/>
      <c r="W251" s="212"/>
      <c r="X251" s="213"/>
      <c r="Y251" s="2"/>
    </row>
    <row r="252" spans="10:25" ht="15.75" customHeight="1" x14ac:dyDescent="0.25">
      <c r="J252" s="120"/>
      <c r="K252" s="120"/>
      <c r="M252" s="120"/>
      <c r="V252" s="212"/>
      <c r="W252" s="212"/>
      <c r="X252" s="213"/>
      <c r="Y252" s="2"/>
    </row>
    <row r="253" spans="10:25" ht="15.75" customHeight="1" x14ac:dyDescent="0.25">
      <c r="J253" s="120"/>
      <c r="K253" s="120"/>
      <c r="M253" s="120"/>
      <c r="V253" s="212"/>
      <c r="W253" s="212"/>
      <c r="X253" s="213"/>
      <c r="Y253" s="2"/>
    </row>
    <row r="254" spans="10:25" ht="15.75" customHeight="1" x14ac:dyDescent="0.25">
      <c r="J254" s="120"/>
      <c r="K254" s="120"/>
      <c r="M254" s="120"/>
      <c r="V254" s="212"/>
      <c r="W254" s="212"/>
      <c r="X254" s="213"/>
      <c r="Y254" s="2"/>
    </row>
    <row r="255" spans="10:25" ht="15.75" customHeight="1" x14ac:dyDescent="0.25">
      <c r="J255" s="120"/>
      <c r="K255" s="120"/>
      <c r="M255" s="120"/>
      <c r="V255" s="212"/>
      <c r="W255" s="212"/>
      <c r="X255" s="213"/>
      <c r="Y255" s="2"/>
    </row>
    <row r="256" spans="10:25" ht="15.75" customHeight="1" x14ac:dyDescent="0.25">
      <c r="J256" s="120"/>
      <c r="K256" s="120"/>
      <c r="M256" s="120"/>
      <c r="V256" s="212"/>
      <c r="W256" s="212"/>
      <c r="X256" s="213"/>
      <c r="Y256" s="2"/>
    </row>
    <row r="257" spans="10:25" ht="15.75" customHeight="1" x14ac:dyDescent="0.25">
      <c r="J257" s="120"/>
      <c r="K257" s="120"/>
      <c r="M257" s="120"/>
      <c r="V257" s="212"/>
      <c r="W257" s="212"/>
      <c r="X257" s="213"/>
      <c r="Y257" s="2"/>
    </row>
    <row r="258" spans="10:25" ht="15.75" customHeight="1" x14ac:dyDescent="0.25">
      <c r="J258" s="120"/>
      <c r="K258" s="120"/>
      <c r="M258" s="120"/>
      <c r="V258" s="212"/>
      <c r="W258" s="212"/>
      <c r="X258" s="213"/>
      <c r="Y258" s="2"/>
    </row>
    <row r="259" spans="10:25" ht="15.75" customHeight="1" x14ac:dyDescent="0.25">
      <c r="J259" s="120"/>
      <c r="K259" s="120"/>
      <c r="M259" s="120"/>
      <c r="V259" s="212"/>
      <c r="W259" s="212"/>
      <c r="X259" s="213"/>
      <c r="Y259" s="2"/>
    </row>
    <row r="260" spans="10:25" ht="15.75" customHeight="1" x14ac:dyDescent="0.25">
      <c r="J260" s="120"/>
      <c r="K260" s="120"/>
      <c r="M260" s="120"/>
      <c r="V260" s="212"/>
      <c r="W260" s="212"/>
      <c r="X260" s="213"/>
      <c r="Y260" s="2"/>
    </row>
    <row r="261" spans="10:25" ht="15.75" customHeight="1" x14ac:dyDescent="0.25">
      <c r="J261" s="120"/>
      <c r="K261" s="120"/>
      <c r="M261" s="120"/>
      <c r="V261" s="212"/>
      <c r="W261" s="212"/>
      <c r="X261" s="213"/>
      <c r="Y261" s="2"/>
    </row>
    <row r="262" spans="10:25" ht="15.75" customHeight="1" x14ac:dyDescent="0.25">
      <c r="J262" s="120"/>
      <c r="K262" s="120"/>
      <c r="M262" s="120"/>
      <c r="V262" s="212"/>
      <c r="W262" s="212"/>
      <c r="X262" s="213"/>
      <c r="Y262" s="2"/>
    </row>
    <row r="263" spans="10:25" ht="15.75" customHeight="1" x14ac:dyDescent="0.25">
      <c r="J263" s="120"/>
      <c r="K263" s="120"/>
      <c r="M263" s="120"/>
      <c r="V263" s="212"/>
      <c r="W263" s="212"/>
      <c r="X263" s="213"/>
      <c r="Y263" s="2"/>
    </row>
    <row r="264" spans="10:25" ht="15.75" customHeight="1" x14ac:dyDescent="0.25">
      <c r="J264" s="120"/>
      <c r="K264" s="120"/>
      <c r="M264" s="120"/>
      <c r="V264" s="212"/>
      <c r="W264" s="212"/>
      <c r="X264" s="213"/>
      <c r="Y264" s="2"/>
    </row>
    <row r="265" spans="10:25" ht="15.75" customHeight="1" x14ac:dyDescent="0.25">
      <c r="J265" s="120"/>
      <c r="K265" s="120"/>
      <c r="M265" s="120"/>
      <c r="V265" s="212"/>
      <c r="W265" s="212"/>
      <c r="X265" s="213"/>
      <c r="Y265" s="2"/>
    </row>
    <row r="266" spans="10:25" ht="15.75" customHeight="1" x14ac:dyDescent="0.25">
      <c r="J266" s="120"/>
      <c r="K266" s="120"/>
      <c r="M266" s="120"/>
      <c r="V266" s="212"/>
      <c r="W266" s="212"/>
      <c r="X266" s="213"/>
      <c r="Y266" s="2"/>
    </row>
    <row r="267" spans="10:25" ht="15.75" customHeight="1" x14ac:dyDescent="0.25">
      <c r="J267" s="120"/>
      <c r="K267" s="120"/>
      <c r="M267" s="120"/>
      <c r="V267" s="212"/>
      <c r="W267" s="212"/>
      <c r="X267" s="213"/>
      <c r="Y267" s="2"/>
    </row>
    <row r="268" spans="10:25" ht="15.75" customHeight="1" x14ac:dyDescent="0.25">
      <c r="J268" s="120"/>
      <c r="K268" s="120"/>
      <c r="M268" s="120"/>
      <c r="V268" s="212"/>
      <c r="W268" s="212"/>
      <c r="X268" s="213"/>
      <c r="Y268" s="2"/>
    </row>
    <row r="269" spans="10:25" ht="15.75" customHeight="1" x14ac:dyDescent="0.25">
      <c r="J269" s="120"/>
      <c r="K269" s="120"/>
      <c r="M269" s="120"/>
      <c r="V269" s="212"/>
      <c r="W269" s="212"/>
      <c r="X269" s="213"/>
      <c r="Y269" s="2"/>
    </row>
    <row r="270" spans="10:25" ht="15.75" customHeight="1" x14ac:dyDescent="0.25">
      <c r="J270" s="120"/>
      <c r="K270" s="120"/>
      <c r="M270" s="120"/>
      <c r="V270" s="212"/>
      <c r="W270" s="212"/>
      <c r="X270" s="213"/>
      <c r="Y270" s="2"/>
    </row>
    <row r="271" spans="10:25" ht="15.75" customHeight="1" x14ac:dyDescent="0.25">
      <c r="J271" s="120"/>
      <c r="K271" s="120"/>
      <c r="M271" s="120"/>
      <c r="V271" s="212"/>
      <c r="W271" s="212"/>
      <c r="X271" s="213"/>
      <c r="Y271" s="2"/>
    </row>
    <row r="272" spans="10:25" ht="15.75" customHeight="1" x14ac:dyDescent="0.25">
      <c r="J272" s="120"/>
      <c r="K272" s="120"/>
      <c r="M272" s="120"/>
      <c r="V272" s="212"/>
      <c r="W272" s="212"/>
      <c r="X272" s="213"/>
      <c r="Y272" s="2"/>
    </row>
    <row r="273" spans="10:25" ht="15.75" customHeight="1" x14ac:dyDescent="0.25">
      <c r="J273" s="120"/>
      <c r="K273" s="120"/>
      <c r="M273" s="120"/>
      <c r="V273" s="212"/>
      <c r="W273" s="212"/>
      <c r="X273" s="213"/>
      <c r="Y273" s="2"/>
    </row>
    <row r="274" spans="10:25" ht="15.75" customHeight="1" x14ac:dyDescent="0.25">
      <c r="J274" s="120"/>
      <c r="K274" s="120"/>
      <c r="M274" s="120"/>
      <c r="V274" s="212"/>
      <c r="W274" s="212"/>
      <c r="X274" s="213"/>
      <c r="Y274" s="2"/>
    </row>
    <row r="275" spans="10:25" ht="15.75" customHeight="1" x14ac:dyDescent="0.25">
      <c r="J275" s="120"/>
      <c r="K275" s="120"/>
      <c r="M275" s="120"/>
      <c r="V275" s="212"/>
      <c r="W275" s="212"/>
      <c r="X275" s="213"/>
      <c r="Y275" s="2"/>
    </row>
    <row r="276" spans="10:25" ht="15.75" customHeight="1" x14ac:dyDescent="0.25">
      <c r="J276" s="120"/>
      <c r="K276" s="120"/>
      <c r="M276" s="120"/>
      <c r="V276" s="212"/>
      <c r="W276" s="212"/>
      <c r="X276" s="213"/>
      <c r="Y276" s="2"/>
    </row>
    <row r="277" spans="10:25" ht="15.75" customHeight="1" x14ac:dyDescent="0.25">
      <c r="J277" s="120"/>
      <c r="K277" s="120"/>
      <c r="M277" s="120"/>
      <c r="V277" s="212"/>
      <c r="W277" s="212"/>
      <c r="X277" s="213"/>
      <c r="Y277" s="2"/>
    </row>
    <row r="278" spans="10:25" ht="15.75" customHeight="1" x14ac:dyDescent="0.25">
      <c r="J278" s="120"/>
      <c r="K278" s="120"/>
      <c r="M278" s="120"/>
      <c r="V278" s="212"/>
      <c r="W278" s="212"/>
      <c r="X278" s="213"/>
      <c r="Y278" s="2"/>
    </row>
    <row r="279" spans="10:25" ht="15.75" customHeight="1" x14ac:dyDescent="0.25">
      <c r="J279" s="120"/>
      <c r="K279" s="120"/>
      <c r="M279" s="120"/>
      <c r="V279" s="212"/>
      <c r="W279" s="212"/>
      <c r="X279" s="213"/>
      <c r="Y279" s="2"/>
    </row>
    <row r="280" spans="10:25" ht="15.75" customHeight="1" x14ac:dyDescent="0.25">
      <c r="J280" s="120"/>
      <c r="K280" s="120"/>
      <c r="M280" s="120"/>
      <c r="V280" s="212"/>
      <c r="W280" s="212"/>
      <c r="X280" s="213"/>
      <c r="Y280" s="2"/>
    </row>
    <row r="281" spans="10:25" ht="15.75" customHeight="1" x14ac:dyDescent="0.25">
      <c r="J281" s="120"/>
      <c r="K281" s="120"/>
      <c r="M281" s="120"/>
      <c r="V281" s="212"/>
      <c r="W281" s="212"/>
      <c r="X281" s="213"/>
      <c r="Y281" s="2"/>
    </row>
    <row r="282" spans="10:25" ht="15.75" customHeight="1" x14ac:dyDescent="0.25">
      <c r="J282" s="120"/>
      <c r="K282" s="120"/>
      <c r="M282" s="120"/>
      <c r="V282" s="212"/>
      <c r="W282" s="212"/>
      <c r="X282" s="213"/>
      <c r="Y282" s="2"/>
    </row>
    <row r="283" spans="10:25" ht="15.75" customHeight="1" x14ac:dyDescent="0.25">
      <c r="J283" s="120"/>
      <c r="K283" s="120"/>
      <c r="M283" s="120"/>
      <c r="V283" s="212"/>
      <c r="W283" s="212"/>
      <c r="X283" s="213"/>
      <c r="Y283" s="2"/>
    </row>
    <row r="284" spans="10:25" ht="15.75" customHeight="1" x14ac:dyDescent="0.25">
      <c r="J284" s="120"/>
      <c r="K284" s="120"/>
      <c r="M284" s="120"/>
      <c r="V284" s="212"/>
      <c r="W284" s="212"/>
      <c r="X284" s="213"/>
      <c r="Y284" s="2"/>
    </row>
    <row r="285" spans="10:25" ht="15.75" customHeight="1" x14ac:dyDescent="0.25">
      <c r="J285" s="120"/>
      <c r="K285" s="120"/>
      <c r="M285" s="120"/>
      <c r="V285" s="212"/>
      <c r="W285" s="212"/>
      <c r="X285" s="213"/>
      <c r="Y285" s="2"/>
    </row>
    <row r="286" spans="10:25" ht="15.75" customHeight="1" x14ac:dyDescent="0.25">
      <c r="J286" s="120"/>
      <c r="K286" s="120"/>
      <c r="M286" s="120"/>
      <c r="V286" s="212"/>
      <c r="W286" s="212"/>
      <c r="X286" s="213"/>
      <c r="Y286" s="2"/>
    </row>
    <row r="287" spans="10:25" ht="15.75" customHeight="1" x14ac:dyDescent="0.25">
      <c r="J287" s="120"/>
      <c r="K287" s="120"/>
      <c r="M287" s="120"/>
      <c r="V287" s="212"/>
      <c r="W287" s="212"/>
      <c r="X287" s="213"/>
      <c r="Y287" s="2"/>
    </row>
    <row r="288" spans="10:25" ht="15.75" customHeight="1" x14ac:dyDescent="0.25">
      <c r="J288" s="120"/>
      <c r="K288" s="120"/>
      <c r="M288" s="120"/>
      <c r="V288" s="212"/>
      <c r="W288" s="212"/>
      <c r="X288" s="213"/>
      <c r="Y288" s="2"/>
    </row>
    <row r="289" spans="10:25" ht="15.75" customHeight="1" x14ac:dyDescent="0.25">
      <c r="J289" s="120"/>
      <c r="K289" s="120"/>
      <c r="M289" s="120"/>
      <c r="V289" s="212"/>
      <c r="W289" s="212"/>
      <c r="X289" s="213"/>
      <c r="Y289" s="2"/>
    </row>
    <row r="290" spans="10:25" ht="15.75" customHeight="1" x14ac:dyDescent="0.25">
      <c r="J290" s="120"/>
      <c r="K290" s="120"/>
      <c r="M290" s="120"/>
      <c r="V290" s="212"/>
      <c r="W290" s="212"/>
      <c r="X290" s="213"/>
      <c r="Y290" s="2"/>
    </row>
    <row r="291" spans="10:25" ht="15.75" customHeight="1" x14ac:dyDescent="0.25">
      <c r="J291" s="120"/>
      <c r="K291" s="120"/>
      <c r="M291" s="120"/>
      <c r="V291" s="212"/>
      <c r="W291" s="212"/>
      <c r="X291" s="213"/>
      <c r="Y291" s="2"/>
    </row>
    <row r="292" spans="10:25" ht="15.75" customHeight="1" x14ac:dyDescent="0.25">
      <c r="J292" s="120"/>
      <c r="K292" s="120"/>
      <c r="M292" s="120"/>
      <c r="V292" s="212"/>
      <c r="W292" s="212"/>
      <c r="X292" s="213"/>
      <c r="Y292" s="2"/>
    </row>
    <row r="293" spans="10:25" ht="15.75" customHeight="1" x14ac:dyDescent="0.25">
      <c r="J293" s="120"/>
      <c r="K293" s="120"/>
      <c r="M293" s="120"/>
      <c r="V293" s="212"/>
      <c r="W293" s="212"/>
      <c r="X293" s="213"/>
      <c r="Y293" s="2"/>
    </row>
    <row r="294" spans="10:25" ht="15.75" customHeight="1" x14ac:dyDescent="0.25">
      <c r="J294" s="120"/>
      <c r="K294" s="120"/>
      <c r="M294" s="120"/>
      <c r="V294" s="212"/>
      <c r="W294" s="212"/>
      <c r="X294" s="213"/>
      <c r="Y294" s="2"/>
    </row>
    <row r="295" spans="10:25" ht="15.75" customHeight="1" x14ac:dyDescent="0.25">
      <c r="J295" s="120"/>
      <c r="K295" s="120"/>
      <c r="M295" s="120"/>
      <c r="V295" s="212"/>
      <c r="W295" s="212"/>
      <c r="X295" s="213"/>
      <c r="Y295" s="2"/>
    </row>
    <row r="296" spans="10:25" ht="15.75" customHeight="1" x14ac:dyDescent="0.25">
      <c r="J296" s="120"/>
      <c r="K296" s="120"/>
      <c r="M296" s="120"/>
      <c r="V296" s="212"/>
      <c r="W296" s="212"/>
      <c r="X296" s="213"/>
      <c r="Y296" s="2"/>
    </row>
    <row r="297" spans="10:25" ht="15.75" customHeight="1" x14ac:dyDescent="0.25">
      <c r="J297" s="120"/>
      <c r="K297" s="120"/>
      <c r="M297" s="120"/>
      <c r="V297" s="212"/>
      <c r="W297" s="212"/>
      <c r="X297" s="213"/>
      <c r="Y297" s="2"/>
    </row>
    <row r="298" spans="10:25" ht="15.75" customHeight="1" x14ac:dyDescent="0.25">
      <c r="J298" s="120"/>
      <c r="K298" s="120"/>
      <c r="M298" s="120"/>
      <c r="V298" s="212"/>
      <c r="W298" s="212"/>
      <c r="X298" s="213"/>
      <c r="Y298" s="2"/>
    </row>
    <row r="299" spans="10:25" ht="15.75" customHeight="1" x14ac:dyDescent="0.25">
      <c r="J299" s="120"/>
      <c r="K299" s="120"/>
      <c r="M299" s="120"/>
      <c r="V299" s="212"/>
      <c r="W299" s="212"/>
      <c r="X299" s="213"/>
      <c r="Y299" s="2"/>
    </row>
    <row r="300" spans="10:25" ht="15.75" customHeight="1" x14ac:dyDescent="0.25">
      <c r="J300" s="120"/>
      <c r="K300" s="120"/>
      <c r="M300" s="120"/>
      <c r="V300" s="212"/>
      <c r="W300" s="212"/>
      <c r="X300" s="213"/>
      <c r="Y300" s="2"/>
    </row>
    <row r="301" spans="10:25" ht="15.75" customHeight="1" x14ac:dyDescent="0.25">
      <c r="J301" s="120"/>
      <c r="K301" s="120"/>
      <c r="M301" s="120"/>
      <c r="V301" s="212"/>
      <c r="W301" s="212"/>
      <c r="X301" s="213"/>
      <c r="Y301" s="2"/>
    </row>
    <row r="302" spans="10:25" ht="15.75" customHeight="1" x14ac:dyDescent="0.25">
      <c r="J302" s="120"/>
      <c r="K302" s="120"/>
      <c r="M302" s="120"/>
      <c r="V302" s="212"/>
      <c r="W302" s="212"/>
      <c r="X302" s="213"/>
      <c r="Y302" s="2"/>
    </row>
    <row r="303" spans="10:25" ht="15.75" customHeight="1" x14ac:dyDescent="0.25">
      <c r="J303" s="120"/>
      <c r="K303" s="120"/>
      <c r="M303" s="120"/>
      <c r="V303" s="212"/>
      <c r="W303" s="212"/>
      <c r="X303" s="213"/>
      <c r="Y303" s="2"/>
    </row>
    <row r="304" spans="10:25" ht="15.75" customHeight="1" x14ac:dyDescent="0.25">
      <c r="J304" s="120"/>
      <c r="K304" s="120"/>
      <c r="M304" s="120"/>
      <c r="V304" s="212"/>
      <c r="W304" s="212"/>
      <c r="X304" s="213"/>
      <c r="Y304" s="2"/>
    </row>
    <row r="305" spans="10:25" ht="15.75" customHeight="1" x14ac:dyDescent="0.25">
      <c r="J305" s="120"/>
      <c r="K305" s="120"/>
      <c r="M305" s="120"/>
      <c r="V305" s="212"/>
      <c r="W305" s="212"/>
      <c r="X305" s="213"/>
      <c r="Y305" s="2"/>
    </row>
    <row r="306" spans="10:25" ht="15.75" customHeight="1" x14ac:dyDescent="0.25">
      <c r="J306" s="120"/>
      <c r="K306" s="120"/>
      <c r="M306" s="120"/>
      <c r="V306" s="212"/>
      <c r="W306" s="212"/>
      <c r="X306" s="213"/>
      <c r="Y306" s="2"/>
    </row>
    <row r="307" spans="10:25" ht="15.75" customHeight="1" x14ac:dyDescent="0.25">
      <c r="J307" s="120"/>
      <c r="K307" s="120"/>
      <c r="M307" s="120"/>
      <c r="V307" s="212"/>
      <c r="W307" s="212"/>
      <c r="X307" s="213"/>
      <c r="Y307" s="2"/>
    </row>
    <row r="308" spans="10:25" ht="15.75" customHeight="1" x14ac:dyDescent="0.25">
      <c r="J308" s="120"/>
      <c r="K308" s="120"/>
      <c r="M308" s="120"/>
      <c r="V308" s="212"/>
      <c r="W308" s="212"/>
      <c r="X308" s="213"/>
      <c r="Y308" s="2"/>
    </row>
    <row r="309" spans="10:25" ht="15.75" customHeight="1" x14ac:dyDescent="0.25">
      <c r="J309" s="120"/>
      <c r="K309" s="120"/>
      <c r="M309" s="120"/>
      <c r="V309" s="212"/>
      <c r="W309" s="212"/>
      <c r="X309" s="213"/>
      <c r="Y309" s="2"/>
    </row>
    <row r="310" spans="10:25" ht="15.75" customHeight="1" x14ac:dyDescent="0.25">
      <c r="J310" s="120"/>
      <c r="K310" s="120"/>
      <c r="M310" s="120"/>
      <c r="V310" s="212"/>
      <c r="W310" s="212"/>
      <c r="X310" s="213"/>
      <c r="Y310" s="2"/>
    </row>
    <row r="311" spans="10:25" ht="15.75" customHeight="1" x14ac:dyDescent="0.25">
      <c r="J311" s="120"/>
      <c r="K311" s="120"/>
      <c r="M311" s="120"/>
      <c r="V311" s="212"/>
      <c r="W311" s="212"/>
      <c r="X311" s="213"/>
      <c r="Y311" s="2"/>
    </row>
    <row r="312" spans="10:25" ht="15.75" customHeight="1" x14ac:dyDescent="0.25">
      <c r="J312" s="120"/>
      <c r="K312" s="120"/>
      <c r="M312" s="120"/>
      <c r="V312" s="212"/>
      <c r="W312" s="212"/>
      <c r="X312" s="213"/>
      <c r="Y312" s="2"/>
    </row>
    <row r="313" spans="10:25" ht="15.75" customHeight="1" x14ac:dyDescent="0.25">
      <c r="J313" s="120"/>
      <c r="K313" s="120"/>
      <c r="M313" s="120"/>
      <c r="V313" s="212"/>
      <c r="W313" s="212"/>
      <c r="X313" s="213"/>
      <c r="Y313" s="2"/>
    </row>
    <row r="314" spans="10:25" ht="15.75" customHeight="1" x14ac:dyDescent="0.25">
      <c r="J314" s="120"/>
      <c r="K314" s="120"/>
      <c r="M314" s="120"/>
      <c r="V314" s="212"/>
      <c r="W314" s="212"/>
      <c r="X314" s="213"/>
      <c r="Y314" s="2"/>
    </row>
    <row r="315" spans="10:25" ht="15.75" customHeight="1" x14ac:dyDescent="0.25">
      <c r="J315" s="120"/>
      <c r="K315" s="120"/>
      <c r="M315" s="120"/>
      <c r="V315" s="212"/>
      <c r="W315" s="212"/>
      <c r="X315" s="213"/>
      <c r="Y315" s="2"/>
    </row>
    <row r="316" spans="10:25" ht="15.75" customHeight="1" x14ac:dyDescent="0.25">
      <c r="J316" s="120"/>
      <c r="K316" s="120"/>
      <c r="M316" s="120"/>
      <c r="V316" s="212"/>
      <c r="W316" s="212"/>
      <c r="X316" s="213"/>
      <c r="Y316" s="2"/>
    </row>
    <row r="317" spans="10:25" ht="15.75" customHeight="1" x14ac:dyDescent="0.25">
      <c r="J317" s="120"/>
      <c r="K317" s="120"/>
      <c r="M317" s="120"/>
      <c r="V317" s="212"/>
      <c r="W317" s="212"/>
      <c r="X317" s="213"/>
      <c r="Y317" s="2"/>
    </row>
    <row r="318" spans="10:25" ht="15.75" customHeight="1" x14ac:dyDescent="0.25">
      <c r="J318" s="120"/>
      <c r="K318" s="120"/>
      <c r="M318" s="120"/>
      <c r="V318" s="212"/>
      <c r="W318" s="212"/>
      <c r="X318" s="213"/>
      <c r="Y318" s="2"/>
    </row>
    <row r="319" spans="10:25" ht="15.75" customHeight="1" x14ac:dyDescent="0.25">
      <c r="J319" s="120"/>
      <c r="K319" s="120"/>
      <c r="M319" s="120"/>
      <c r="V319" s="212"/>
      <c r="W319" s="212"/>
      <c r="X319" s="213"/>
      <c r="Y319" s="2"/>
    </row>
    <row r="320" spans="10:25" ht="15.75" customHeight="1" x14ac:dyDescent="0.25">
      <c r="J320" s="120"/>
      <c r="K320" s="120"/>
      <c r="M320" s="120"/>
      <c r="V320" s="212"/>
      <c r="W320" s="212"/>
      <c r="X320" s="213"/>
      <c r="Y320" s="2"/>
    </row>
    <row r="321" spans="10:25" ht="15.75" customHeight="1" x14ac:dyDescent="0.25">
      <c r="J321" s="120"/>
      <c r="K321" s="120"/>
      <c r="M321" s="120"/>
      <c r="V321" s="212"/>
      <c r="W321" s="212"/>
      <c r="X321" s="213"/>
      <c r="Y321" s="2"/>
    </row>
    <row r="322" spans="10:25" ht="15.75" customHeight="1" x14ac:dyDescent="0.25">
      <c r="J322" s="120"/>
      <c r="K322" s="120"/>
      <c r="M322" s="120"/>
      <c r="V322" s="212"/>
      <c r="W322" s="212"/>
      <c r="X322" s="213"/>
      <c r="Y322" s="2"/>
    </row>
    <row r="323" spans="10:25" ht="15.75" customHeight="1" x14ac:dyDescent="0.25">
      <c r="J323" s="120"/>
      <c r="K323" s="120"/>
      <c r="M323" s="120"/>
      <c r="V323" s="212"/>
      <c r="W323" s="212"/>
      <c r="X323" s="213"/>
      <c r="Y323" s="2"/>
    </row>
    <row r="324" spans="10:25" ht="15.75" customHeight="1" x14ac:dyDescent="0.25">
      <c r="J324" s="120"/>
      <c r="K324" s="120"/>
      <c r="M324" s="120"/>
      <c r="V324" s="212"/>
      <c r="W324" s="212"/>
      <c r="X324" s="213"/>
      <c r="Y324" s="2"/>
    </row>
    <row r="325" spans="10:25" ht="15.75" customHeight="1" x14ac:dyDescent="0.25">
      <c r="J325" s="120"/>
      <c r="K325" s="120"/>
      <c r="M325" s="120"/>
      <c r="V325" s="212"/>
      <c r="W325" s="212"/>
      <c r="X325" s="213"/>
      <c r="Y325" s="2"/>
    </row>
    <row r="326" spans="10:25" ht="15.75" customHeight="1" x14ac:dyDescent="0.25">
      <c r="J326" s="120"/>
      <c r="K326" s="120"/>
      <c r="M326" s="120"/>
      <c r="V326" s="212"/>
      <c r="W326" s="212"/>
      <c r="X326" s="213"/>
      <c r="Y326" s="2"/>
    </row>
    <row r="327" spans="10:25" ht="15.75" customHeight="1" x14ac:dyDescent="0.25">
      <c r="J327" s="120"/>
      <c r="K327" s="120"/>
      <c r="M327" s="120"/>
      <c r="V327" s="212"/>
      <c r="W327" s="212"/>
      <c r="X327" s="213"/>
      <c r="Y327" s="2"/>
    </row>
    <row r="328" spans="10:25" ht="15.75" customHeight="1" x14ac:dyDescent="0.25">
      <c r="J328" s="120"/>
      <c r="K328" s="120"/>
      <c r="M328" s="120"/>
      <c r="V328" s="212"/>
      <c r="W328" s="212"/>
      <c r="X328" s="213"/>
      <c r="Y328" s="2"/>
    </row>
    <row r="329" spans="10:25" ht="15.75" customHeight="1" x14ac:dyDescent="0.25">
      <c r="J329" s="120"/>
      <c r="K329" s="120"/>
      <c r="M329" s="120"/>
      <c r="V329" s="212"/>
      <c r="W329" s="212"/>
      <c r="X329" s="213"/>
      <c r="Y329" s="2"/>
    </row>
    <row r="330" spans="10:25" ht="15.75" customHeight="1" x14ac:dyDescent="0.25">
      <c r="J330" s="120"/>
      <c r="K330" s="120"/>
      <c r="M330" s="120"/>
      <c r="V330" s="212"/>
      <c r="W330" s="212"/>
      <c r="X330" s="213"/>
      <c r="Y330" s="2"/>
    </row>
    <row r="331" spans="10:25" ht="15.75" customHeight="1" x14ac:dyDescent="0.25">
      <c r="J331" s="120"/>
      <c r="K331" s="120"/>
      <c r="M331" s="120"/>
      <c r="V331" s="212"/>
      <c r="W331" s="212"/>
      <c r="X331" s="213"/>
      <c r="Y331" s="2"/>
    </row>
    <row r="332" spans="10:25" ht="15.75" customHeight="1" x14ac:dyDescent="0.25">
      <c r="J332" s="120"/>
      <c r="K332" s="120"/>
      <c r="M332" s="120"/>
      <c r="V332" s="212"/>
      <c r="W332" s="212"/>
      <c r="X332" s="213"/>
      <c r="Y332" s="2"/>
    </row>
    <row r="333" spans="10:25" ht="15.75" customHeight="1" x14ac:dyDescent="0.25">
      <c r="J333" s="120"/>
      <c r="K333" s="120"/>
      <c r="M333" s="120"/>
      <c r="V333" s="212"/>
      <c r="W333" s="212"/>
      <c r="X333" s="213"/>
      <c r="Y333" s="2"/>
    </row>
    <row r="334" spans="10:25" ht="15.75" customHeight="1" x14ac:dyDescent="0.25">
      <c r="J334" s="120"/>
      <c r="K334" s="120"/>
      <c r="M334" s="120"/>
      <c r="V334" s="212"/>
      <c r="W334" s="212"/>
      <c r="X334" s="213"/>
      <c r="Y334" s="2"/>
    </row>
    <row r="335" spans="10:25" ht="15.75" customHeight="1" x14ac:dyDescent="0.25">
      <c r="J335" s="120"/>
      <c r="K335" s="120"/>
      <c r="M335" s="120"/>
      <c r="V335" s="212"/>
      <c r="W335" s="212"/>
      <c r="X335" s="213"/>
      <c r="Y335" s="2"/>
    </row>
    <row r="336" spans="10:25" ht="15.75" customHeight="1" x14ac:dyDescent="0.25">
      <c r="J336" s="120"/>
      <c r="K336" s="120"/>
      <c r="M336" s="120"/>
      <c r="V336" s="212"/>
      <c r="W336" s="212"/>
      <c r="X336" s="213"/>
      <c r="Y336" s="2"/>
    </row>
    <row r="337" spans="10:25" ht="15.75" customHeight="1" x14ac:dyDescent="0.25">
      <c r="J337" s="120"/>
      <c r="K337" s="120"/>
      <c r="M337" s="120"/>
      <c r="V337" s="212"/>
      <c r="W337" s="212"/>
      <c r="X337" s="213"/>
      <c r="Y337" s="2"/>
    </row>
    <row r="338" spans="10:25" ht="15.75" customHeight="1" x14ac:dyDescent="0.25">
      <c r="J338" s="120"/>
      <c r="K338" s="120"/>
      <c r="M338" s="120"/>
      <c r="V338" s="212"/>
      <c r="W338" s="212"/>
      <c r="X338" s="213"/>
      <c r="Y338" s="2"/>
    </row>
    <row r="339" spans="10:25" ht="15.75" customHeight="1" x14ac:dyDescent="0.25">
      <c r="J339" s="120"/>
      <c r="K339" s="120"/>
      <c r="M339" s="120"/>
      <c r="V339" s="212"/>
      <c r="W339" s="212"/>
      <c r="X339" s="213"/>
      <c r="Y339" s="2"/>
    </row>
    <row r="340" spans="10:25" ht="15.75" customHeight="1" x14ac:dyDescent="0.25">
      <c r="J340" s="120"/>
      <c r="K340" s="120"/>
      <c r="M340" s="120"/>
      <c r="V340" s="212"/>
      <c r="W340" s="212"/>
      <c r="X340" s="213"/>
      <c r="Y340" s="2"/>
    </row>
    <row r="341" spans="10:25" ht="15.75" customHeight="1" x14ac:dyDescent="0.25">
      <c r="J341" s="120"/>
      <c r="K341" s="120"/>
      <c r="M341" s="120"/>
      <c r="V341" s="212"/>
      <c r="W341" s="212"/>
      <c r="X341" s="213"/>
      <c r="Y341" s="2"/>
    </row>
    <row r="342" spans="10:25" ht="15.75" customHeight="1" x14ac:dyDescent="0.25">
      <c r="J342" s="120"/>
      <c r="K342" s="120"/>
      <c r="M342" s="120"/>
      <c r="V342" s="212"/>
      <c r="W342" s="212"/>
      <c r="X342" s="213"/>
      <c r="Y342" s="2"/>
    </row>
    <row r="343" spans="10:25" ht="15.75" customHeight="1" x14ac:dyDescent="0.25">
      <c r="J343" s="120"/>
      <c r="K343" s="120"/>
      <c r="M343" s="120"/>
      <c r="V343" s="212"/>
      <c r="W343" s="212"/>
      <c r="X343" s="213"/>
      <c r="Y343" s="2"/>
    </row>
    <row r="344" spans="10:25" ht="15.75" customHeight="1" x14ac:dyDescent="0.25">
      <c r="J344" s="120"/>
      <c r="K344" s="120"/>
      <c r="M344" s="120"/>
      <c r="V344" s="212"/>
      <c r="W344" s="212"/>
      <c r="X344" s="213"/>
      <c r="Y344" s="2"/>
    </row>
    <row r="345" spans="10:25" ht="15.75" customHeight="1" x14ac:dyDescent="0.25">
      <c r="J345" s="120"/>
      <c r="K345" s="120"/>
      <c r="M345" s="120"/>
      <c r="V345" s="212"/>
      <c r="W345" s="212"/>
      <c r="X345" s="213"/>
      <c r="Y345" s="2"/>
    </row>
    <row r="346" spans="10:25" ht="15.75" customHeight="1" x14ac:dyDescent="0.25">
      <c r="J346" s="120"/>
      <c r="K346" s="120"/>
      <c r="M346" s="120"/>
      <c r="V346" s="212"/>
      <c r="W346" s="212"/>
      <c r="X346" s="213"/>
      <c r="Y346" s="2"/>
    </row>
    <row r="347" spans="10:25" ht="15.75" customHeight="1" x14ac:dyDescent="0.25">
      <c r="J347" s="120"/>
      <c r="K347" s="120"/>
      <c r="M347" s="120"/>
      <c r="V347" s="212"/>
      <c r="W347" s="212"/>
      <c r="X347" s="213"/>
      <c r="Y347" s="2"/>
    </row>
    <row r="348" spans="10:25" ht="15.75" customHeight="1" x14ac:dyDescent="0.25">
      <c r="J348" s="120"/>
      <c r="K348" s="120"/>
      <c r="M348" s="120"/>
      <c r="V348" s="212"/>
      <c r="W348" s="212"/>
      <c r="X348" s="213"/>
      <c r="Y348" s="2"/>
    </row>
    <row r="349" spans="10:25" ht="15.75" customHeight="1" x14ac:dyDescent="0.25">
      <c r="J349" s="120"/>
      <c r="K349" s="120"/>
      <c r="M349" s="120"/>
      <c r="V349" s="212"/>
      <c r="W349" s="212"/>
      <c r="X349" s="213"/>
      <c r="Y349" s="2"/>
    </row>
    <row r="350" spans="10:25" ht="15.75" customHeight="1" x14ac:dyDescent="0.25">
      <c r="J350" s="120"/>
      <c r="K350" s="120"/>
      <c r="M350" s="120"/>
      <c r="V350" s="212"/>
      <c r="W350" s="212"/>
      <c r="X350" s="213"/>
      <c r="Y350" s="2"/>
    </row>
    <row r="351" spans="10:25" ht="15.75" customHeight="1" x14ac:dyDescent="0.25">
      <c r="J351" s="120"/>
      <c r="K351" s="120"/>
      <c r="M351" s="120"/>
      <c r="V351" s="212"/>
      <c r="W351" s="212"/>
      <c r="X351" s="213"/>
      <c r="Y351" s="2"/>
    </row>
    <row r="352" spans="10:25" ht="15.75" customHeight="1" x14ac:dyDescent="0.25">
      <c r="J352" s="120"/>
      <c r="K352" s="120"/>
      <c r="M352" s="120"/>
      <c r="V352" s="212"/>
      <c r="W352" s="212"/>
      <c r="X352" s="213"/>
      <c r="Y352" s="2"/>
    </row>
    <row r="353" spans="10:25" ht="15.75" customHeight="1" x14ac:dyDescent="0.25">
      <c r="J353" s="120"/>
      <c r="K353" s="120"/>
      <c r="M353" s="120"/>
      <c r="V353" s="212"/>
      <c r="W353" s="212"/>
      <c r="X353" s="213"/>
      <c r="Y353" s="2"/>
    </row>
    <row r="354" spans="10:25" ht="15.75" customHeight="1" x14ac:dyDescent="0.25">
      <c r="J354" s="120"/>
      <c r="K354" s="120"/>
      <c r="M354" s="120"/>
      <c r="V354" s="212"/>
      <c r="W354" s="212"/>
      <c r="X354" s="213"/>
      <c r="Y354" s="2"/>
    </row>
    <row r="355" spans="10:25" ht="15.75" customHeight="1" x14ac:dyDescent="0.25">
      <c r="J355" s="120"/>
      <c r="K355" s="120"/>
      <c r="M355" s="120"/>
      <c r="V355" s="212"/>
      <c r="W355" s="212"/>
      <c r="X355" s="213"/>
      <c r="Y355" s="2"/>
    </row>
    <row r="356" spans="10:25" ht="15.75" customHeight="1" x14ac:dyDescent="0.25">
      <c r="J356" s="120"/>
      <c r="K356" s="120"/>
      <c r="M356" s="120"/>
      <c r="V356" s="212"/>
      <c r="W356" s="212"/>
      <c r="X356" s="213"/>
      <c r="Y356" s="2"/>
    </row>
    <row r="357" spans="10:25" ht="15.75" customHeight="1" x14ac:dyDescent="0.25">
      <c r="J357" s="120"/>
      <c r="K357" s="120"/>
      <c r="M357" s="120"/>
      <c r="V357" s="212"/>
      <c r="W357" s="212"/>
      <c r="X357" s="213"/>
      <c r="Y357" s="2"/>
    </row>
    <row r="358" spans="10:25" ht="15.75" customHeight="1" x14ac:dyDescent="0.25">
      <c r="J358" s="120"/>
      <c r="K358" s="120"/>
      <c r="M358" s="120"/>
      <c r="V358" s="212"/>
      <c r="W358" s="212"/>
      <c r="X358" s="213"/>
      <c r="Y358" s="2"/>
    </row>
    <row r="359" spans="10:25" ht="15.75" customHeight="1" x14ac:dyDescent="0.25">
      <c r="J359" s="120"/>
      <c r="K359" s="120"/>
      <c r="M359" s="120"/>
      <c r="V359" s="212"/>
      <c r="W359" s="212"/>
      <c r="X359" s="213"/>
      <c r="Y359" s="2"/>
    </row>
    <row r="360" spans="10:25" ht="15.75" customHeight="1" x14ac:dyDescent="0.25">
      <c r="J360" s="120"/>
      <c r="K360" s="120"/>
      <c r="M360" s="120"/>
      <c r="V360" s="212"/>
      <c r="W360" s="212"/>
      <c r="X360" s="213"/>
      <c r="Y360" s="2"/>
    </row>
    <row r="361" spans="10:25" ht="15.75" customHeight="1" x14ac:dyDescent="0.25">
      <c r="J361" s="120"/>
      <c r="K361" s="120"/>
      <c r="M361" s="120"/>
      <c r="V361" s="212"/>
      <c r="W361" s="212"/>
      <c r="X361" s="213"/>
      <c r="Y361" s="2"/>
    </row>
    <row r="362" spans="10:25" ht="15.75" customHeight="1" x14ac:dyDescent="0.25">
      <c r="J362" s="120"/>
      <c r="K362" s="120"/>
      <c r="M362" s="120"/>
      <c r="V362" s="212"/>
      <c r="W362" s="212"/>
      <c r="X362" s="213"/>
      <c r="Y362" s="2"/>
    </row>
    <row r="363" spans="10:25" ht="15.75" customHeight="1" x14ac:dyDescent="0.25">
      <c r="J363" s="120"/>
      <c r="K363" s="120"/>
      <c r="M363" s="120"/>
      <c r="V363" s="212"/>
      <c r="W363" s="212"/>
      <c r="X363" s="213"/>
      <c r="Y363" s="2"/>
    </row>
    <row r="364" spans="10:25" ht="15.75" customHeight="1" x14ac:dyDescent="0.25">
      <c r="J364" s="120"/>
      <c r="K364" s="120"/>
      <c r="M364" s="120"/>
      <c r="V364" s="212"/>
      <c r="W364" s="212"/>
      <c r="X364" s="213"/>
      <c r="Y364" s="2"/>
    </row>
    <row r="365" spans="10:25" ht="15.75" customHeight="1" x14ac:dyDescent="0.25">
      <c r="J365" s="120"/>
      <c r="K365" s="120"/>
      <c r="M365" s="120"/>
      <c r="V365" s="212"/>
      <c r="W365" s="212"/>
      <c r="X365" s="213"/>
      <c r="Y365" s="2"/>
    </row>
    <row r="366" spans="10:25" ht="15.75" customHeight="1" x14ac:dyDescent="0.25">
      <c r="J366" s="120"/>
      <c r="K366" s="120"/>
      <c r="M366" s="120"/>
      <c r="V366" s="212"/>
      <c r="W366" s="212"/>
      <c r="X366" s="213"/>
      <c r="Y366" s="2"/>
    </row>
    <row r="367" spans="10:25" ht="15.75" customHeight="1" x14ac:dyDescent="0.25">
      <c r="J367" s="120"/>
      <c r="K367" s="120"/>
      <c r="M367" s="120"/>
      <c r="V367" s="212"/>
      <c r="W367" s="212"/>
      <c r="X367" s="213"/>
      <c r="Y367" s="2"/>
    </row>
    <row r="368" spans="10:25" ht="15.75" customHeight="1" x14ac:dyDescent="0.25">
      <c r="J368" s="120"/>
      <c r="K368" s="120"/>
      <c r="M368" s="120"/>
      <c r="V368" s="212"/>
      <c r="W368" s="212"/>
      <c r="X368" s="213"/>
      <c r="Y368" s="2"/>
    </row>
    <row r="369" spans="10:25" ht="15.75" customHeight="1" x14ac:dyDescent="0.25">
      <c r="J369" s="120"/>
      <c r="K369" s="120"/>
      <c r="M369" s="120"/>
      <c r="V369" s="212"/>
      <c r="W369" s="212"/>
      <c r="X369" s="213"/>
      <c r="Y369" s="2"/>
    </row>
    <row r="370" spans="10:25" ht="15.75" customHeight="1" x14ac:dyDescent="0.25">
      <c r="J370" s="120"/>
      <c r="K370" s="120"/>
      <c r="M370" s="120"/>
      <c r="V370" s="212"/>
      <c r="W370" s="212"/>
      <c r="X370" s="213"/>
      <c r="Y370" s="2"/>
    </row>
    <row r="371" spans="10:25" ht="15.75" customHeight="1" x14ac:dyDescent="0.25">
      <c r="J371" s="120"/>
      <c r="K371" s="120"/>
      <c r="M371" s="120"/>
      <c r="V371" s="212"/>
      <c r="W371" s="212"/>
      <c r="X371" s="213"/>
      <c r="Y371" s="2"/>
    </row>
    <row r="372" spans="10:25" ht="15.75" customHeight="1" x14ac:dyDescent="0.25">
      <c r="J372" s="120"/>
      <c r="K372" s="120"/>
      <c r="M372" s="120"/>
      <c r="V372" s="212"/>
      <c r="W372" s="212"/>
      <c r="X372" s="213"/>
      <c r="Y372" s="2"/>
    </row>
    <row r="373" spans="10:25" ht="15.75" customHeight="1" x14ac:dyDescent="0.25">
      <c r="J373" s="120"/>
      <c r="K373" s="120"/>
      <c r="M373" s="120"/>
      <c r="V373" s="212"/>
      <c r="W373" s="212"/>
      <c r="X373" s="213"/>
      <c r="Y373" s="2"/>
    </row>
    <row r="374" spans="10:25" ht="15.75" customHeight="1" x14ac:dyDescent="0.25">
      <c r="J374" s="120"/>
      <c r="K374" s="120"/>
      <c r="M374" s="120"/>
      <c r="V374" s="212"/>
      <c r="W374" s="212"/>
      <c r="X374" s="213"/>
      <c r="Y374" s="2"/>
    </row>
    <row r="375" spans="10:25" ht="15.75" customHeight="1" x14ac:dyDescent="0.25">
      <c r="J375" s="120"/>
      <c r="K375" s="120"/>
      <c r="M375" s="120"/>
      <c r="V375" s="212"/>
      <c r="W375" s="212"/>
      <c r="X375" s="213"/>
      <c r="Y375" s="2"/>
    </row>
    <row r="376" spans="10:25" ht="15.75" customHeight="1" x14ac:dyDescent="0.25">
      <c r="J376" s="120"/>
      <c r="K376" s="120"/>
      <c r="M376" s="120"/>
      <c r="V376" s="212"/>
      <c r="W376" s="212"/>
      <c r="X376" s="213"/>
      <c r="Y376" s="2"/>
    </row>
    <row r="377" spans="10:25" ht="15.75" customHeight="1" x14ac:dyDescent="0.25">
      <c r="J377" s="120"/>
      <c r="K377" s="120"/>
      <c r="M377" s="120"/>
      <c r="V377" s="212"/>
      <c r="W377" s="212"/>
      <c r="X377" s="213"/>
      <c r="Y377" s="2"/>
    </row>
    <row r="378" spans="10:25" ht="15.75" customHeight="1" x14ac:dyDescent="0.25">
      <c r="J378" s="120"/>
      <c r="K378" s="120"/>
      <c r="M378" s="120"/>
      <c r="V378" s="212"/>
      <c r="W378" s="212"/>
      <c r="X378" s="213"/>
      <c r="Y378" s="2"/>
    </row>
    <row r="379" spans="10:25" ht="15.75" customHeight="1" x14ac:dyDescent="0.25">
      <c r="J379" s="120"/>
      <c r="K379" s="120"/>
      <c r="M379" s="120"/>
      <c r="V379" s="212"/>
      <c r="W379" s="212"/>
      <c r="X379" s="213"/>
      <c r="Y379" s="2"/>
    </row>
    <row r="380" spans="10:25" ht="15.75" customHeight="1" x14ac:dyDescent="0.25">
      <c r="J380" s="120"/>
      <c r="K380" s="120"/>
      <c r="M380" s="120"/>
      <c r="V380" s="212"/>
      <c r="W380" s="212"/>
      <c r="X380" s="213"/>
      <c r="Y380" s="2"/>
    </row>
    <row r="381" spans="10:25" ht="15.75" customHeight="1" x14ac:dyDescent="0.25">
      <c r="J381" s="120"/>
      <c r="K381" s="120"/>
      <c r="M381" s="120"/>
      <c r="V381" s="212"/>
      <c r="W381" s="212"/>
      <c r="X381" s="213"/>
      <c r="Y381" s="2"/>
    </row>
    <row r="382" spans="10:25" ht="15.75" customHeight="1" x14ac:dyDescent="0.25">
      <c r="J382" s="120"/>
      <c r="K382" s="120"/>
      <c r="M382" s="120"/>
      <c r="V382" s="212"/>
      <c r="W382" s="212"/>
      <c r="X382" s="213"/>
      <c r="Y382" s="2"/>
    </row>
    <row r="383" spans="10:25" ht="15.75" customHeight="1" x14ac:dyDescent="0.25">
      <c r="J383" s="120"/>
      <c r="K383" s="120"/>
      <c r="M383" s="120"/>
      <c r="V383" s="212"/>
      <c r="W383" s="212"/>
      <c r="X383" s="213"/>
      <c r="Y383" s="2"/>
    </row>
    <row r="384" spans="10:25" ht="15.75" customHeight="1" x14ac:dyDescent="0.25">
      <c r="J384" s="120"/>
      <c r="K384" s="120"/>
      <c r="M384" s="120"/>
      <c r="V384" s="212"/>
      <c r="W384" s="212"/>
      <c r="X384" s="213"/>
      <c r="Y384" s="2"/>
    </row>
    <row r="385" spans="10:25" ht="15.75" customHeight="1" x14ac:dyDescent="0.25">
      <c r="J385" s="120"/>
      <c r="K385" s="120"/>
      <c r="M385" s="120"/>
      <c r="V385" s="212"/>
      <c r="W385" s="212"/>
      <c r="X385" s="213"/>
      <c r="Y385" s="2"/>
    </row>
    <row r="386" spans="10:25" ht="15.75" customHeight="1" x14ac:dyDescent="0.25">
      <c r="J386" s="120"/>
      <c r="K386" s="120"/>
      <c r="M386" s="120"/>
      <c r="V386" s="212"/>
      <c r="W386" s="212"/>
      <c r="X386" s="213"/>
      <c r="Y386" s="2"/>
    </row>
    <row r="387" spans="10:25" ht="15.75" customHeight="1" x14ac:dyDescent="0.25">
      <c r="J387" s="120"/>
      <c r="K387" s="120"/>
      <c r="M387" s="120"/>
      <c r="V387" s="212"/>
      <c r="W387" s="212"/>
      <c r="X387" s="213"/>
      <c r="Y387" s="2"/>
    </row>
    <row r="388" spans="10:25" ht="15.75" customHeight="1" x14ac:dyDescent="0.25">
      <c r="J388" s="120"/>
      <c r="K388" s="120"/>
      <c r="M388" s="120"/>
      <c r="V388" s="212"/>
      <c r="W388" s="212"/>
      <c r="X388" s="213"/>
      <c r="Y388" s="2"/>
    </row>
    <row r="389" spans="10:25" ht="15.75" customHeight="1" x14ac:dyDescent="0.25">
      <c r="J389" s="120"/>
      <c r="K389" s="120"/>
      <c r="M389" s="120"/>
      <c r="V389" s="212"/>
      <c r="W389" s="212"/>
      <c r="X389" s="213"/>
      <c r="Y389" s="2"/>
    </row>
    <row r="390" spans="10:25" ht="15.75" customHeight="1" x14ac:dyDescent="0.25">
      <c r="J390" s="120"/>
      <c r="K390" s="120"/>
      <c r="M390" s="120"/>
      <c r="V390" s="212"/>
      <c r="W390" s="212"/>
      <c r="X390" s="213"/>
      <c r="Y390" s="2"/>
    </row>
    <row r="391" spans="10:25" ht="15.75" customHeight="1" x14ac:dyDescent="0.25">
      <c r="J391" s="120"/>
      <c r="K391" s="120"/>
      <c r="M391" s="120"/>
      <c r="V391" s="212"/>
      <c r="W391" s="212"/>
      <c r="X391" s="213"/>
      <c r="Y391" s="2"/>
    </row>
    <row r="392" spans="10:25" ht="15.75" customHeight="1" x14ac:dyDescent="0.25">
      <c r="J392" s="120"/>
      <c r="K392" s="120"/>
      <c r="M392" s="120"/>
      <c r="V392" s="212"/>
      <c r="W392" s="212"/>
      <c r="X392" s="213"/>
      <c r="Y392" s="2"/>
    </row>
    <row r="393" spans="10:25" ht="15.75" customHeight="1" x14ac:dyDescent="0.25">
      <c r="J393" s="120"/>
      <c r="K393" s="120"/>
      <c r="M393" s="120"/>
      <c r="V393" s="212"/>
      <c r="W393" s="212"/>
      <c r="X393" s="213"/>
      <c r="Y393" s="2"/>
    </row>
    <row r="394" spans="10:25" ht="15.75" customHeight="1" x14ac:dyDescent="0.25">
      <c r="J394" s="120"/>
      <c r="K394" s="120"/>
      <c r="M394" s="120"/>
      <c r="V394" s="212"/>
      <c r="W394" s="212"/>
      <c r="X394" s="213"/>
      <c r="Y394" s="2"/>
    </row>
    <row r="395" spans="10:25" ht="15.75" customHeight="1" x14ac:dyDescent="0.25">
      <c r="J395" s="120"/>
      <c r="K395" s="120"/>
      <c r="M395" s="120"/>
      <c r="V395" s="212"/>
      <c r="W395" s="212"/>
      <c r="X395" s="213"/>
      <c r="Y395" s="2"/>
    </row>
    <row r="396" spans="10:25" ht="15.75" customHeight="1" x14ac:dyDescent="0.25">
      <c r="J396" s="120"/>
      <c r="K396" s="120"/>
      <c r="M396" s="120"/>
      <c r="V396" s="212"/>
      <c r="W396" s="212"/>
      <c r="X396" s="213"/>
      <c r="Y396" s="2"/>
    </row>
    <row r="397" spans="10:25" ht="15.75" customHeight="1" x14ac:dyDescent="0.25">
      <c r="J397" s="120"/>
      <c r="K397" s="120"/>
      <c r="M397" s="120"/>
      <c r="V397" s="212"/>
      <c r="W397" s="212"/>
      <c r="X397" s="213"/>
      <c r="Y397" s="2"/>
    </row>
    <row r="398" spans="10:25" ht="15.75" customHeight="1" x14ac:dyDescent="0.25">
      <c r="J398" s="120"/>
      <c r="K398" s="120"/>
      <c r="M398" s="120"/>
      <c r="V398" s="212"/>
      <c r="W398" s="212"/>
      <c r="X398" s="213"/>
      <c r="Y398" s="2"/>
    </row>
    <row r="399" spans="10:25" ht="15.75" customHeight="1" x14ac:dyDescent="0.25">
      <c r="J399" s="120"/>
      <c r="K399" s="120"/>
      <c r="M399" s="120"/>
      <c r="V399" s="212"/>
      <c r="W399" s="212"/>
      <c r="X399" s="213"/>
      <c r="Y399" s="2"/>
    </row>
    <row r="400" spans="10:25" ht="15.75" customHeight="1" x14ac:dyDescent="0.25">
      <c r="J400" s="120"/>
      <c r="K400" s="120"/>
      <c r="M400" s="120"/>
      <c r="V400" s="212"/>
      <c r="W400" s="212"/>
      <c r="X400" s="213"/>
      <c r="Y400" s="2"/>
    </row>
    <row r="401" spans="10:25" ht="15.75" customHeight="1" x14ac:dyDescent="0.25">
      <c r="J401" s="120"/>
      <c r="K401" s="120"/>
      <c r="M401" s="120"/>
      <c r="V401" s="212"/>
      <c r="W401" s="212"/>
      <c r="X401" s="213"/>
      <c r="Y401" s="2"/>
    </row>
    <row r="402" spans="10:25" ht="15.75" customHeight="1" x14ac:dyDescent="0.25">
      <c r="J402" s="120"/>
      <c r="K402" s="120"/>
      <c r="M402" s="120"/>
      <c r="V402" s="212"/>
      <c r="W402" s="212"/>
      <c r="X402" s="213"/>
      <c r="Y402" s="2"/>
    </row>
    <row r="403" spans="10:25" ht="15.75" customHeight="1" x14ac:dyDescent="0.25">
      <c r="J403" s="120"/>
      <c r="K403" s="120"/>
      <c r="M403" s="120"/>
      <c r="V403" s="212"/>
      <c r="W403" s="212"/>
      <c r="X403" s="213"/>
      <c r="Y403" s="2"/>
    </row>
    <row r="404" spans="10:25" ht="15.75" customHeight="1" x14ac:dyDescent="0.25">
      <c r="J404" s="120"/>
      <c r="K404" s="120"/>
      <c r="M404" s="120"/>
      <c r="V404" s="212"/>
      <c r="W404" s="212"/>
      <c r="X404" s="213"/>
      <c r="Y404" s="2"/>
    </row>
    <row r="405" spans="10:25" ht="15.75" customHeight="1" x14ac:dyDescent="0.25">
      <c r="J405" s="120"/>
      <c r="K405" s="120"/>
      <c r="M405" s="120"/>
      <c r="V405" s="212"/>
      <c r="W405" s="212"/>
      <c r="X405" s="213"/>
      <c r="Y405" s="2"/>
    </row>
    <row r="406" spans="10:25" ht="15.75" customHeight="1" x14ac:dyDescent="0.25">
      <c r="J406" s="120"/>
      <c r="K406" s="120"/>
      <c r="M406" s="120"/>
      <c r="V406" s="212"/>
      <c r="W406" s="212"/>
      <c r="X406" s="213"/>
      <c r="Y406" s="2"/>
    </row>
    <row r="407" spans="10:25" ht="15.75" customHeight="1" x14ac:dyDescent="0.25">
      <c r="J407" s="120"/>
      <c r="K407" s="120"/>
      <c r="M407" s="120"/>
      <c r="V407" s="212"/>
      <c r="W407" s="212"/>
      <c r="X407" s="213"/>
      <c r="Y407" s="2"/>
    </row>
    <row r="408" spans="10:25" ht="15.75" customHeight="1" x14ac:dyDescent="0.25">
      <c r="J408" s="120"/>
      <c r="K408" s="120"/>
      <c r="M408" s="120"/>
      <c r="V408" s="212"/>
      <c r="W408" s="212"/>
      <c r="X408" s="213"/>
      <c r="Y408" s="2"/>
    </row>
    <row r="409" spans="10:25" ht="15.75" customHeight="1" x14ac:dyDescent="0.25">
      <c r="J409" s="120"/>
      <c r="K409" s="120"/>
      <c r="M409" s="120"/>
      <c r="V409" s="212"/>
      <c r="W409" s="212"/>
      <c r="X409" s="213"/>
      <c r="Y409" s="2"/>
    </row>
    <row r="410" spans="10:25" ht="15.75" customHeight="1" x14ac:dyDescent="0.25">
      <c r="J410" s="120"/>
      <c r="K410" s="120"/>
      <c r="M410" s="120"/>
      <c r="V410" s="212"/>
      <c r="W410" s="212"/>
      <c r="X410" s="213"/>
      <c r="Y410" s="2"/>
    </row>
    <row r="411" spans="10:25" ht="15.75" customHeight="1" x14ac:dyDescent="0.25">
      <c r="J411" s="120"/>
      <c r="K411" s="120"/>
      <c r="M411" s="120"/>
      <c r="V411" s="212"/>
      <c r="W411" s="212"/>
      <c r="X411" s="213"/>
      <c r="Y411" s="2"/>
    </row>
    <row r="412" spans="10:25" ht="15.75" customHeight="1" x14ac:dyDescent="0.25">
      <c r="J412" s="120"/>
      <c r="K412" s="120"/>
      <c r="M412" s="120"/>
      <c r="V412" s="212"/>
      <c r="W412" s="212"/>
      <c r="X412" s="213"/>
      <c r="Y412" s="2"/>
    </row>
    <row r="413" spans="10:25" ht="15.75" customHeight="1" x14ac:dyDescent="0.25">
      <c r="J413" s="120"/>
      <c r="K413" s="120"/>
      <c r="M413" s="120"/>
      <c r="V413" s="212"/>
      <c r="W413" s="212"/>
      <c r="X413" s="213"/>
      <c r="Y413" s="2"/>
    </row>
    <row r="414" spans="10:25" ht="15.75" customHeight="1" x14ac:dyDescent="0.25">
      <c r="J414" s="120"/>
      <c r="K414" s="120"/>
      <c r="M414" s="120"/>
      <c r="V414" s="212"/>
      <c r="W414" s="212"/>
      <c r="X414" s="213"/>
      <c r="Y414" s="2"/>
    </row>
    <row r="415" spans="10:25" ht="15.75" customHeight="1" x14ac:dyDescent="0.25">
      <c r="J415" s="120"/>
      <c r="K415" s="120"/>
      <c r="M415" s="120"/>
      <c r="V415" s="212"/>
      <c r="W415" s="212"/>
      <c r="X415" s="213"/>
      <c r="Y415" s="2"/>
    </row>
    <row r="416" spans="10:25" ht="15.75" customHeight="1" x14ac:dyDescent="0.25">
      <c r="J416" s="120"/>
      <c r="K416" s="120"/>
      <c r="M416" s="120"/>
      <c r="V416" s="212"/>
      <c r="W416" s="212"/>
      <c r="X416" s="213"/>
      <c r="Y416" s="2"/>
    </row>
    <row r="417" spans="10:25" ht="15.75" customHeight="1" x14ac:dyDescent="0.25">
      <c r="J417" s="120"/>
      <c r="K417" s="120"/>
      <c r="M417" s="120"/>
      <c r="V417" s="212"/>
      <c r="W417" s="212"/>
      <c r="X417" s="213"/>
      <c r="Y417" s="2"/>
    </row>
    <row r="418" spans="10:25" ht="15.75" customHeight="1" x14ac:dyDescent="0.25">
      <c r="J418" s="120"/>
      <c r="K418" s="120"/>
      <c r="M418" s="120"/>
      <c r="V418" s="212"/>
      <c r="W418" s="212"/>
      <c r="X418" s="213"/>
      <c r="Y418" s="2"/>
    </row>
    <row r="419" spans="10:25" ht="15.75" customHeight="1" x14ac:dyDescent="0.25">
      <c r="J419" s="120"/>
      <c r="K419" s="120"/>
      <c r="M419" s="120"/>
      <c r="V419" s="212"/>
      <c r="W419" s="212"/>
      <c r="X419" s="213"/>
      <c r="Y419" s="2"/>
    </row>
    <row r="420" spans="10:25" ht="15.75" customHeight="1" x14ac:dyDescent="0.25">
      <c r="J420" s="120"/>
      <c r="K420" s="120"/>
      <c r="M420" s="120"/>
      <c r="V420" s="212"/>
      <c r="W420" s="212"/>
      <c r="X420" s="213"/>
      <c r="Y420" s="2"/>
    </row>
    <row r="421" spans="10:25" ht="15.75" customHeight="1" x14ac:dyDescent="0.25">
      <c r="J421" s="120"/>
      <c r="K421" s="120"/>
      <c r="M421" s="120"/>
      <c r="V421" s="212"/>
      <c r="W421" s="212"/>
      <c r="X421" s="213"/>
      <c r="Y421" s="2"/>
    </row>
    <row r="422" spans="10:25" ht="15.75" customHeight="1" x14ac:dyDescent="0.25">
      <c r="J422" s="120"/>
      <c r="K422" s="120"/>
      <c r="M422" s="120"/>
      <c r="V422" s="212"/>
      <c r="W422" s="212"/>
      <c r="X422" s="213"/>
      <c r="Y422" s="2"/>
    </row>
    <row r="423" spans="10:25" ht="15.75" customHeight="1" x14ac:dyDescent="0.25">
      <c r="J423" s="120"/>
      <c r="K423" s="120"/>
      <c r="M423" s="120"/>
      <c r="V423" s="212"/>
      <c r="W423" s="212"/>
      <c r="X423" s="213"/>
      <c r="Y423" s="2"/>
    </row>
    <row r="424" spans="10:25" ht="15.75" customHeight="1" x14ac:dyDescent="0.25">
      <c r="J424" s="120"/>
      <c r="K424" s="120"/>
      <c r="M424" s="120"/>
      <c r="V424" s="212"/>
      <c r="W424" s="212"/>
      <c r="X424" s="213"/>
      <c r="Y424" s="2"/>
    </row>
    <row r="425" spans="10:25" ht="15.75" customHeight="1" x14ac:dyDescent="0.25">
      <c r="J425" s="120"/>
      <c r="K425" s="120"/>
      <c r="M425" s="120"/>
      <c r="V425" s="212"/>
      <c r="W425" s="212"/>
      <c r="X425" s="213"/>
      <c r="Y425" s="2"/>
    </row>
    <row r="426" spans="10:25" ht="15.75" customHeight="1" x14ac:dyDescent="0.25">
      <c r="J426" s="120"/>
      <c r="K426" s="120"/>
      <c r="M426" s="120"/>
      <c r="V426" s="212"/>
      <c r="W426" s="212"/>
      <c r="X426" s="213"/>
      <c r="Y426" s="2"/>
    </row>
    <row r="427" spans="10:25" ht="15.75" customHeight="1" x14ac:dyDescent="0.25">
      <c r="J427" s="120"/>
      <c r="K427" s="120"/>
      <c r="M427" s="120"/>
      <c r="V427" s="212"/>
      <c r="W427" s="212"/>
      <c r="X427" s="213"/>
      <c r="Y427" s="2"/>
    </row>
    <row r="428" spans="10:25" ht="15.75" customHeight="1" x14ac:dyDescent="0.25">
      <c r="J428" s="120"/>
      <c r="K428" s="120"/>
      <c r="M428" s="120"/>
      <c r="V428" s="212"/>
      <c r="W428" s="212"/>
      <c r="X428" s="213"/>
      <c r="Y428" s="2"/>
    </row>
    <row r="429" spans="10:25" ht="15.75" customHeight="1" x14ac:dyDescent="0.25">
      <c r="J429" s="120"/>
      <c r="K429" s="120"/>
      <c r="M429" s="120"/>
      <c r="V429" s="212"/>
      <c r="W429" s="212"/>
      <c r="X429" s="213"/>
      <c r="Y429" s="2"/>
    </row>
    <row r="430" spans="10:25" ht="15.75" customHeight="1" x14ac:dyDescent="0.25">
      <c r="J430" s="120"/>
      <c r="K430" s="120"/>
      <c r="M430" s="120"/>
      <c r="V430" s="212"/>
      <c r="W430" s="212"/>
      <c r="X430" s="213"/>
      <c r="Y430" s="2"/>
    </row>
    <row r="431" spans="10:25" ht="15.75" customHeight="1" x14ac:dyDescent="0.25">
      <c r="J431" s="120"/>
      <c r="K431" s="120"/>
      <c r="M431" s="120"/>
      <c r="V431" s="212"/>
      <c r="W431" s="212"/>
      <c r="X431" s="213"/>
      <c r="Y431" s="2"/>
    </row>
    <row r="432" spans="10:25" ht="15.75" customHeight="1" x14ac:dyDescent="0.25">
      <c r="J432" s="120"/>
      <c r="K432" s="120"/>
      <c r="M432" s="120"/>
      <c r="V432" s="212"/>
      <c r="W432" s="212"/>
      <c r="X432" s="213"/>
      <c r="Y432" s="2"/>
    </row>
    <row r="433" spans="10:25" ht="15.75" customHeight="1" x14ac:dyDescent="0.25">
      <c r="J433" s="120"/>
      <c r="K433" s="120"/>
      <c r="M433" s="120"/>
      <c r="V433" s="212"/>
      <c r="W433" s="212"/>
      <c r="X433" s="213"/>
      <c r="Y433" s="2"/>
    </row>
    <row r="434" spans="10:25" ht="15.75" customHeight="1" x14ac:dyDescent="0.25">
      <c r="J434" s="120"/>
      <c r="K434" s="120"/>
      <c r="M434" s="120"/>
      <c r="V434" s="212"/>
      <c r="W434" s="212"/>
      <c r="X434" s="213"/>
      <c r="Y434" s="2"/>
    </row>
    <row r="435" spans="10:25" ht="15.75" customHeight="1" x14ac:dyDescent="0.25">
      <c r="J435" s="120"/>
      <c r="K435" s="120"/>
      <c r="M435" s="120"/>
      <c r="V435" s="212"/>
      <c r="W435" s="212"/>
      <c r="X435" s="213"/>
      <c r="Y435" s="2"/>
    </row>
    <row r="436" spans="10:25" ht="15.75" customHeight="1" x14ac:dyDescent="0.25">
      <c r="J436" s="120"/>
      <c r="K436" s="120"/>
      <c r="M436" s="120"/>
      <c r="V436" s="212"/>
      <c r="W436" s="212"/>
      <c r="X436" s="213"/>
      <c r="Y436" s="2"/>
    </row>
    <row r="437" spans="10:25" ht="15.75" customHeight="1" x14ac:dyDescent="0.25">
      <c r="J437" s="120"/>
      <c r="K437" s="120"/>
      <c r="M437" s="120"/>
      <c r="V437" s="212"/>
      <c r="W437" s="212"/>
      <c r="X437" s="213"/>
      <c r="Y437" s="2"/>
    </row>
    <row r="438" spans="10:25" ht="15.75" customHeight="1" x14ac:dyDescent="0.25">
      <c r="J438" s="120"/>
      <c r="K438" s="120"/>
      <c r="M438" s="120"/>
      <c r="V438" s="212"/>
      <c r="W438" s="212"/>
      <c r="X438" s="213"/>
      <c r="Y438" s="2"/>
    </row>
    <row r="439" spans="10:25" ht="15.75" customHeight="1" x14ac:dyDescent="0.25">
      <c r="J439" s="120"/>
      <c r="K439" s="120"/>
      <c r="M439" s="120"/>
      <c r="V439" s="212"/>
      <c r="W439" s="212"/>
      <c r="X439" s="213"/>
      <c r="Y439" s="2"/>
    </row>
    <row r="440" spans="10:25" ht="15.75" customHeight="1" x14ac:dyDescent="0.25">
      <c r="J440" s="120"/>
      <c r="K440" s="120"/>
      <c r="M440" s="120"/>
      <c r="V440" s="212"/>
      <c r="W440" s="212"/>
      <c r="X440" s="213"/>
      <c r="Y440" s="2"/>
    </row>
    <row r="441" spans="10:25" ht="15.75" customHeight="1" x14ac:dyDescent="0.25">
      <c r="J441" s="120"/>
      <c r="K441" s="120"/>
      <c r="M441" s="120"/>
      <c r="V441" s="212"/>
      <c r="W441" s="212"/>
      <c r="X441" s="213"/>
      <c r="Y441" s="2"/>
    </row>
    <row r="442" spans="10:25" ht="15.75" customHeight="1" x14ac:dyDescent="0.25">
      <c r="J442" s="120"/>
      <c r="K442" s="120"/>
      <c r="M442" s="120"/>
      <c r="V442" s="212"/>
      <c r="W442" s="212"/>
      <c r="X442" s="213"/>
      <c r="Y442" s="2"/>
    </row>
    <row r="443" spans="10:25" ht="15.75" customHeight="1" x14ac:dyDescent="0.25">
      <c r="J443" s="120"/>
      <c r="K443" s="120"/>
      <c r="M443" s="120"/>
      <c r="V443" s="212"/>
      <c r="W443" s="212"/>
      <c r="X443" s="213"/>
      <c r="Y443" s="2"/>
    </row>
    <row r="444" spans="10:25" ht="15.75" customHeight="1" x14ac:dyDescent="0.25">
      <c r="J444" s="120"/>
      <c r="K444" s="120"/>
      <c r="M444" s="120"/>
      <c r="V444" s="212"/>
      <c r="W444" s="212"/>
      <c r="X444" s="213"/>
      <c r="Y444" s="2"/>
    </row>
    <row r="445" spans="10:25" ht="15.75" customHeight="1" x14ac:dyDescent="0.25">
      <c r="J445" s="120"/>
      <c r="K445" s="120"/>
      <c r="M445" s="120"/>
      <c r="V445" s="212"/>
      <c r="W445" s="212"/>
      <c r="X445" s="213"/>
      <c r="Y445" s="2"/>
    </row>
    <row r="446" spans="10:25" ht="15.75" customHeight="1" x14ac:dyDescent="0.25">
      <c r="J446" s="120"/>
      <c r="K446" s="120"/>
      <c r="M446" s="120"/>
      <c r="V446" s="212"/>
      <c r="W446" s="212"/>
      <c r="X446" s="213"/>
      <c r="Y446" s="2"/>
    </row>
    <row r="447" spans="10:25" ht="15.75" customHeight="1" x14ac:dyDescent="0.25">
      <c r="J447" s="120"/>
      <c r="K447" s="120"/>
      <c r="M447" s="120"/>
      <c r="V447" s="212"/>
      <c r="W447" s="212"/>
      <c r="X447" s="213"/>
      <c r="Y447" s="2"/>
    </row>
    <row r="448" spans="10:25" ht="15.75" customHeight="1" x14ac:dyDescent="0.25">
      <c r="J448" s="120"/>
      <c r="K448" s="120"/>
      <c r="M448" s="120"/>
      <c r="V448" s="212"/>
      <c r="W448" s="212"/>
      <c r="X448" s="213"/>
      <c r="Y448" s="2"/>
    </row>
    <row r="449" spans="10:25" ht="15.75" customHeight="1" x14ac:dyDescent="0.25">
      <c r="J449" s="120"/>
      <c r="K449" s="120"/>
      <c r="M449" s="120"/>
      <c r="V449" s="212"/>
      <c r="W449" s="212"/>
      <c r="X449" s="213"/>
      <c r="Y449" s="2"/>
    </row>
    <row r="450" spans="10:25" ht="15.75" customHeight="1" x14ac:dyDescent="0.25">
      <c r="J450" s="120"/>
      <c r="K450" s="120"/>
      <c r="M450" s="120"/>
      <c r="V450" s="212"/>
      <c r="W450" s="212"/>
      <c r="X450" s="213"/>
      <c r="Y450" s="2"/>
    </row>
    <row r="451" spans="10:25" ht="15.75" customHeight="1" x14ac:dyDescent="0.25">
      <c r="J451" s="120"/>
      <c r="K451" s="120"/>
      <c r="M451" s="120"/>
      <c r="V451" s="212"/>
      <c r="W451" s="212"/>
      <c r="X451" s="213"/>
      <c r="Y451" s="2"/>
    </row>
    <row r="452" spans="10:25" ht="15.75" customHeight="1" x14ac:dyDescent="0.25">
      <c r="J452" s="120"/>
      <c r="K452" s="120"/>
      <c r="M452" s="120"/>
      <c r="V452" s="212"/>
      <c r="W452" s="212"/>
      <c r="X452" s="213"/>
      <c r="Y452" s="2"/>
    </row>
    <row r="453" spans="10:25" ht="15.75" customHeight="1" x14ac:dyDescent="0.25">
      <c r="J453" s="120"/>
      <c r="K453" s="120"/>
      <c r="M453" s="120"/>
      <c r="V453" s="212"/>
      <c r="W453" s="212"/>
      <c r="X453" s="213"/>
      <c r="Y453" s="2"/>
    </row>
    <row r="454" spans="10:25" ht="15.75" customHeight="1" x14ac:dyDescent="0.25">
      <c r="J454" s="120"/>
      <c r="K454" s="120"/>
      <c r="M454" s="120"/>
      <c r="V454" s="212"/>
      <c r="W454" s="212"/>
      <c r="X454" s="213"/>
      <c r="Y454" s="2"/>
    </row>
    <row r="455" spans="10:25" ht="15.75" customHeight="1" x14ac:dyDescent="0.25">
      <c r="J455" s="120"/>
      <c r="K455" s="120"/>
      <c r="M455" s="120"/>
      <c r="V455" s="212"/>
      <c r="W455" s="212"/>
      <c r="X455" s="213"/>
      <c r="Y455" s="2"/>
    </row>
    <row r="456" spans="10:25" ht="15.75" customHeight="1" x14ac:dyDescent="0.25">
      <c r="J456" s="120"/>
      <c r="K456" s="120"/>
      <c r="M456" s="120"/>
      <c r="V456" s="212"/>
      <c r="W456" s="212"/>
      <c r="X456" s="213"/>
      <c r="Y456" s="2"/>
    </row>
    <row r="457" spans="10:25" ht="15.75" customHeight="1" x14ac:dyDescent="0.25">
      <c r="J457" s="120"/>
      <c r="K457" s="120"/>
      <c r="M457" s="120"/>
      <c r="V457" s="212"/>
      <c r="W457" s="212"/>
      <c r="X457" s="213"/>
      <c r="Y457" s="2"/>
    </row>
    <row r="458" spans="10:25" ht="15.75" customHeight="1" x14ac:dyDescent="0.25">
      <c r="J458" s="120"/>
      <c r="K458" s="120"/>
      <c r="M458" s="120"/>
      <c r="V458" s="212"/>
      <c r="W458" s="212"/>
      <c r="X458" s="213"/>
      <c r="Y458" s="2"/>
    </row>
    <row r="459" spans="10:25" ht="15.75" customHeight="1" x14ac:dyDescent="0.25">
      <c r="J459" s="120"/>
      <c r="K459" s="120"/>
      <c r="M459" s="120"/>
      <c r="V459" s="212"/>
      <c r="W459" s="212"/>
      <c r="X459" s="213"/>
      <c r="Y459" s="2"/>
    </row>
    <row r="460" spans="10:25" ht="15.75" customHeight="1" x14ac:dyDescent="0.25">
      <c r="J460" s="120"/>
      <c r="K460" s="120"/>
      <c r="M460" s="120"/>
      <c r="V460" s="212"/>
      <c r="W460" s="212"/>
      <c r="X460" s="213"/>
      <c r="Y460" s="2"/>
    </row>
    <row r="461" spans="10:25" ht="15.75" customHeight="1" x14ac:dyDescent="0.25">
      <c r="J461" s="120"/>
      <c r="K461" s="120"/>
      <c r="M461" s="120"/>
      <c r="V461" s="212"/>
      <c r="W461" s="212"/>
      <c r="X461" s="213"/>
      <c r="Y461" s="2"/>
    </row>
    <row r="462" spans="10:25" ht="15.75" customHeight="1" x14ac:dyDescent="0.25">
      <c r="J462" s="120"/>
      <c r="K462" s="120"/>
      <c r="M462" s="120"/>
      <c r="V462" s="212"/>
      <c r="W462" s="212"/>
      <c r="X462" s="213"/>
      <c r="Y462" s="2"/>
    </row>
    <row r="463" spans="10:25" ht="15.75" customHeight="1" x14ac:dyDescent="0.25">
      <c r="J463" s="120"/>
      <c r="K463" s="120"/>
      <c r="M463" s="120"/>
      <c r="V463" s="212"/>
      <c r="W463" s="212"/>
      <c r="X463" s="213"/>
      <c r="Y463" s="2"/>
    </row>
    <row r="464" spans="10:25" ht="15.75" customHeight="1" x14ac:dyDescent="0.25">
      <c r="J464" s="120"/>
      <c r="K464" s="120"/>
      <c r="M464" s="120"/>
      <c r="V464" s="212"/>
      <c r="W464" s="212"/>
      <c r="X464" s="213"/>
      <c r="Y464" s="2"/>
    </row>
    <row r="465" spans="10:25" ht="15.75" customHeight="1" x14ac:dyDescent="0.25">
      <c r="J465" s="120"/>
      <c r="K465" s="120"/>
      <c r="M465" s="120"/>
      <c r="V465" s="212"/>
      <c r="W465" s="212"/>
      <c r="X465" s="213"/>
      <c r="Y465" s="2"/>
    </row>
    <row r="466" spans="10:25" ht="15.75" customHeight="1" x14ac:dyDescent="0.25">
      <c r="J466" s="120"/>
      <c r="K466" s="120"/>
      <c r="M466" s="120"/>
      <c r="V466" s="212"/>
      <c r="W466" s="212"/>
      <c r="X466" s="213"/>
      <c r="Y466" s="2"/>
    </row>
    <row r="467" spans="10:25" ht="15.75" customHeight="1" x14ac:dyDescent="0.25">
      <c r="J467" s="120"/>
      <c r="K467" s="120"/>
      <c r="M467" s="120"/>
      <c r="V467" s="212"/>
      <c r="W467" s="212"/>
      <c r="X467" s="213"/>
      <c r="Y467" s="2"/>
    </row>
    <row r="468" spans="10:25" ht="15.75" customHeight="1" x14ac:dyDescent="0.25">
      <c r="J468" s="120"/>
      <c r="K468" s="120"/>
      <c r="M468" s="120"/>
      <c r="V468" s="212"/>
      <c r="W468" s="212"/>
      <c r="X468" s="213"/>
      <c r="Y468" s="2"/>
    </row>
    <row r="469" spans="10:25" ht="15.75" customHeight="1" x14ac:dyDescent="0.25">
      <c r="J469" s="120"/>
      <c r="K469" s="120"/>
      <c r="M469" s="120"/>
      <c r="V469" s="212"/>
      <c r="W469" s="212"/>
      <c r="X469" s="213"/>
      <c r="Y469" s="2"/>
    </row>
    <row r="470" spans="10:25" ht="15.75" customHeight="1" x14ac:dyDescent="0.25">
      <c r="J470" s="120"/>
      <c r="K470" s="120"/>
      <c r="M470" s="120"/>
      <c r="V470" s="212"/>
      <c r="W470" s="212"/>
      <c r="X470" s="213"/>
      <c r="Y470" s="2"/>
    </row>
    <row r="471" spans="10:25" ht="15.75" customHeight="1" x14ac:dyDescent="0.25">
      <c r="J471" s="120"/>
      <c r="K471" s="120"/>
      <c r="M471" s="120"/>
      <c r="V471" s="212"/>
      <c r="W471" s="212"/>
      <c r="X471" s="213"/>
      <c r="Y471" s="2"/>
    </row>
    <row r="472" spans="10:25" ht="15.75" customHeight="1" x14ac:dyDescent="0.25">
      <c r="J472" s="120"/>
      <c r="K472" s="120"/>
      <c r="M472" s="120"/>
      <c r="V472" s="212"/>
      <c r="W472" s="212"/>
      <c r="X472" s="213"/>
      <c r="Y472" s="2"/>
    </row>
    <row r="473" spans="10:25" ht="15.75" customHeight="1" x14ac:dyDescent="0.25">
      <c r="J473" s="120"/>
      <c r="K473" s="120"/>
      <c r="M473" s="120"/>
      <c r="V473" s="212"/>
      <c r="W473" s="212"/>
      <c r="X473" s="213"/>
      <c r="Y473" s="2"/>
    </row>
    <row r="474" spans="10:25" ht="15.75" customHeight="1" x14ac:dyDescent="0.25">
      <c r="J474" s="120"/>
      <c r="K474" s="120"/>
      <c r="M474" s="120"/>
      <c r="V474" s="212"/>
      <c r="W474" s="212"/>
      <c r="X474" s="213"/>
      <c r="Y474" s="2"/>
    </row>
    <row r="475" spans="10:25" ht="15.75" customHeight="1" x14ac:dyDescent="0.25">
      <c r="J475" s="120"/>
      <c r="K475" s="120"/>
      <c r="M475" s="120"/>
      <c r="V475" s="212"/>
      <c r="W475" s="212"/>
      <c r="X475" s="213"/>
      <c r="Y475" s="2"/>
    </row>
    <row r="476" spans="10:25" ht="15.75" customHeight="1" x14ac:dyDescent="0.25">
      <c r="J476" s="120"/>
      <c r="K476" s="120"/>
      <c r="M476" s="120"/>
      <c r="V476" s="212"/>
      <c r="W476" s="212"/>
      <c r="X476" s="213"/>
      <c r="Y476" s="2"/>
    </row>
    <row r="477" spans="10:25" ht="15.75" customHeight="1" x14ac:dyDescent="0.25">
      <c r="J477" s="120"/>
      <c r="K477" s="120"/>
      <c r="M477" s="120"/>
      <c r="V477" s="212"/>
      <c r="W477" s="212"/>
      <c r="X477" s="213"/>
      <c r="Y477" s="2"/>
    </row>
    <row r="478" spans="10:25" ht="15.75" customHeight="1" x14ac:dyDescent="0.25">
      <c r="J478" s="120"/>
      <c r="K478" s="120"/>
      <c r="M478" s="120"/>
      <c r="V478" s="212"/>
      <c r="W478" s="212"/>
      <c r="X478" s="213"/>
      <c r="Y478" s="2"/>
    </row>
    <row r="479" spans="10:25" ht="15.75" customHeight="1" x14ac:dyDescent="0.25">
      <c r="J479" s="120"/>
      <c r="K479" s="120"/>
      <c r="M479" s="120"/>
      <c r="V479" s="212"/>
      <c r="W479" s="212"/>
      <c r="X479" s="213"/>
      <c r="Y479" s="2"/>
    </row>
    <row r="480" spans="10:25" ht="15.75" customHeight="1" x14ac:dyDescent="0.25">
      <c r="J480" s="120"/>
      <c r="K480" s="120"/>
      <c r="M480" s="120"/>
      <c r="V480" s="212"/>
      <c r="W480" s="212"/>
      <c r="X480" s="213"/>
      <c r="Y480" s="2"/>
    </row>
    <row r="481" spans="10:25" ht="15.75" customHeight="1" x14ac:dyDescent="0.25">
      <c r="J481" s="120"/>
      <c r="K481" s="120"/>
      <c r="M481" s="120"/>
      <c r="V481" s="212"/>
      <c r="W481" s="212"/>
      <c r="X481" s="213"/>
      <c r="Y481" s="2"/>
    </row>
    <row r="482" spans="10:25" ht="15.75" customHeight="1" x14ac:dyDescent="0.25">
      <c r="J482" s="120"/>
      <c r="K482" s="120"/>
      <c r="M482" s="120"/>
      <c r="V482" s="212"/>
      <c r="W482" s="212"/>
      <c r="X482" s="213"/>
      <c r="Y482" s="2"/>
    </row>
    <row r="483" spans="10:25" ht="15.75" customHeight="1" x14ac:dyDescent="0.25">
      <c r="J483" s="120"/>
      <c r="K483" s="120"/>
      <c r="M483" s="120"/>
      <c r="V483" s="212"/>
      <c r="W483" s="212"/>
      <c r="X483" s="213"/>
      <c r="Y483" s="2"/>
    </row>
    <row r="484" spans="10:25" ht="15.75" customHeight="1" x14ac:dyDescent="0.25">
      <c r="J484" s="120"/>
      <c r="K484" s="120"/>
      <c r="M484" s="120"/>
      <c r="V484" s="212"/>
      <c r="W484" s="212"/>
      <c r="X484" s="213"/>
      <c r="Y484" s="2"/>
    </row>
    <row r="485" spans="10:25" ht="15.75" customHeight="1" x14ac:dyDescent="0.25">
      <c r="J485" s="120"/>
      <c r="K485" s="120"/>
      <c r="M485" s="120"/>
      <c r="V485" s="212"/>
      <c r="W485" s="212"/>
      <c r="X485" s="213"/>
      <c r="Y485" s="2"/>
    </row>
    <row r="486" spans="10:25" ht="15.75" customHeight="1" x14ac:dyDescent="0.25">
      <c r="J486" s="120"/>
      <c r="K486" s="120"/>
      <c r="M486" s="120"/>
      <c r="V486" s="212"/>
      <c r="W486" s="212"/>
      <c r="X486" s="213"/>
      <c r="Y486" s="2"/>
    </row>
    <row r="487" spans="10:25" ht="15.75" customHeight="1" x14ac:dyDescent="0.25">
      <c r="J487" s="120"/>
      <c r="K487" s="120"/>
      <c r="M487" s="120"/>
      <c r="V487" s="212"/>
      <c r="W487" s="212"/>
      <c r="X487" s="213"/>
      <c r="Y487" s="2"/>
    </row>
    <row r="488" spans="10:25" ht="15.75" customHeight="1" x14ac:dyDescent="0.25">
      <c r="J488" s="120"/>
      <c r="K488" s="120"/>
      <c r="M488" s="120"/>
      <c r="V488" s="212"/>
      <c r="W488" s="212"/>
      <c r="X488" s="213"/>
      <c r="Y488" s="2"/>
    </row>
    <row r="489" spans="10:25" ht="15.75" customHeight="1" x14ac:dyDescent="0.25">
      <c r="J489" s="120"/>
      <c r="K489" s="120"/>
      <c r="M489" s="120"/>
      <c r="V489" s="212"/>
      <c r="W489" s="212"/>
      <c r="X489" s="213"/>
      <c r="Y489" s="2"/>
    </row>
    <row r="490" spans="10:25" ht="15.75" customHeight="1" x14ac:dyDescent="0.25">
      <c r="J490" s="120"/>
      <c r="K490" s="120"/>
      <c r="M490" s="120"/>
      <c r="V490" s="212"/>
      <c r="W490" s="212"/>
      <c r="X490" s="213"/>
      <c r="Y490" s="2"/>
    </row>
    <row r="491" spans="10:25" ht="15.75" customHeight="1" x14ac:dyDescent="0.25">
      <c r="J491" s="120"/>
      <c r="K491" s="120"/>
      <c r="M491" s="120"/>
      <c r="V491" s="212"/>
      <c r="W491" s="212"/>
      <c r="X491" s="213"/>
      <c r="Y491" s="2"/>
    </row>
    <row r="492" spans="10:25" ht="15.75" customHeight="1" x14ac:dyDescent="0.25">
      <c r="J492" s="120"/>
      <c r="K492" s="120"/>
      <c r="M492" s="120"/>
      <c r="V492" s="212"/>
      <c r="W492" s="212"/>
      <c r="X492" s="213"/>
      <c r="Y492" s="2"/>
    </row>
    <row r="493" spans="10:25" ht="15.75" customHeight="1" x14ac:dyDescent="0.25">
      <c r="J493" s="120"/>
      <c r="K493" s="120"/>
      <c r="M493" s="120"/>
      <c r="V493" s="212"/>
      <c r="W493" s="212"/>
      <c r="X493" s="213"/>
      <c r="Y493" s="2"/>
    </row>
    <row r="494" spans="10:25" ht="15.75" customHeight="1" x14ac:dyDescent="0.25">
      <c r="J494" s="120"/>
      <c r="K494" s="120"/>
      <c r="M494" s="120"/>
      <c r="V494" s="212"/>
      <c r="W494" s="212"/>
      <c r="X494" s="213"/>
      <c r="Y494" s="2"/>
    </row>
    <row r="495" spans="10:25" ht="15.75" customHeight="1" x14ac:dyDescent="0.25">
      <c r="J495" s="120"/>
      <c r="K495" s="120"/>
      <c r="M495" s="120"/>
      <c r="V495" s="212"/>
      <c r="W495" s="212"/>
      <c r="X495" s="213"/>
      <c r="Y495" s="2"/>
    </row>
    <row r="496" spans="10:25" ht="15.75" customHeight="1" x14ac:dyDescent="0.25">
      <c r="J496" s="120"/>
      <c r="K496" s="120"/>
      <c r="M496" s="120"/>
      <c r="V496" s="212"/>
      <c r="W496" s="212"/>
      <c r="X496" s="213"/>
      <c r="Y496" s="2"/>
    </row>
    <row r="497" spans="10:25" ht="15.75" customHeight="1" x14ac:dyDescent="0.25">
      <c r="J497" s="120"/>
      <c r="K497" s="120"/>
      <c r="M497" s="120"/>
      <c r="V497" s="212"/>
      <c r="W497" s="212"/>
      <c r="X497" s="213"/>
      <c r="Y497" s="2"/>
    </row>
    <row r="498" spans="10:25" ht="15.75" customHeight="1" x14ac:dyDescent="0.25">
      <c r="J498" s="120"/>
      <c r="K498" s="120"/>
      <c r="M498" s="120"/>
      <c r="V498" s="212"/>
      <c r="W498" s="212"/>
      <c r="X498" s="213"/>
      <c r="Y498" s="2"/>
    </row>
    <row r="499" spans="10:25" ht="15.75" customHeight="1" x14ac:dyDescent="0.25">
      <c r="J499" s="120"/>
      <c r="K499" s="120"/>
      <c r="M499" s="120"/>
      <c r="V499" s="212"/>
      <c r="W499" s="212"/>
      <c r="X499" s="213"/>
      <c r="Y499" s="2"/>
    </row>
    <row r="500" spans="10:25" ht="15.75" customHeight="1" x14ac:dyDescent="0.25">
      <c r="J500" s="120"/>
      <c r="K500" s="120"/>
      <c r="M500" s="120"/>
      <c r="V500" s="212"/>
      <c r="W500" s="212"/>
      <c r="X500" s="213"/>
      <c r="Y500" s="2"/>
    </row>
    <row r="501" spans="10:25" ht="15.75" customHeight="1" x14ac:dyDescent="0.25">
      <c r="J501" s="120"/>
      <c r="K501" s="120"/>
      <c r="M501" s="120"/>
      <c r="V501" s="212"/>
      <c r="W501" s="212"/>
      <c r="X501" s="213"/>
      <c r="Y501" s="2"/>
    </row>
    <row r="502" spans="10:25" ht="15.75" customHeight="1" x14ac:dyDescent="0.25">
      <c r="J502" s="120"/>
      <c r="K502" s="120"/>
      <c r="M502" s="120"/>
      <c r="V502" s="212"/>
      <c r="W502" s="212"/>
      <c r="X502" s="213"/>
      <c r="Y502" s="2"/>
    </row>
    <row r="503" spans="10:25" ht="15.75" customHeight="1" x14ac:dyDescent="0.25">
      <c r="J503" s="120"/>
      <c r="K503" s="120"/>
      <c r="M503" s="120"/>
      <c r="V503" s="212"/>
      <c r="W503" s="212"/>
      <c r="X503" s="213"/>
      <c r="Y503" s="2"/>
    </row>
    <row r="504" spans="10:25" ht="15.75" customHeight="1" x14ac:dyDescent="0.25">
      <c r="J504" s="120"/>
      <c r="K504" s="120"/>
      <c r="M504" s="120"/>
      <c r="V504" s="212"/>
      <c r="W504" s="212"/>
      <c r="X504" s="213"/>
      <c r="Y504" s="2"/>
    </row>
    <row r="505" spans="10:25" ht="15.75" customHeight="1" x14ac:dyDescent="0.25">
      <c r="J505" s="120"/>
      <c r="K505" s="120"/>
      <c r="M505" s="120"/>
      <c r="V505" s="212"/>
      <c r="W505" s="212"/>
      <c r="X505" s="213"/>
      <c r="Y505" s="2"/>
    </row>
    <row r="506" spans="10:25" ht="15.75" customHeight="1" x14ac:dyDescent="0.25">
      <c r="J506" s="120"/>
      <c r="K506" s="120"/>
      <c r="M506" s="120"/>
      <c r="V506" s="212"/>
      <c r="W506" s="212"/>
      <c r="X506" s="213"/>
      <c r="Y506" s="2"/>
    </row>
    <row r="507" spans="10:25" ht="15.75" customHeight="1" x14ac:dyDescent="0.25">
      <c r="J507" s="120"/>
      <c r="K507" s="120"/>
      <c r="M507" s="120"/>
      <c r="V507" s="212"/>
      <c r="W507" s="212"/>
      <c r="X507" s="213"/>
      <c r="Y507" s="2"/>
    </row>
    <row r="508" spans="10:25" ht="15.75" customHeight="1" x14ac:dyDescent="0.25">
      <c r="J508" s="120"/>
      <c r="K508" s="120"/>
      <c r="M508" s="120"/>
      <c r="V508" s="212"/>
      <c r="W508" s="212"/>
      <c r="X508" s="213"/>
      <c r="Y508" s="2"/>
    </row>
    <row r="509" spans="10:25" ht="15.75" customHeight="1" x14ac:dyDescent="0.25">
      <c r="J509" s="120"/>
      <c r="K509" s="120"/>
      <c r="M509" s="120"/>
      <c r="V509" s="212"/>
      <c r="W509" s="212"/>
      <c r="X509" s="213"/>
      <c r="Y509" s="2"/>
    </row>
    <row r="510" spans="10:25" ht="15.75" customHeight="1" x14ac:dyDescent="0.25">
      <c r="J510" s="120"/>
      <c r="K510" s="120"/>
      <c r="M510" s="120"/>
      <c r="V510" s="212"/>
      <c r="W510" s="212"/>
      <c r="X510" s="213"/>
      <c r="Y510" s="2"/>
    </row>
    <row r="511" spans="10:25" ht="15.75" customHeight="1" x14ac:dyDescent="0.25">
      <c r="J511" s="120"/>
      <c r="K511" s="120"/>
      <c r="M511" s="120"/>
      <c r="V511" s="212"/>
      <c r="W511" s="212"/>
      <c r="X511" s="213"/>
      <c r="Y511" s="2"/>
    </row>
    <row r="512" spans="10:25" ht="15.75" customHeight="1" x14ac:dyDescent="0.25">
      <c r="J512" s="120"/>
      <c r="K512" s="120"/>
      <c r="M512" s="120"/>
      <c r="V512" s="212"/>
      <c r="W512" s="212"/>
      <c r="X512" s="213"/>
      <c r="Y512" s="2"/>
    </row>
    <row r="513" spans="10:25" ht="15.75" customHeight="1" x14ac:dyDescent="0.25">
      <c r="J513" s="120"/>
      <c r="K513" s="120"/>
      <c r="M513" s="120"/>
      <c r="V513" s="212"/>
      <c r="W513" s="212"/>
      <c r="X513" s="213"/>
      <c r="Y513" s="2"/>
    </row>
    <row r="514" spans="10:25" ht="15.75" customHeight="1" x14ac:dyDescent="0.25">
      <c r="J514" s="120"/>
      <c r="K514" s="120"/>
      <c r="M514" s="120"/>
      <c r="V514" s="212"/>
      <c r="W514" s="212"/>
      <c r="X514" s="213"/>
      <c r="Y514" s="2"/>
    </row>
    <row r="515" spans="10:25" ht="15.75" customHeight="1" x14ac:dyDescent="0.25">
      <c r="J515" s="120"/>
      <c r="K515" s="120"/>
      <c r="M515" s="120"/>
      <c r="V515" s="212"/>
      <c r="W515" s="212"/>
      <c r="X515" s="213"/>
      <c r="Y515" s="2"/>
    </row>
    <row r="516" spans="10:25" ht="15.75" customHeight="1" x14ac:dyDescent="0.25">
      <c r="J516" s="120"/>
      <c r="K516" s="120"/>
      <c r="M516" s="120"/>
      <c r="V516" s="212"/>
      <c r="W516" s="212"/>
      <c r="X516" s="213"/>
      <c r="Y516" s="2"/>
    </row>
    <row r="517" spans="10:25" ht="15.75" customHeight="1" x14ac:dyDescent="0.25">
      <c r="J517" s="120"/>
      <c r="K517" s="120"/>
      <c r="M517" s="120"/>
      <c r="V517" s="212"/>
      <c r="W517" s="212"/>
      <c r="X517" s="213"/>
      <c r="Y517" s="2"/>
    </row>
    <row r="518" spans="10:25" ht="15.75" customHeight="1" x14ac:dyDescent="0.25">
      <c r="J518" s="120"/>
      <c r="K518" s="120"/>
      <c r="M518" s="120"/>
      <c r="V518" s="212"/>
      <c r="W518" s="212"/>
      <c r="X518" s="213"/>
      <c r="Y518" s="2"/>
    </row>
    <row r="519" spans="10:25" ht="15.75" customHeight="1" x14ac:dyDescent="0.25">
      <c r="J519" s="120"/>
      <c r="K519" s="120"/>
      <c r="M519" s="120"/>
      <c r="V519" s="212"/>
      <c r="W519" s="212"/>
      <c r="X519" s="213"/>
      <c r="Y519" s="2"/>
    </row>
    <row r="520" spans="10:25" ht="15.75" customHeight="1" x14ac:dyDescent="0.25">
      <c r="J520" s="120"/>
      <c r="K520" s="120"/>
      <c r="M520" s="120"/>
      <c r="V520" s="212"/>
      <c r="W520" s="212"/>
      <c r="X520" s="213"/>
      <c r="Y520" s="2"/>
    </row>
    <row r="521" spans="10:25" ht="15.75" customHeight="1" x14ac:dyDescent="0.25">
      <c r="J521" s="120"/>
      <c r="K521" s="120"/>
      <c r="M521" s="120"/>
      <c r="V521" s="212"/>
      <c r="W521" s="212"/>
      <c r="X521" s="213"/>
      <c r="Y521" s="2"/>
    </row>
    <row r="522" spans="10:25" ht="15.75" customHeight="1" x14ac:dyDescent="0.25">
      <c r="J522" s="120"/>
      <c r="K522" s="120"/>
      <c r="M522" s="120"/>
      <c r="V522" s="212"/>
      <c r="W522" s="212"/>
      <c r="X522" s="213"/>
      <c r="Y522" s="2"/>
    </row>
    <row r="523" spans="10:25" ht="15.75" customHeight="1" x14ac:dyDescent="0.25">
      <c r="J523" s="120"/>
      <c r="K523" s="120"/>
      <c r="M523" s="120"/>
      <c r="V523" s="212"/>
      <c r="W523" s="212"/>
      <c r="X523" s="213"/>
      <c r="Y523" s="2"/>
    </row>
    <row r="524" spans="10:25" ht="15.75" customHeight="1" x14ac:dyDescent="0.25">
      <c r="J524" s="120"/>
      <c r="K524" s="120"/>
      <c r="M524" s="120"/>
      <c r="V524" s="212"/>
      <c r="W524" s="212"/>
      <c r="X524" s="213"/>
      <c r="Y524" s="2"/>
    </row>
    <row r="525" spans="10:25" ht="15.75" customHeight="1" x14ac:dyDescent="0.25">
      <c r="J525" s="120"/>
      <c r="K525" s="120"/>
      <c r="M525" s="120"/>
      <c r="V525" s="212"/>
      <c r="W525" s="212"/>
      <c r="X525" s="213"/>
      <c r="Y525" s="2"/>
    </row>
    <row r="526" spans="10:25" ht="15.75" customHeight="1" x14ac:dyDescent="0.25">
      <c r="J526" s="120"/>
      <c r="K526" s="120"/>
      <c r="M526" s="120"/>
      <c r="V526" s="212"/>
      <c r="W526" s="212"/>
      <c r="X526" s="213"/>
      <c r="Y526" s="2"/>
    </row>
    <row r="527" spans="10:25" ht="15.75" customHeight="1" x14ac:dyDescent="0.25">
      <c r="J527" s="120"/>
      <c r="K527" s="120"/>
      <c r="M527" s="120"/>
      <c r="V527" s="212"/>
      <c r="W527" s="212"/>
      <c r="X527" s="213"/>
      <c r="Y527" s="2"/>
    </row>
    <row r="528" spans="10:25" ht="15.75" customHeight="1" x14ac:dyDescent="0.25">
      <c r="J528" s="120"/>
      <c r="K528" s="120"/>
      <c r="M528" s="120"/>
      <c r="V528" s="212"/>
      <c r="W528" s="212"/>
      <c r="X528" s="213"/>
      <c r="Y528" s="2"/>
    </row>
    <row r="529" spans="10:25" ht="15.75" customHeight="1" x14ac:dyDescent="0.25">
      <c r="J529" s="120"/>
      <c r="K529" s="120"/>
      <c r="M529" s="120"/>
      <c r="V529" s="212"/>
      <c r="W529" s="212"/>
      <c r="X529" s="213"/>
      <c r="Y529" s="2"/>
    </row>
    <row r="530" spans="10:25" ht="15.75" customHeight="1" x14ac:dyDescent="0.25">
      <c r="J530" s="120"/>
      <c r="K530" s="120"/>
      <c r="M530" s="120"/>
      <c r="V530" s="212"/>
      <c r="W530" s="212"/>
      <c r="X530" s="213"/>
      <c r="Y530" s="2"/>
    </row>
    <row r="531" spans="10:25" ht="15.75" customHeight="1" x14ac:dyDescent="0.25">
      <c r="J531" s="120"/>
      <c r="K531" s="120"/>
      <c r="M531" s="120"/>
      <c r="V531" s="212"/>
      <c r="W531" s="212"/>
      <c r="X531" s="213"/>
      <c r="Y531" s="2"/>
    </row>
    <row r="532" spans="10:25" ht="15.75" customHeight="1" x14ac:dyDescent="0.25">
      <c r="J532" s="120"/>
      <c r="K532" s="120"/>
      <c r="M532" s="120"/>
      <c r="V532" s="212"/>
      <c r="W532" s="212"/>
      <c r="X532" s="213"/>
      <c r="Y532" s="2"/>
    </row>
    <row r="533" spans="10:25" ht="15.75" customHeight="1" x14ac:dyDescent="0.25">
      <c r="J533" s="120"/>
      <c r="K533" s="120"/>
      <c r="M533" s="120"/>
      <c r="V533" s="212"/>
      <c r="W533" s="212"/>
      <c r="X533" s="213"/>
      <c r="Y533" s="2"/>
    </row>
    <row r="534" spans="10:25" ht="15.75" customHeight="1" x14ac:dyDescent="0.25">
      <c r="J534" s="120"/>
      <c r="K534" s="120"/>
      <c r="M534" s="120"/>
      <c r="V534" s="212"/>
      <c r="W534" s="212"/>
      <c r="X534" s="213"/>
      <c r="Y534" s="2"/>
    </row>
    <row r="535" spans="10:25" ht="15.75" customHeight="1" x14ac:dyDescent="0.25">
      <c r="J535" s="120"/>
      <c r="K535" s="120"/>
      <c r="M535" s="120"/>
      <c r="V535" s="212"/>
      <c r="W535" s="212"/>
      <c r="X535" s="213"/>
      <c r="Y535" s="2"/>
    </row>
    <row r="536" spans="10:25" ht="15.75" customHeight="1" x14ac:dyDescent="0.25">
      <c r="J536" s="120"/>
      <c r="K536" s="120"/>
      <c r="M536" s="120"/>
      <c r="V536" s="212"/>
      <c r="W536" s="212"/>
      <c r="X536" s="213"/>
      <c r="Y536" s="2"/>
    </row>
    <row r="537" spans="10:25" ht="15.75" customHeight="1" x14ac:dyDescent="0.25">
      <c r="J537" s="120"/>
      <c r="K537" s="120"/>
      <c r="M537" s="120"/>
      <c r="V537" s="212"/>
      <c r="W537" s="212"/>
      <c r="X537" s="213"/>
      <c r="Y537" s="2"/>
    </row>
    <row r="538" spans="10:25" ht="15.75" customHeight="1" x14ac:dyDescent="0.25">
      <c r="J538" s="120"/>
      <c r="K538" s="120"/>
      <c r="M538" s="120"/>
      <c r="V538" s="212"/>
      <c r="W538" s="212"/>
      <c r="X538" s="213"/>
      <c r="Y538" s="2"/>
    </row>
    <row r="539" spans="10:25" ht="15.75" customHeight="1" x14ac:dyDescent="0.25">
      <c r="J539" s="120"/>
      <c r="K539" s="120"/>
      <c r="M539" s="120"/>
      <c r="V539" s="212"/>
      <c r="W539" s="212"/>
      <c r="X539" s="213"/>
      <c r="Y539" s="2"/>
    </row>
    <row r="540" spans="10:25" ht="15.75" customHeight="1" x14ac:dyDescent="0.25">
      <c r="J540" s="120"/>
      <c r="K540" s="120"/>
      <c r="M540" s="120"/>
      <c r="V540" s="212"/>
      <c r="W540" s="212"/>
      <c r="X540" s="213"/>
      <c r="Y540" s="2"/>
    </row>
    <row r="541" spans="10:25" ht="15.75" customHeight="1" x14ac:dyDescent="0.25">
      <c r="J541" s="120"/>
      <c r="K541" s="120"/>
      <c r="M541" s="120"/>
      <c r="V541" s="212"/>
      <c r="W541" s="212"/>
      <c r="X541" s="213"/>
      <c r="Y541" s="2"/>
    </row>
    <row r="542" spans="10:25" ht="15.75" customHeight="1" x14ac:dyDescent="0.25">
      <c r="J542" s="120"/>
      <c r="K542" s="120"/>
      <c r="M542" s="120"/>
      <c r="V542" s="212"/>
      <c r="W542" s="212"/>
      <c r="X542" s="213"/>
      <c r="Y542" s="2"/>
    </row>
    <row r="543" spans="10:25" ht="15.75" customHeight="1" x14ac:dyDescent="0.25">
      <c r="J543" s="120"/>
      <c r="K543" s="120"/>
      <c r="M543" s="120"/>
      <c r="V543" s="212"/>
      <c r="W543" s="212"/>
      <c r="X543" s="213"/>
      <c r="Y543" s="2"/>
    </row>
    <row r="544" spans="10:25" ht="15.75" customHeight="1" x14ac:dyDescent="0.25">
      <c r="J544" s="120"/>
      <c r="K544" s="120"/>
      <c r="M544" s="120"/>
      <c r="V544" s="212"/>
      <c r="W544" s="212"/>
      <c r="X544" s="213"/>
      <c r="Y544" s="2"/>
    </row>
    <row r="545" spans="10:25" ht="15.75" customHeight="1" x14ac:dyDescent="0.25">
      <c r="J545" s="120"/>
      <c r="K545" s="120"/>
      <c r="M545" s="120"/>
      <c r="V545" s="212"/>
      <c r="W545" s="212"/>
      <c r="X545" s="213"/>
      <c r="Y545" s="2"/>
    </row>
    <row r="546" spans="10:25" ht="15.75" customHeight="1" x14ac:dyDescent="0.25">
      <c r="J546" s="120"/>
      <c r="K546" s="120"/>
      <c r="M546" s="120"/>
      <c r="V546" s="212"/>
      <c r="W546" s="212"/>
      <c r="X546" s="213"/>
      <c r="Y546" s="2"/>
    </row>
    <row r="547" spans="10:25" ht="15.75" customHeight="1" x14ac:dyDescent="0.25">
      <c r="J547" s="120"/>
      <c r="K547" s="120"/>
      <c r="M547" s="120"/>
      <c r="V547" s="212"/>
      <c r="W547" s="212"/>
      <c r="X547" s="213"/>
      <c r="Y547" s="2"/>
    </row>
    <row r="548" spans="10:25" ht="15.75" customHeight="1" x14ac:dyDescent="0.25">
      <c r="J548" s="120"/>
      <c r="K548" s="120"/>
      <c r="M548" s="120"/>
      <c r="V548" s="212"/>
      <c r="W548" s="212"/>
      <c r="X548" s="213"/>
      <c r="Y548" s="2"/>
    </row>
    <row r="549" spans="10:25" ht="15.75" customHeight="1" x14ac:dyDescent="0.25">
      <c r="J549" s="120"/>
      <c r="K549" s="120"/>
      <c r="M549" s="120"/>
      <c r="V549" s="212"/>
      <c r="W549" s="212"/>
      <c r="X549" s="213"/>
      <c r="Y549" s="2"/>
    </row>
    <row r="550" spans="10:25" ht="15.75" customHeight="1" x14ac:dyDescent="0.25">
      <c r="J550" s="120"/>
      <c r="K550" s="120"/>
      <c r="M550" s="120"/>
      <c r="V550" s="212"/>
      <c r="W550" s="212"/>
      <c r="X550" s="213"/>
      <c r="Y550" s="2"/>
    </row>
    <row r="551" spans="10:25" ht="15.75" customHeight="1" x14ac:dyDescent="0.25">
      <c r="J551" s="120"/>
      <c r="K551" s="120"/>
      <c r="M551" s="120"/>
      <c r="V551" s="212"/>
      <c r="W551" s="212"/>
      <c r="X551" s="213"/>
      <c r="Y551" s="2"/>
    </row>
    <row r="552" spans="10:25" ht="15.75" customHeight="1" x14ac:dyDescent="0.25">
      <c r="J552" s="120"/>
      <c r="K552" s="120"/>
      <c r="M552" s="120"/>
      <c r="V552" s="212"/>
      <c r="W552" s="212"/>
      <c r="X552" s="213"/>
      <c r="Y552" s="2"/>
    </row>
    <row r="553" spans="10:25" ht="15.75" customHeight="1" x14ac:dyDescent="0.25">
      <c r="J553" s="120"/>
      <c r="K553" s="120"/>
      <c r="M553" s="120"/>
      <c r="V553" s="212"/>
      <c r="W553" s="212"/>
      <c r="X553" s="213"/>
      <c r="Y553" s="2"/>
    </row>
    <row r="554" spans="10:25" ht="15.75" customHeight="1" x14ac:dyDescent="0.25">
      <c r="J554" s="120"/>
      <c r="K554" s="120"/>
      <c r="M554" s="120"/>
      <c r="V554" s="212"/>
      <c r="W554" s="212"/>
      <c r="X554" s="213"/>
      <c r="Y554" s="2"/>
    </row>
    <row r="555" spans="10:25" ht="15.75" customHeight="1" x14ac:dyDescent="0.25">
      <c r="J555" s="120"/>
      <c r="K555" s="120"/>
      <c r="M555" s="120"/>
      <c r="V555" s="212"/>
      <c r="W555" s="212"/>
      <c r="X555" s="213"/>
      <c r="Y555" s="2"/>
    </row>
    <row r="556" spans="10:25" ht="15.75" customHeight="1" x14ac:dyDescent="0.25">
      <c r="J556" s="120"/>
      <c r="K556" s="120"/>
      <c r="M556" s="120"/>
      <c r="V556" s="212"/>
      <c r="W556" s="212"/>
      <c r="X556" s="213"/>
      <c r="Y556" s="2"/>
    </row>
    <row r="557" spans="10:25" ht="15.75" customHeight="1" x14ac:dyDescent="0.25">
      <c r="J557" s="120"/>
      <c r="K557" s="120"/>
      <c r="M557" s="120"/>
      <c r="V557" s="212"/>
      <c r="W557" s="212"/>
      <c r="X557" s="213"/>
      <c r="Y557" s="2"/>
    </row>
    <row r="558" spans="10:25" ht="15.75" customHeight="1" x14ac:dyDescent="0.25">
      <c r="J558" s="120"/>
      <c r="K558" s="120"/>
      <c r="M558" s="120"/>
      <c r="V558" s="212"/>
      <c r="W558" s="212"/>
      <c r="X558" s="213"/>
      <c r="Y558" s="2"/>
    </row>
    <row r="559" spans="10:25" ht="15.75" customHeight="1" x14ac:dyDescent="0.25">
      <c r="J559" s="120"/>
      <c r="K559" s="120"/>
      <c r="M559" s="120"/>
      <c r="V559" s="212"/>
      <c r="W559" s="212"/>
      <c r="X559" s="213"/>
      <c r="Y559" s="2"/>
    </row>
    <row r="560" spans="10:25" ht="15.75" customHeight="1" x14ac:dyDescent="0.25">
      <c r="J560" s="120"/>
      <c r="K560" s="120"/>
      <c r="M560" s="120"/>
      <c r="V560" s="212"/>
      <c r="W560" s="212"/>
      <c r="X560" s="213"/>
      <c r="Y560" s="2"/>
    </row>
    <row r="561" spans="10:25" ht="15.75" customHeight="1" x14ac:dyDescent="0.25">
      <c r="J561" s="120"/>
      <c r="K561" s="120"/>
      <c r="M561" s="120"/>
      <c r="V561" s="212"/>
      <c r="W561" s="212"/>
      <c r="X561" s="213"/>
      <c r="Y561" s="2"/>
    </row>
    <row r="562" spans="10:25" ht="15.75" customHeight="1" x14ac:dyDescent="0.25">
      <c r="J562" s="120"/>
      <c r="K562" s="120"/>
      <c r="M562" s="120"/>
      <c r="V562" s="212"/>
      <c r="W562" s="212"/>
      <c r="X562" s="213"/>
      <c r="Y562" s="2"/>
    </row>
    <row r="563" spans="10:25" ht="15.75" customHeight="1" x14ac:dyDescent="0.25">
      <c r="J563" s="120"/>
      <c r="K563" s="120"/>
      <c r="M563" s="120"/>
      <c r="V563" s="212"/>
      <c r="W563" s="212"/>
      <c r="X563" s="213"/>
      <c r="Y563" s="2"/>
    </row>
    <row r="564" spans="10:25" ht="15.75" customHeight="1" x14ac:dyDescent="0.25">
      <c r="J564" s="120"/>
      <c r="K564" s="120"/>
      <c r="M564" s="120"/>
      <c r="V564" s="212"/>
      <c r="W564" s="212"/>
      <c r="X564" s="213"/>
      <c r="Y564" s="2"/>
    </row>
    <row r="565" spans="10:25" ht="15.75" customHeight="1" x14ac:dyDescent="0.25">
      <c r="J565" s="120"/>
      <c r="K565" s="120"/>
      <c r="M565" s="120"/>
      <c r="V565" s="212"/>
      <c r="W565" s="212"/>
      <c r="X565" s="213"/>
      <c r="Y565" s="2"/>
    </row>
    <row r="566" spans="10:25" ht="15.75" customHeight="1" x14ac:dyDescent="0.25">
      <c r="J566" s="120"/>
      <c r="K566" s="120"/>
      <c r="M566" s="120"/>
      <c r="V566" s="212"/>
      <c r="W566" s="212"/>
      <c r="X566" s="213"/>
      <c r="Y566" s="2"/>
    </row>
    <row r="567" spans="10:25" ht="15.75" customHeight="1" x14ac:dyDescent="0.25">
      <c r="J567" s="120"/>
      <c r="K567" s="120"/>
      <c r="M567" s="120"/>
      <c r="V567" s="212"/>
      <c r="W567" s="212"/>
      <c r="X567" s="213"/>
      <c r="Y567" s="2"/>
    </row>
    <row r="568" spans="10:25" ht="15.75" customHeight="1" x14ac:dyDescent="0.25">
      <c r="J568" s="120"/>
      <c r="K568" s="120"/>
      <c r="M568" s="120"/>
      <c r="V568" s="212"/>
      <c r="W568" s="212"/>
      <c r="X568" s="213"/>
      <c r="Y568" s="2"/>
    </row>
    <row r="569" spans="10:25" ht="15.75" customHeight="1" x14ac:dyDescent="0.25">
      <c r="J569" s="120"/>
      <c r="K569" s="120"/>
      <c r="M569" s="120"/>
      <c r="V569" s="212"/>
      <c r="W569" s="212"/>
      <c r="X569" s="213"/>
      <c r="Y569" s="2"/>
    </row>
    <row r="570" spans="10:25" ht="15.75" customHeight="1" x14ac:dyDescent="0.25">
      <c r="J570" s="120"/>
      <c r="K570" s="120"/>
      <c r="M570" s="120"/>
      <c r="V570" s="212"/>
      <c r="W570" s="212"/>
      <c r="X570" s="213"/>
      <c r="Y570" s="2"/>
    </row>
    <row r="571" spans="10:25" ht="15.75" customHeight="1" x14ac:dyDescent="0.25">
      <c r="J571" s="120"/>
      <c r="K571" s="120"/>
      <c r="M571" s="120"/>
      <c r="V571" s="212"/>
      <c r="W571" s="212"/>
      <c r="X571" s="213"/>
      <c r="Y571" s="2"/>
    </row>
    <row r="572" spans="10:25" ht="15.75" customHeight="1" x14ac:dyDescent="0.25">
      <c r="J572" s="120"/>
      <c r="K572" s="120"/>
      <c r="M572" s="120"/>
      <c r="V572" s="212"/>
      <c r="W572" s="212"/>
      <c r="X572" s="213"/>
      <c r="Y572" s="2"/>
    </row>
    <row r="573" spans="10:25" ht="15.75" customHeight="1" x14ac:dyDescent="0.25">
      <c r="J573" s="120"/>
      <c r="K573" s="120"/>
      <c r="M573" s="120"/>
      <c r="V573" s="212"/>
      <c r="W573" s="212"/>
      <c r="X573" s="213"/>
      <c r="Y573" s="2"/>
    </row>
    <row r="574" spans="10:25" ht="15.75" customHeight="1" x14ac:dyDescent="0.25">
      <c r="J574" s="120"/>
      <c r="K574" s="120"/>
      <c r="M574" s="120"/>
      <c r="V574" s="212"/>
      <c r="W574" s="212"/>
      <c r="X574" s="213"/>
      <c r="Y574" s="2"/>
    </row>
    <row r="575" spans="10:25" ht="15.75" customHeight="1" x14ac:dyDescent="0.25">
      <c r="J575" s="120"/>
      <c r="K575" s="120"/>
      <c r="M575" s="120"/>
      <c r="V575" s="212"/>
      <c r="W575" s="212"/>
      <c r="X575" s="213"/>
      <c r="Y575" s="2"/>
    </row>
    <row r="576" spans="10:25" ht="15.75" customHeight="1" x14ac:dyDescent="0.25">
      <c r="J576" s="120"/>
      <c r="K576" s="120"/>
      <c r="M576" s="120"/>
      <c r="V576" s="212"/>
      <c r="W576" s="212"/>
      <c r="X576" s="213"/>
      <c r="Y576" s="2"/>
    </row>
    <row r="577" spans="10:25" ht="15.75" customHeight="1" x14ac:dyDescent="0.25">
      <c r="J577" s="120"/>
      <c r="K577" s="120"/>
      <c r="M577" s="120"/>
      <c r="V577" s="212"/>
      <c r="W577" s="212"/>
      <c r="X577" s="213"/>
      <c r="Y577" s="2"/>
    </row>
    <row r="578" spans="10:25" ht="15.75" customHeight="1" x14ac:dyDescent="0.25">
      <c r="J578" s="120"/>
      <c r="K578" s="120"/>
      <c r="M578" s="120"/>
      <c r="V578" s="212"/>
      <c r="W578" s="212"/>
      <c r="X578" s="213"/>
      <c r="Y578" s="2"/>
    </row>
    <row r="579" spans="10:25" ht="15.75" customHeight="1" x14ac:dyDescent="0.25">
      <c r="J579" s="120"/>
      <c r="K579" s="120"/>
      <c r="M579" s="120"/>
      <c r="V579" s="212"/>
      <c r="W579" s="212"/>
      <c r="X579" s="213"/>
      <c r="Y579" s="2"/>
    </row>
    <row r="580" spans="10:25" ht="15.75" customHeight="1" x14ac:dyDescent="0.25">
      <c r="J580" s="120"/>
      <c r="K580" s="120"/>
      <c r="M580" s="120"/>
      <c r="V580" s="212"/>
      <c r="W580" s="212"/>
      <c r="X580" s="213"/>
      <c r="Y580" s="2"/>
    </row>
    <row r="581" spans="10:25" ht="15.75" customHeight="1" x14ac:dyDescent="0.25">
      <c r="J581" s="120"/>
      <c r="K581" s="120"/>
      <c r="M581" s="120"/>
      <c r="V581" s="212"/>
      <c r="W581" s="212"/>
      <c r="X581" s="213"/>
      <c r="Y581" s="2"/>
    </row>
    <row r="582" spans="10:25" ht="15.75" customHeight="1" x14ac:dyDescent="0.25">
      <c r="J582" s="120"/>
      <c r="K582" s="120"/>
      <c r="M582" s="120"/>
      <c r="V582" s="212"/>
      <c r="W582" s="212"/>
      <c r="X582" s="213"/>
      <c r="Y582" s="2"/>
    </row>
    <row r="583" spans="10:25" ht="15.75" customHeight="1" x14ac:dyDescent="0.25">
      <c r="J583" s="120"/>
      <c r="K583" s="120"/>
      <c r="M583" s="120"/>
      <c r="V583" s="212"/>
      <c r="W583" s="212"/>
      <c r="X583" s="213"/>
      <c r="Y583" s="2"/>
    </row>
    <row r="584" spans="10:25" ht="15.75" customHeight="1" x14ac:dyDescent="0.25">
      <c r="J584" s="120"/>
      <c r="K584" s="120"/>
      <c r="M584" s="120"/>
      <c r="V584" s="212"/>
      <c r="W584" s="212"/>
      <c r="X584" s="213"/>
      <c r="Y584" s="2"/>
    </row>
    <row r="585" spans="10:25" ht="15.75" customHeight="1" x14ac:dyDescent="0.25">
      <c r="J585" s="120"/>
      <c r="K585" s="120"/>
      <c r="M585" s="120"/>
      <c r="V585" s="212"/>
      <c r="W585" s="212"/>
      <c r="X585" s="213"/>
      <c r="Y585" s="2"/>
    </row>
    <row r="586" spans="10:25" ht="15.75" customHeight="1" x14ac:dyDescent="0.25">
      <c r="J586" s="120"/>
      <c r="K586" s="120"/>
      <c r="M586" s="120"/>
      <c r="V586" s="212"/>
      <c r="W586" s="212"/>
      <c r="X586" s="213"/>
      <c r="Y586" s="2"/>
    </row>
    <row r="587" spans="10:25" ht="15.75" customHeight="1" x14ac:dyDescent="0.25">
      <c r="J587" s="120"/>
      <c r="K587" s="120"/>
      <c r="M587" s="120"/>
      <c r="V587" s="212"/>
      <c r="W587" s="212"/>
      <c r="X587" s="213"/>
      <c r="Y587" s="2"/>
    </row>
    <row r="588" spans="10:25" ht="15.75" customHeight="1" x14ac:dyDescent="0.25">
      <c r="J588" s="120"/>
      <c r="K588" s="120"/>
      <c r="M588" s="120"/>
      <c r="V588" s="212"/>
      <c r="W588" s="212"/>
      <c r="X588" s="213"/>
      <c r="Y588" s="2"/>
    </row>
    <row r="589" spans="10:25" ht="15.75" customHeight="1" x14ac:dyDescent="0.25">
      <c r="J589" s="120"/>
      <c r="K589" s="120"/>
      <c r="M589" s="120"/>
      <c r="V589" s="212"/>
      <c r="W589" s="212"/>
      <c r="X589" s="213"/>
      <c r="Y589" s="2"/>
    </row>
    <row r="590" spans="10:25" ht="15.75" customHeight="1" x14ac:dyDescent="0.25">
      <c r="J590" s="120"/>
      <c r="K590" s="120"/>
      <c r="M590" s="120"/>
      <c r="V590" s="212"/>
      <c r="W590" s="212"/>
      <c r="X590" s="213"/>
      <c r="Y590" s="2"/>
    </row>
    <row r="591" spans="10:25" ht="15.75" customHeight="1" x14ac:dyDescent="0.25">
      <c r="J591" s="120"/>
      <c r="K591" s="120"/>
      <c r="M591" s="120"/>
      <c r="V591" s="212"/>
      <c r="W591" s="212"/>
      <c r="X591" s="213"/>
      <c r="Y591" s="2"/>
    </row>
    <row r="592" spans="10:25" ht="15.75" customHeight="1" x14ac:dyDescent="0.25">
      <c r="J592" s="120"/>
      <c r="K592" s="120"/>
      <c r="M592" s="120"/>
      <c r="V592" s="212"/>
      <c r="W592" s="212"/>
      <c r="X592" s="213"/>
      <c r="Y592" s="2"/>
    </row>
    <row r="593" spans="10:25" ht="15.75" customHeight="1" x14ac:dyDescent="0.25">
      <c r="J593" s="120"/>
      <c r="K593" s="120"/>
      <c r="M593" s="120"/>
      <c r="V593" s="212"/>
      <c r="W593" s="212"/>
      <c r="X593" s="213"/>
      <c r="Y593" s="2"/>
    </row>
    <row r="594" spans="10:25" ht="15.75" customHeight="1" x14ac:dyDescent="0.25">
      <c r="J594" s="120"/>
      <c r="K594" s="120"/>
      <c r="M594" s="120"/>
      <c r="V594" s="212"/>
      <c r="W594" s="212"/>
      <c r="X594" s="213"/>
      <c r="Y594" s="2"/>
    </row>
    <row r="595" spans="10:25" ht="15.75" customHeight="1" x14ac:dyDescent="0.25">
      <c r="J595" s="120"/>
      <c r="K595" s="120"/>
      <c r="M595" s="120"/>
      <c r="V595" s="212"/>
      <c r="W595" s="212"/>
      <c r="X595" s="213"/>
      <c r="Y595" s="2"/>
    </row>
    <row r="596" spans="10:25" ht="15.75" customHeight="1" x14ac:dyDescent="0.25">
      <c r="J596" s="120"/>
      <c r="K596" s="120"/>
      <c r="M596" s="120"/>
      <c r="V596" s="212"/>
      <c r="W596" s="212"/>
      <c r="X596" s="213"/>
      <c r="Y596" s="2"/>
    </row>
    <row r="597" spans="10:25" ht="15.75" customHeight="1" x14ac:dyDescent="0.25">
      <c r="J597" s="120"/>
      <c r="K597" s="120"/>
      <c r="M597" s="120"/>
      <c r="V597" s="212"/>
      <c r="W597" s="212"/>
      <c r="X597" s="213"/>
      <c r="Y597" s="2"/>
    </row>
    <row r="598" spans="10:25" ht="15.75" customHeight="1" x14ac:dyDescent="0.25">
      <c r="J598" s="120"/>
      <c r="K598" s="120"/>
      <c r="M598" s="120"/>
      <c r="V598" s="212"/>
      <c r="W598" s="212"/>
      <c r="X598" s="213"/>
      <c r="Y598" s="2"/>
    </row>
    <row r="599" spans="10:25" ht="15.75" customHeight="1" x14ac:dyDescent="0.25">
      <c r="J599" s="120"/>
      <c r="K599" s="120"/>
      <c r="M599" s="120"/>
      <c r="V599" s="212"/>
      <c r="W599" s="212"/>
      <c r="X599" s="213"/>
      <c r="Y599" s="2"/>
    </row>
    <row r="600" spans="10:25" ht="15.75" customHeight="1" x14ac:dyDescent="0.25">
      <c r="J600" s="120"/>
      <c r="K600" s="120"/>
      <c r="M600" s="120"/>
      <c r="V600" s="212"/>
      <c r="W600" s="212"/>
      <c r="X600" s="213"/>
      <c r="Y600" s="2"/>
    </row>
    <row r="601" spans="10:25" ht="15.75" customHeight="1" x14ac:dyDescent="0.25">
      <c r="J601" s="120"/>
      <c r="K601" s="120"/>
      <c r="M601" s="120"/>
      <c r="V601" s="212"/>
      <c r="W601" s="212"/>
      <c r="X601" s="213"/>
      <c r="Y601" s="2"/>
    </row>
    <row r="602" spans="10:25" ht="15.75" customHeight="1" x14ac:dyDescent="0.25">
      <c r="J602" s="120"/>
      <c r="K602" s="120"/>
      <c r="M602" s="120"/>
      <c r="V602" s="212"/>
      <c r="W602" s="212"/>
      <c r="X602" s="213"/>
      <c r="Y602" s="2"/>
    </row>
    <row r="603" spans="10:25" ht="15.75" customHeight="1" x14ac:dyDescent="0.25">
      <c r="J603" s="120"/>
      <c r="K603" s="120"/>
      <c r="M603" s="120"/>
      <c r="V603" s="212"/>
      <c r="W603" s="212"/>
      <c r="X603" s="213"/>
      <c r="Y603" s="2"/>
    </row>
    <row r="604" spans="10:25" ht="15.75" customHeight="1" x14ac:dyDescent="0.25">
      <c r="J604" s="120"/>
      <c r="K604" s="120"/>
      <c r="M604" s="120"/>
      <c r="V604" s="212"/>
      <c r="W604" s="212"/>
      <c r="X604" s="213"/>
      <c r="Y604" s="2"/>
    </row>
    <row r="605" spans="10:25" ht="15.75" customHeight="1" x14ac:dyDescent="0.25">
      <c r="J605" s="120"/>
      <c r="K605" s="120"/>
      <c r="M605" s="120"/>
      <c r="V605" s="212"/>
      <c r="W605" s="212"/>
      <c r="X605" s="213"/>
      <c r="Y605" s="2"/>
    </row>
    <row r="606" spans="10:25" ht="15.75" customHeight="1" x14ac:dyDescent="0.25">
      <c r="J606" s="120"/>
      <c r="K606" s="120"/>
      <c r="M606" s="120"/>
      <c r="V606" s="212"/>
      <c r="W606" s="212"/>
      <c r="X606" s="213"/>
      <c r="Y606" s="2"/>
    </row>
    <row r="607" spans="10:25" ht="15.75" customHeight="1" x14ac:dyDescent="0.25">
      <c r="J607" s="120"/>
      <c r="K607" s="120"/>
      <c r="M607" s="120"/>
      <c r="V607" s="212"/>
      <c r="W607" s="212"/>
      <c r="X607" s="213"/>
      <c r="Y607" s="2"/>
    </row>
    <row r="608" spans="10:25" ht="15.75" customHeight="1" x14ac:dyDescent="0.25">
      <c r="J608" s="120"/>
      <c r="K608" s="120"/>
      <c r="M608" s="120"/>
      <c r="V608" s="212"/>
      <c r="W608" s="212"/>
      <c r="X608" s="213"/>
      <c r="Y608" s="2"/>
    </row>
    <row r="609" spans="10:25" ht="15.75" customHeight="1" x14ac:dyDescent="0.25">
      <c r="J609" s="120"/>
      <c r="K609" s="120"/>
      <c r="M609" s="120"/>
      <c r="V609" s="212"/>
      <c r="W609" s="212"/>
      <c r="X609" s="213"/>
      <c r="Y609" s="2"/>
    </row>
    <row r="610" spans="10:25" ht="15.75" customHeight="1" x14ac:dyDescent="0.25">
      <c r="J610" s="120"/>
      <c r="K610" s="120"/>
      <c r="M610" s="120"/>
      <c r="V610" s="212"/>
      <c r="W610" s="212"/>
      <c r="X610" s="213"/>
      <c r="Y610" s="2"/>
    </row>
    <row r="611" spans="10:25" ht="15.75" customHeight="1" x14ac:dyDescent="0.25">
      <c r="J611" s="120"/>
      <c r="K611" s="120"/>
      <c r="M611" s="120"/>
      <c r="V611" s="212"/>
      <c r="W611" s="212"/>
      <c r="X611" s="213"/>
      <c r="Y611" s="2"/>
    </row>
    <row r="612" spans="10:25" ht="15.75" customHeight="1" x14ac:dyDescent="0.25">
      <c r="J612" s="120"/>
      <c r="K612" s="120"/>
      <c r="M612" s="120"/>
      <c r="V612" s="212"/>
      <c r="W612" s="212"/>
      <c r="X612" s="213"/>
      <c r="Y612" s="2"/>
    </row>
    <row r="613" spans="10:25" ht="15.75" customHeight="1" x14ac:dyDescent="0.25">
      <c r="J613" s="120"/>
      <c r="K613" s="120"/>
      <c r="M613" s="120"/>
      <c r="V613" s="212"/>
      <c r="W613" s="212"/>
      <c r="X613" s="213"/>
      <c r="Y613" s="2"/>
    </row>
    <row r="614" spans="10:25" ht="15.75" customHeight="1" x14ac:dyDescent="0.25">
      <c r="J614" s="120"/>
      <c r="K614" s="120"/>
      <c r="M614" s="120"/>
      <c r="V614" s="212"/>
      <c r="W614" s="212"/>
      <c r="X614" s="213"/>
      <c r="Y614" s="2"/>
    </row>
    <row r="615" spans="10:25" ht="15.75" customHeight="1" x14ac:dyDescent="0.25">
      <c r="J615" s="120"/>
      <c r="K615" s="120"/>
      <c r="M615" s="120"/>
      <c r="V615" s="212"/>
      <c r="W615" s="212"/>
      <c r="X615" s="213"/>
      <c r="Y615" s="2"/>
    </row>
    <row r="616" spans="10:25" ht="15.75" customHeight="1" x14ac:dyDescent="0.25">
      <c r="J616" s="120"/>
      <c r="K616" s="120"/>
      <c r="M616" s="120"/>
      <c r="V616" s="212"/>
      <c r="W616" s="212"/>
      <c r="X616" s="213"/>
      <c r="Y616" s="2"/>
    </row>
    <row r="617" spans="10:25" ht="15.75" customHeight="1" x14ac:dyDescent="0.25">
      <c r="J617" s="120"/>
      <c r="K617" s="120"/>
      <c r="M617" s="120"/>
      <c r="V617" s="212"/>
      <c r="W617" s="212"/>
      <c r="X617" s="213"/>
      <c r="Y617" s="2"/>
    </row>
    <row r="618" spans="10:25" ht="15.75" customHeight="1" x14ac:dyDescent="0.25">
      <c r="J618" s="120"/>
      <c r="K618" s="120"/>
      <c r="M618" s="120"/>
      <c r="V618" s="212"/>
      <c r="W618" s="212"/>
      <c r="X618" s="213"/>
      <c r="Y618" s="2"/>
    </row>
    <row r="619" spans="10:25" ht="15.75" customHeight="1" x14ac:dyDescent="0.25">
      <c r="J619" s="120"/>
      <c r="K619" s="120"/>
      <c r="M619" s="120"/>
      <c r="V619" s="212"/>
      <c r="W619" s="212"/>
      <c r="X619" s="213"/>
      <c r="Y619" s="2"/>
    </row>
    <row r="620" spans="10:25" ht="15.75" customHeight="1" x14ac:dyDescent="0.25">
      <c r="J620" s="120"/>
      <c r="K620" s="120"/>
      <c r="M620" s="120"/>
      <c r="V620" s="212"/>
      <c r="W620" s="212"/>
      <c r="X620" s="213"/>
      <c r="Y620" s="2"/>
    </row>
    <row r="621" spans="10:25" ht="15.75" customHeight="1" x14ac:dyDescent="0.25">
      <c r="J621" s="120"/>
      <c r="K621" s="120"/>
      <c r="M621" s="120"/>
      <c r="V621" s="212"/>
      <c r="W621" s="212"/>
      <c r="X621" s="213"/>
      <c r="Y621" s="2"/>
    </row>
    <row r="622" spans="10:25" ht="15.75" customHeight="1" x14ac:dyDescent="0.25">
      <c r="J622" s="120"/>
      <c r="K622" s="120"/>
      <c r="M622" s="120"/>
      <c r="V622" s="212"/>
      <c r="W622" s="212"/>
      <c r="X622" s="213"/>
      <c r="Y622" s="2"/>
    </row>
    <row r="623" spans="10:25" ht="15.75" customHeight="1" x14ac:dyDescent="0.25">
      <c r="J623" s="120"/>
      <c r="K623" s="120"/>
      <c r="M623" s="120"/>
      <c r="V623" s="212"/>
      <c r="W623" s="212"/>
      <c r="X623" s="213"/>
      <c r="Y623" s="2"/>
    </row>
    <row r="624" spans="10:25" ht="15.75" customHeight="1" x14ac:dyDescent="0.25">
      <c r="J624" s="120"/>
      <c r="K624" s="120"/>
      <c r="M624" s="120"/>
      <c r="V624" s="212"/>
      <c r="W624" s="212"/>
      <c r="X624" s="213"/>
      <c r="Y624" s="2"/>
    </row>
    <row r="625" spans="10:25" ht="15.75" customHeight="1" x14ac:dyDescent="0.25">
      <c r="J625" s="120"/>
      <c r="K625" s="120"/>
      <c r="M625" s="120"/>
      <c r="V625" s="212"/>
      <c r="W625" s="212"/>
      <c r="X625" s="213"/>
      <c r="Y625" s="2"/>
    </row>
    <row r="626" spans="10:25" ht="15.75" customHeight="1" x14ac:dyDescent="0.25">
      <c r="J626" s="120"/>
      <c r="K626" s="120"/>
      <c r="M626" s="120"/>
      <c r="V626" s="212"/>
      <c r="W626" s="212"/>
      <c r="X626" s="213"/>
      <c r="Y626" s="2"/>
    </row>
    <row r="627" spans="10:25" ht="15.75" customHeight="1" x14ac:dyDescent="0.25">
      <c r="J627" s="120"/>
      <c r="K627" s="120"/>
      <c r="M627" s="120"/>
      <c r="V627" s="212"/>
      <c r="W627" s="212"/>
      <c r="X627" s="213"/>
      <c r="Y627" s="2"/>
    </row>
    <row r="628" spans="10:25" ht="15.75" customHeight="1" x14ac:dyDescent="0.25">
      <c r="J628" s="120"/>
      <c r="K628" s="120"/>
      <c r="M628" s="120"/>
      <c r="V628" s="212"/>
      <c r="W628" s="212"/>
      <c r="X628" s="213"/>
      <c r="Y628" s="2"/>
    </row>
    <row r="629" spans="10:25" ht="15.75" customHeight="1" x14ac:dyDescent="0.25">
      <c r="J629" s="120"/>
      <c r="K629" s="120"/>
      <c r="M629" s="120"/>
      <c r="V629" s="212"/>
      <c r="W629" s="212"/>
      <c r="X629" s="213"/>
      <c r="Y629" s="2"/>
    </row>
    <row r="630" spans="10:25" ht="15.75" customHeight="1" x14ac:dyDescent="0.25">
      <c r="J630" s="120"/>
      <c r="K630" s="120"/>
      <c r="M630" s="120"/>
      <c r="V630" s="212"/>
      <c r="W630" s="212"/>
      <c r="X630" s="213"/>
      <c r="Y630" s="2"/>
    </row>
    <row r="631" spans="10:25" ht="15.75" customHeight="1" x14ac:dyDescent="0.25">
      <c r="J631" s="120"/>
      <c r="K631" s="120"/>
      <c r="M631" s="120"/>
      <c r="V631" s="212"/>
      <c r="W631" s="212"/>
      <c r="X631" s="213"/>
      <c r="Y631" s="2"/>
    </row>
    <row r="632" spans="10:25" ht="15.75" customHeight="1" x14ac:dyDescent="0.25">
      <c r="J632" s="120"/>
      <c r="K632" s="120"/>
      <c r="M632" s="120"/>
      <c r="V632" s="212"/>
      <c r="W632" s="212"/>
      <c r="X632" s="213"/>
      <c r="Y632" s="2"/>
    </row>
    <row r="633" spans="10:25" ht="15.75" customHeight="1" x14ac:dyDescent="0.25">
      <c r="J633" s="120"/>
      <c r="K633" s="120"/>
      <c r="M633" s="120"/>
      <c r="V633" s="212"/>
      <c r="W633" s="212"/>
      <c r="X633" s="213"/>
      <c r="Y633" s="2"/>
    </row>
    <row r="634" spans="10:25" ht="15.75" customHeight="1" x14ac:dyDescent="0.25">
      <c r="J634" s="120"/>
      <c r="K634" s="120"/>
      <c r="M634" s="120"/>
      <c r="V634" s="212"/>
      <c r="W634" s="212"/>
      <c r="X634" s="213"/>
      <c r="Y634" s="2"/>
    </row>
    <row r="635" spans="10:25" ht="15.75" customHeight="1" x14ac:dyDescent="0.25">
      <c r="J635" s="120"/>
      <c r="K635" s="120"/>
      <c r="M635" s="120"/>
      <c r="V635" s="212"/>
      <c r="W635" s="212"/>
      <c r="X635" s="213"/>
      <c r="Y635" s="2"/>
    </row>
    <row r="636" spans="10:25" ht="15.75" customHeight="1" x14ac:dyDescent="0.25">
      <c r="J636" s="120"/>
      <c r="K636" s="120"/>
      <c r="M636" s="120"/>
      <c r="V636" s="212"/>
      <c r="W636" s="212"/>
      <c r="X636" s="213"/>
      <c r="Y636" s="2"/>
    </row>
    <row r="637" spans="10:25" ht="15.75" customHeight="1" x14ac:dyDescent="0.25">
      <c r="J637" s="120"/>
      <c r="K637" s="120"/>
      <c r="M637" s="120"/>
      <c r="V637" s="212"/>
      <c r="W637" s="212"/>
      <c r="X637" s="213"/>
      <c r="Y637" s="2"/>
    </row>
    <row r="638" spans="10:25" ht="15.75" customHeight="1" x14ac:dyDescent="0.25">
      <c r="J638" s="120"/>
      <c r="K638" s="120"/>
      <c r="M638" s="120"/>
      <c r="V638" s="212"/>
      <c r="W638" s="212"/>
      <c r="X638" s="213"/>
      <c r="Y638" s="2"/>
    </row>
    <row r="639" spans="10:25" ht="15.75" customHeight="1" x14ac:dyDescent="0.25">
      <c r="J639" s="120"/>
      <c r="K639" s="120"/>
      <c r="M639" s="120"/>
      <c r="V639" s="212"/>
      <c r="W639" s="212"/>
      <c r="X639" s="213"/>
      <c r="Y639" s="2"/>
    </row>
    <row r="640" spans="10:25" ht="15.75" customHeight="1" x14ac:dyDescent="0.25">
      <c r="J640" s="120"/>
      <c r="K640" s="120"/>
      <c r="M640" s="120"/>
      <c r="V640" s="212"/>
      <c r="W640" s="212"/>
      <c r="X640" s="213"/>
      <c r="Y640" s="2"/>
    </row>
    <row r="641" spans="10:25" ht="15.75" customHeight="1" x14ac:dyDescent="0.25">
      <c r="J641" s="120"/>
      <c r="K641" s="120"/>
      <c r="M641" s="120"/>
      <c r="V641" s="212"/>
      <c r="W641" s="212"/>
      <c r="X641" s="213"/>
      <c r="Y641" s="2"/>
    </row>
    <row r="642" spans="10:25" ht="15.75" customHeight="1" x14ac:dyDescent="0.25">
      <c r="J642" s="120"/>
      <c r="K642" s="120"/>
      <c r="M642" s="120"/>
      <c r="V642" s="212"/>
      <c r="W642" s="212"/>
      <c r="X642" s="213"/>
      <c r="Y642" s="2"/>
    </row>
    <row r="643" spans="10:25" ht="15.75" customHeight="1" x14ac:dyDescent="0.25">
      <c r="J643" s="120"/>
      <c r="K643" s="120"/>
      <c r="M643" s="120"/>
      <c r="V643" s="212"/>
      <c r="W643" s="212"/>
      <c r="X643" s="213"/>
      <c r="Y643" s="2"/>
    </row>
    <row r="644" spans="10:25" ht="15.75" customHeight="1" x14ac:dyDescent="0.25">
      <c r="J644" s="120"/>
      <c r="K644" s="120"/>
      <c r="M644" s="120"/>
      <c r="V644" s="212"/>
      <c r="W644" s="212"/>
      <c r="X644" s="213"/>
      <c r="Y644" s="2"/>
    </row>
    <row r="645" spans="10:25" ht="15.75" customHeight="1" x14ac:dyDescent="0.25">
      <c r="J645" s="120"/>
      <c r="K645" s="120"/>
      <c r="M645" s="120"/>
      <c r="V645" s="212"/>
      <c r="W645" s="212"/>
      <c r="X645" s="213"/>
      <c r="Y645" s="2"/>
    </row>
    <row r="646" spans="10:25" ht="15.75" customHeight="1" x14ac:dyDescent="0.25">
      <c r="J646" s="120"/>
      <c r="K646" s="120"/>
      <c r="M646" s="120"/>
      <c r="V646" s="212"/>
      <c r="W646" s="212"/>
      <c r="X646" s="213"/>
      <c r="Y646" s="2"/>
    </row>
    <row r="647" spans="10:25" ht="15.75" customHeight="1" x14ac:dyDescent="0.25">
      <c r="J647" s="120"/>
      <c r="K647" s="120"/>
      <c r="M647" s="120"/>
      <c r="V647" s="212"/>
      <c r="W647" s="212"/>
      <c r="X647" s="213"/>
      <c r="Y647" s="2"/>
    </row>
    <row r="648" spans="10:25" ht="15.75" customHeight="1" x14ac:dyDescent="0.25">
      <c r="J648" s="120"/>
      <c r="K648" s="120"/>
      <c r="M648" s="120"/>
      <c r="V648" s="212"/>
      <c r="W648" s="212"/>
      <c r="X648" s="213"/>
      <c r="Y648" s="2"/>
    </row>
    <row r="649" spans="10:25" ht="15.75" customHeight="1" x14ac:dyDescent="0.25">
      <c r="J649" s="120"/>
      <c r="K649" s="120"/>
      <c r="M649" s="120"/>
      <c r="V649" s="212"/>
      <c r="W649" s="212"/>
      <c r="X649" s="213"/>
      <c r="Y649" s="2"/>
    </row>
    <row r="650" spans="10:25" ht="15.75" customHeight="1" x14ac:dyDescent="0.25">
      <c r="J650" s="120"/>
      <c r="K650" s="120"/>
      <c r="M650" s="120"/>
      <c r="V650" s="212"/>
      <c r="W650" s="212"/>
      <c r="X650" s="213"/>
      <c r="Y650" s="2"/>
    </row>
    <row r="651" spans="10:25" ht="15.75" customHeight="1" x14ac:dyDescent="0.25">
      <c r="J651" s="120"/>
      <c r="K651" s="120"/>
      <c r="M651" s="120"/>
      <c r="V651" s="212"/>
      <c r="W651" s="212"/>
      <c r="X651" s="213"/>
      <c r="Y651" s="2"/>
    </row>
    <row r="652" spans="10:25" ht="15.75" customHeight="1" x14ac:dyDescent="0.25">
      <c r="J652" s="120"/>
      <c r="K652" s="120"/>
      <c r="M652" s="120"/>
      <c r="V652" s="212"/>
      <c r="W652" s="212"/>
      <c r="X652" s="213"/>
      <c r="Y652" s="2"/>
    </row>
    <row r="653" spans="10:25" ht="15.75" customHeight="1" x14ac:dyDescent="0.25">
      <c r="J653" s="120"/>
      <c r="K653" s="120"/>
      <c r="M653" s="120"/>
      <c r="V653" s="212"/>
      <c r="W653" s="212"/>
      <c r="X653" s="213"/>
      <c r="Y653" s="2"/>
    </row>
    <row r="654" spans="10:25" ht="15.75" customHeight="1" x14ac:dyDescent="0.25">
      <c r="J654" s="120"/>
      <c r="K654" s="120"/>
      <c r="M654" s="120"/>
      <c r="V654" s="212"/>
      <c r="W654" s="212"/>
      <c r="X654" s="213"/>
      <c r="Y654" s="2"/>
    </row>
    <row r="655" spans="10:25" ht="15.75" customHeight="1" x14ac:dyDescent="0.25">
      <c r="J655" s="120"/>
      <c r="K655" s="120"/>
      <c r="M655" s="120"/>
      <c r="V655" s="212"/>
      <c r="W655" s="212"/>
      <c r="X655" s="213"/>
      <c r="Y655" s="2"/>
    </row>
    <row r="656" spans="10:25" ht="15.75" customHeight="1" x14ac:dyDescent="0.25">
      <c r="J656" s="120"/>
      <c r="K656" s="120"/>
      <c r="M656" s="120"/>
      <c r="V656" s="212"/>
      <c r="W656" s="212"/>
      <c r="X656" s="213"/>
      <c r="Y656" s="2"/>
    </row>
    <row r="657" spans="10:25" ht="15.75" customHeight="1" x14ac:dyDescent="0.25">
      <c r="J657" s="120"/>
      <c r="K657" s="120"/>
      <c r="M657" s="120"/>
      <c r="V657" s="212"/>
      <c r="W657" s="212"/>
      <c r="X657" s="213"/>
      <c r="Y657" s="2"/>
    </row>
    <row r="658" spans="10:25" ht="15.75" customHeight="1" x14ac:dyDescent="0.25">
      <c r="J658" s="120"/>
      <c r="K658" s="120"/>
      <c r="M658" s="120"/>
      <c r="V658" s="212"/>
      <c r="W658" s="212"/>
      <c r="X658" s="213"/>
      <c r="Y658" s="2"/>
    </row>
    <row r="659" spans="10:25" ht="15.75" customHeight="1" x14ac:dyDescent="0.25">
      <c r="J659" s="120"/>
      <c r="K659" s="120"/>
      <c r="M659" s="120"/>
      <c r="V659" s="212"/>
      <c r="W659" s="212"/>
      <c r="X659" s="213"/>
      <c r="Y659" s="2"/>
    </row>
    <row r="660" spans="10:25" ht="15.75" customHeight="1" x14ac:dyDescent="0.25">
      <c r="J660" s="120"/>
      <c r="K660" s="120"/>
      <c r="M660" s="120"/>
      <c r="V660" s="212"/>
      <c r="W660" s="212"/>
      <c r="X660" s="213"/>
      <c r="Y660" s="2"/>
    </row>
    <row r="661" spans="10:25" ht="15.75" customHeight="1" x14ac:dyDescent="0.25">
      <c r="J661" s="120"/>
      <c r="K661" s="120"/>
      <c r="M661" s="120"/>
      <c r="V661" s="212"/>
      <c r="W661" s="212"/>
      <c r="X661" s="213"/>
      <c r="Y661" s="2"/>
    </row>
    <row r="662" spans="10:25" ht="15.75" customHeight="1" x14ac:dyDescent="0.25">
      <c r="J662" s="120"/>
      <c r="K662" s="120"/>
      <c r="M662" s="120"/>
      <c r="V662" s="212"/>
      <c r="W662" s="212"/>
      <c r="X662" s="213"/>
      <c r="Y662" s="2"/>
    </row>
    <row r="663" spans="10:25" ht="15.75" customHeight="1" x14ac:dyDescent="0.25">
      <c r="J663" s="120"/>
      <c r="K663" s="120"/>
      <c r="M663" s="120"/>
      <c r="V663" s="212"/>
      <c r="W663" s="212"/>
      <c r="X663" s="213"/>
      <c r="Y663" s="2"/>
    </row>
    <row r="664" spans="10:25" ht="15.75" customHeight="1" x14ac:dyDescent="0.25">
      <c r="J664" s="120"/>
      <c r="K664" s="120"/>
      <c r="M664" s="120"/>
      <c r="V664" s="212"/>
      <c r="W664" s="212"/>
      <c r="X664" s="213"/>
      <c r="Y664" s="2"/>
    </row>
    <row r="665" spans="10:25" ht="15.75" customHeight="1" x14ac:dyDescent="0.25">
      <c r="J665" s="120"/>
      <c r="K665" s="120"/>
      <c r="M665" s="120"/>
      <c r="V665" s="212"/>
      <c r="W665" s="212"/>
      <c r="X665" s="213"/>
      <c r="Y665" s="2"/>
    </row>
    <row r="666" spans="10:25" ht="15.75" customHeight="1" x14ac:dyDescent="0.25">
      <c r="J666" s="120"/>
      <c r="K666" s="120"/>
      <c r="M666" s="120"/>
      <c r="V666" s="212"/>
      <c r="W666" s="212"/>
      <c r="X666" s="213"/>
      <c r="Y666" s="2"/>
    </row>
    <row r="667" spans="10:25" ht="15.75" customHeight="1" x14ac:dyDescent="0.25">
      <c r="J667" s="120"/>
      <c r="K667" s="120"/>
      <c r="M667" s="120"/>
      <c r="V667" s="212"/>
      <c r="W667" s="212"/>
      <c r="X667" s="213"/>
      <c r="Y667" s="2"/>
    </row>
    <row r="668" spans="10:25" ht="15.75" customHeight="1" x14ac:dyDescent="0.25">
      <c r="J668" s="120"/>
      <c r="K668" s="120"/>
      <c r="M668" s="120"/>
      <c r="V668" s="212"/>
      <c r="W668" s="212"/>
      <c r="X668" s="213"/>
      <c r="Y668" s="2"/>
    </row>
    <row r="669" spans="10:25" ht="15.75" customHeight="1" x14ac:dyDescent="0.25">
      <c r="J669" s="120"/>
      <c r="K669" s="120"/>
      <c r="M669" s="120"/>
      <c r="V669" s="212"/>
      <c r="W669" s="212"/>
      <c r="X669" s="213"/>
      <c r="Y669" s="2"/>
    </row>
    <row r="670" spans="10:25" ht="15.75" customHeight="1" x14ac:dyDescent="0.25">
      <c r="J670" s="120"/>
      <c r="K670" s="120"/>
      <c r="M670" s="120"/>
      <c r="V670" s="212"/>
      <c r="W670" s="212"/>
      <c r="X670" s="213"/>
      <c r="Y670" s="2"/>
    </row>
    <row r="671" spans="10:25" ht="15.75" customHeight="1" x14ac:dyDescent="0.25">
      <c r="J671" s="120"/>
      <c r="K671" s="120"/>
      <c r="M671" s="120"/>
      <c r="V671" s="212"/>
      <c r="W671" s="212"/>
      <c r="X671" s="213"/>
      <c r="Y671" s="2"/>
    </row>
    <row r="672" spans="10:25" ht="15.75" customHeight="1" x14ac:dyDescent="0.25">
      <c r="J672" s="120"/>
      <c r="K672" s="120"/>
      <c r="M672" s="120"/>
      <c r="V672" s="212"/>
      <c r="W672" s="212"/>
      <c r="X672" s="213"/>
      <c r="Y672" s="2"/>
    </row>
    <row r="673" spans="10:25" ht="15.75" customHeight="1" x14ac:dyDescent="0.25">
      <c r="J673" s="120"/>
      <c r="K673" s="120"/>
      <c r="M673" s="120"/>
      <c r="V673" s="212"/>
      <c r="W673" s="212"/>
      <c r="X673" s="213"/>
      <c r="Y673" s="2"/>
    </row>
    <row r="674" spans="10:25" ht="15.75" customHeight="1" x14ac:dyDescent="0.25">
      <c r="J674" s="120"/>
      <c r="K674" s="120"/>
      <c r="M674" s="120"/>
      <c r="V674" s="212"/>
      <c r="W674" s="212"/>
      <c r="X674" s="213"/>
      <c r="Y674" s="2"/>
    </row>
    <row r="675" spans="10:25" ht="15.75" customHeight="1" x14ac:dyDescent="0.25">
      <c r="J675" s="120"/>
      <c r="K675" s="120"/>
      <c r="M675" s="120"/>
      <c r="V675" s="212"/>
      <c r="W675" s="212"/>
      <c r="X675" s="213"/>
      <c r="Y675" s="2"/>
    </row>
    <row r="676" spans="10:25" ht="15.75" customHeight="1" x14ac:dyDescent="0.25">
      <c r="J676" s="120"/>
      <c r="K676" s="120"/>
      <c r="M676" s="120"/>
      <c r="V676" s="212"/>
      <c r="W676" s="212"/>
      <c r="X676" s="213"/>
      <c r="Y676" s="2"/>
    </row>
    <row r="677" spans="10:25" ht="15.75" customHeight="1" x14ac:dyDescent="0.25">
      <c r="J677" s="120"/>
      <c r="K677" s="120"/>
      <c r="M677" s="120"/>
      <c r="V677" s="212"/>
      <c r="W677" s="212"/>
      <c r="X677" s="213"/>
      <c r="Y677" s="2"/>
    </row>
    <row r="678" spans="10:25" ht="15.75" customHeight="1" x14ac:dyDescent="0.25">
      <c r="J678" s="120"/>
      <c r="K678" s="120"/>
      <c r="M678" s="120"/>
      <c r="V678" s="212"/>
      <c r="W678" s="212"/>
      <c r="X678" s="213"/>
      <c r="Y678" s="2"/>
    </row>
    <row r="679" spans="10:25" ht="15.75" customHeight="1" x14ac:dyDescent="0.25">
      <c r="J679" s="120"/>
      <c r="K679" s="120"/>
      <c r="M679" s="120"/>
      <c r="V679" s="212"/>
      <c r="W679" s="212"/>
      <c r="X679" s="213"/>
      <c r="Y679" s="2"/>
    </row>
    <row r="680" spans="10:25" ht="15.75" customHeight="1" x14ac:dyDescent="0.25">
      <c r="J680" s="120"/>
      <c r="K680" s="120"/>
      <c r="M680" s="120"/>
      <c r="V680" s="212"/>
      <c r="W680" s="212"/>
      <c r="X680" s="213"/>
      <c r="Y680" s="2"/>
    </row>
    <row r="681" spans="10:25" ht="15.75" customHeight="1" x14ac:dyDescent="0.25">
      <c r="J681" s="120"/>
      <c r="K681" s="120"/>
      <c r="M681" s="120"/>
      <c r="V681" s="212"/>
      <c r="W681" s="212"/>
      <c r="X681" s="213"/>
      <c r="Y681" s="2"/>
    </row>
    <row r="682" spans="10:25" ht="15.75" customHeight="1" x14ac:dyDescent="0.25">
      <c r="J682" s="120"/>
      <c r="K682" s="120"/>
      <c r="M682" s="120"/>
      <c r="V682" s="212"/>
      <c r="W682" s="212"/>
      <c r="X682" s="213"/>
      <c r="Y682" s="2"/>
    </row>
    <row r="683" spans="10:25" ht="15.75" customHeight="1" x14ac:dyDescent="0.25">
      <c r="J683" s="120"/>
      <c r="K683" s="120"/>
      <c r="M683" s="120"/>
      <c r="V683" s="212"/>
      <c r="W683" s="212"/>
      <c r="X683" s="213"/>
      <c r="Y683" s="2"/>
    </row>
    <row r="684" spans="10:25" ht="15.75" customHeight="1" x14ac:dyDescent="0.25">
      <c r="J684" s="120"/>
      <c r="K684" s="120"/>
      <c r="M684" s="120"/>
      <c r="V684" s="212"/>
      <c r="W684" s="212"/>
      <c r="X684" s="213"/>
      <c r="Y684" s="2"/>
    </row>
    <row r="685" spans="10:25" ht="15.75" customHeight="1" x14ac:dyDescent="0.25">
      <c r="J685" s="120"/>
      <c r="K685" s="120"/>
      <c r="M685" s="120"/>
      <c r="V685" s="212"/>
      <c r="W685" s="212"/>
      <c r="X685" s="213"/>
      <c r="Y685" s="2"/>
    </row>
    <row r="686" spans="10:25" ht="15.75" customHeight="1" x14ac:dyDescent="0.25">
      <c r="J686" s="120"/>
      <c r="K686" s="120"/>
      <c r="M686" s="120"/>
      <c r="V686" s="212"/>
      <c r="W686" s="212"/>
      <c r="X686" s="213"/>
      <c r="Y686" s="2"/>
    </row>
    <row r="687" spans="10:25" ht="15.75" customHeight="1" x14ac:dyDescent="0.25">
      <c r="J687" s="120"/>
      <c r="K687" s="120"/>
      <c r="M687" s="120"/>
      <c r="V687" s="212"/>
      <c r="W687" s="212"/>
      <c r="X687" s="213"/>
      <c r="Y687" s="2"/>
    </row>
    <row r="688" spans="10:25" ht="15.75" customHeight="1" x14ac:dyDescent="0.25">
      <c r="J688" s="120"/>
      <c r="K688" s="120"/>
      <c r="M688" s="120"/>
      <c r="V688" s="212"/>
      <c r="W688" s="212"/>
      <c r="X688" s="213"/>
      <c r="Y688" s="2"/>
    </row>
    <row r="689" spans="10:25" ht="15.75" customHeight="1" x14ac:dyDescent="0.25">
      <c r="J689" s="120"/>
      <c r="K689" s="120"/>
      <c r="M689" s="120"/>
      <c r="V689" s="212"/>
      <c r="W689" s="212"/>
      <c r="X689" s="213"/>
      <c r="Y689" s="2"/>
    </row>
    <row r="690" spans="10:25" ht="15.75" customHeight="1" x14ac:dyDescent="0.25">
      <c r="J690" s="120"/>
      <c r="K690" s="120"/>
      <c r="M690" s="120"/>
      <c r="V690" s="212"/>
      <c r="W690" s="212"/>
      <c r="X690" s="213"/>
      <c r="Y690" s="2"/>
    </row>
    <row r="691" spans="10:25" ht="15.75" customHeight="1" x14ac:dyDescent="0.25">
      <c r="J691" s="120"/>
      <c r="K691" s="120"/>
      <c r="M691" s="120"/>
      <c r="V691" s="212"/>
      <c r="W691" s="212"/>
      <c r="X691" s="213"/>
      <c r="Y691" s="2"/>
    </row>
    <row r="692" spans="10:25" ht="15.75" customHeight="1" x14ac:dyDescent="0.25">
      <c r="J692" s="120"/>
      <c r="K692" s="120"/>
      <c r="M692" s="120"/>
      <c r="V692" s="212"/>
      <c r="W692" s="212"/>
      <c r="X692" s="213"/>
      <c r="Y692" s="2"/>
    </row>
    <row r="693" spans="10:25" ht="15.75" customHeight="1" x14ac:dyDescent="0.25">
      <c r="J693" s="120"/>
      <c r="K693" s="120"/>
      <c r="M693" s="120"/>
      <c r="V693" s="212"/>
      <c r="W693" s="212"/>
      <c r="X693" s="213"/>
      <c r="Y693" s="2"/>
    </row>
    <row r="694" spans="10:25" ht="15.75" customHeight="1" x14ac:dyDescent="0.25">
      <c r="J694" s="120"/>
      <c r="K694" s="120"/>
      <c r="M694" s="120"/>
      <c r="V694" s="212"/>
      <c r="W694" s="212"/>
      <c r="X694" s="213"/>
      <c r="Y694" s="2"/>
    </row>
    <row r="695" spans="10:25" ht="15.75" customHeight="1" x14ac:dyDescent="0.25">
      <c r="J695" s="120"/>
      <c r="K695" s="120"/>
      <c r="M695" s="120"/>
      <c r="V695" s="212"/>
      <c r="W695" s="212"/>
      <c r="X695" s="213"/>
      <c r="Y695" s="2"/>
    </row>
    <row r="696" spans="10:25" ht="15.75" customHeight="1" x14ac:dyDescent="0.25">
      <c r="J696" s="120"/>
      <c r="K696" s="120"/>
      <c r="M696" s="120"/>
      <c r="V696" s="212"/>
      <c r="W696" s="212"/>
      <c r="X696" s="213"/>
      <c r="Y696" s="2"/>
    </row>
    <row r="697" spans="10:25" ht="15.75" customHeight="1" x14ac:dyDescent="0.25">
      <c r="J697" s="120"/>
      <c r="K697" s="120"/>
      <c r="M697" s="120"/>
      <c r="V697" s="212"/>
      <c r="W697" s="212"/>
      <c r="X697" s="213"/>
      <c r="Y697" s="2"/>
    </row>
    <row r="698" spans="10:25" ht="15.75" customHeight="1" x14ac:dyDescent="0.25">
      <c r="J698" s="120"/>
      <c r="K698" s="120"/>
      <c r="M698" s="120"/>
      <c r="V698" s="212"/>
      <c r="W698" s="212"/>
      <c r="X698" s="213"/>
      <c r="Y698" s="2"/>
    </row>
    <row r="699" spans="10:25" ht="15.75" customHeight="1" x14ac:dyDescent="0.25">
      <c r="J699" s="120"/>
      <c r="K699" s="120"/>
      <c r="M699" s="120"/>
      <c r="V699" s="212"/>
      <c r="W699" s="212"/>
      <c r="X699" s="213"/>
      <c r="Y699" s="2"/>
    </row>
    <row r="700" spans="10:25" ht="15.75" customHeight="1" x14ac:dyDescent="0.25">
      <c r="J700" s="120"/>
      <c r="K700" s="120"/>
      <c r="M700" s="120"/>
      <c r="V700" s="212"/>
      <c r="W700" s="212"/>
      <c r="X700" s="213"/>
      <c r="Y700" s="2"/>
    </row>
    <row r="701" spans="10:25" ht="15.75" customHeight="1" x14ac:dyDescent="0.25">
      <c r="J701" s="120"/>
      <c r="K701" s="120"/>
      <c r="M701" s="120"/>
      <c r="V701" s="212"/>
      <c r="W701" s="212"/>
      <c r="X701" s="213"/>
      <c r="Y701" s="2"/>
    </row>
    <row r="702" spans="10:25" ht="15.75" customHeight="1" x14ac:dyDescent="0.25">
      <c r="J702" s="120"/>
      <c r="K702" s="120"/>
      <c r="M702" s="120"/>
      <c r="V702" s="212"/>
      <c r="W702" s="212"/>
      <c r="X702" s="213"/>
      <c r="Y702" s="2"/>
    </row>
    <row r="703" spans="10:25" ht="15.75" customHeight="1" x14ac:dyDescent="0.25">
      <c r="J703" s="120"/>
      <c r="K703" s="120"/>
      <c r="M703" s="120"/>
      <c r="V703" s="212"/>
      <c r="W703" s="212"/>
      <c r="X703" s="213"/>
      <c r="Y703" s="2"/>
    </row>
    <row r="704" spans="10:25" ht="15.75" customHeight="1" x14ac:dyDescent="0.25">
      <c r="J704" s="120"/>
      <c r="K704" s="120"/>
      <c r="M704" s="120"/>
      <c r="V704" s="212"/>
      <c r="W704" s="212"/>
      <c r="X704" s="213"/>
      <c r="Y704" s="2"/>
    </row>
    <row r="705" spans="10:25" ht="15.75" customHeight="1" x14ac:dyDescent="0.25">
      <c r="J705" s="120"/>
      <c r="K705" s="120"/>
      <c r="M705" s="120"/>
      <c r="V705" s="212"/>
      <c r="W705" s="212"/>
      <c r="X705" s="213"/>
      <c r="Y705" s="2"/>
    </row>
    <row r="706" spans="10:25" ht="15.75" customHeight="1" x14ac:dyDescent="0.25">
      <c r="J706" s="120"/>
      <c r="K706" s="120"/>
      <c r="M706" s="120"/>
      <c r="V706" s="212"/>
      <c r="W706" s="212"/>
      <c r="X706" s="213"/>
      <c r="Y706" s="2"/>
    </row>
    <row r="707" spans="10:25" ht="15.75" customHeight="1" x14ac:dyDescent="0.25">
      <c r="J707" s="120"/>
      <c r="K707" s="120"/>
      <c r="M707" s="120"/>
      <c r="V707" s="212"/>
      <c r="W707" s="212"/>
      <c r="X707" s="213"/>
      <c r="Y707" s="2"/>
    </row>
    <row r="708" spans="10:25" ht="15.75" customHeight="1" x14ac:dyDescent="0.25">
      <c r="J708" s="120"/>
      <c r="K708" s="120"/>
      <c r="M708" s="120"/>
      <c r="V708" s="212"/>
      <c r="W708" s="212"/>
      <c r="X708" s="213"/>
      <c r="Y708" s="2"/>
    </row>
    <row r="709" spans="10:25" ht="15.75" customHeight="1" x14ac:dyDescent="0.25">
      <c r="J709" s="120"/>
      <c r="K709" s="120"/>
      <c r="M709" s="120"/>
      <c r="V709" s="212"/>
      <c r="W709" s="212"/>
      <c r="X709" s="213"/>
      <c r="Y709" s="2"/>
    </row>
    <row r="710" spans="10:25" ht="15.75" customHeight="1" x14ac:dyDescent="0.25">
      <c r="J710" s="120"/>
      <c r="K710" s="120"/>
      <c r="M710" s="120"/>
      <c r="V710" s="212"/>
      <c r="W710" s="212"/>
      <c r="X710" s="213"/>
      <c r="Y710" s="2"/>
    </row>
    <row r="711" spans="10:25" ht="15.75" customHeight="1" x14ac:dyDescent="0.25">
      <c r="J711" s="120"/>
      <c r="K711" s="120"/>
      <c r="M711" s="120"/>
      <c r="V711" s="212"/>
      <c r="W711" s="212"/>
      <c r="X711" s="213"/>
      <c r="Y711" s="2"/>
    </row>
    <row r="712" spans="10:25" ht="15.75" customHeight="1" x14ac:dyDescent="0.25">
      <c r="J712" s="120"/>
      <c r="K712" s="120"/>
      <c r="M712" s="120"/>
      <c r="V712" s="212"/>
      <c r="W712" s="212"/>
      <c r="X712" s="213"/>
      <c r="Y712" s="2"/>
    </row>
    <row r="713" spans="10:25" ht="15.75" customHeight="1" x14ac:dyDescent="0.25">
      <c r="J713" s="120"/>
      <c r="K713" s="120"/>
      <c r="M713" s="120"/>
      <c r="V713" s="212"/>
      <c r="W713" s="212"/>
      <c r="X713" s="213"/>
      <c r="Y713" s="2"/>
    </row>
    <row r="714" spans="10:25" ht="15.75" customHeight="1" x14ac:dyDescent="0.25">
      <c r="J714" s="120"/>
      <c r="K714" s="120"/>
      <c r="M714" s="120"/>
      <c r="V714" s="212"/>
      <c r="W714" s="212"/>
      <c r="X714" s="213"/>
      <c r="Y714" s="2"/>
    </row>
    <row r="715" spans="10:25" ht="15.75" customHeight="1" x14ac:dyDescent="0.25">
      <c r="J715" s="120"/>
      <c r="K715" s="120"/>
      <c r="M715" s="120"/>
      <c r="V715" s="212"/>
      <c r="W715" s="212"/>
      <c r="X715" s="213"/>
      <c r="Y715" s="2"/>
    </row>
    <row r="716" spans="10:25" ht="15.75" customHeight="1" x14ac:dyDescent="0.25">
      <c r="J716" s="120"/>
      <c r="K716" s="120"/>
      <c r="M716" s="120"/>
      <c r="V716" s="212"/>
      <c r="W716" s="212"/>
      <c r="X716" s="213"/>
      <c r="Y716" s="2"/>
    </row>
    <row r="717" spans="10:25" ht="15.75" customHeight="1" x14ac:dyDescent="0.25">
      <c r="J717" s="120"/>
      <c r="K717" s="120"/>
      <c r="M717" s="120"/>
      <c r="V717" s="212"/>
      <c r="W717" s="212"/>
      <c r="X717" s="213"/>
      <c r="Y717" s="2"/>
    </row>
    <row r="718" spans="10:25" ht="15.75" customHeight="1" x14ac:dyDescent="0.25">
      <c r="J718" s="120"/>
      <c r="K718" s="120"/>
      <c r="M718" s="120"/>
      <c r="V718" s="212"/>
      <c r="W718" s="212"/>
      <c r="X718" s="213"/>
      <c r="Y718" s="2"/>
    </row>
    <row r="719" spans="10:25" ht="15.75" customHeight="1" x14ac:dyDescent="0.25">
      <c r="J719" s="120"/>
      <c r="K719" s="120"/>
      <c r="M719" s="120"/>
      <c r="V719" s="212"/>
      <c r="W719" s="212"/>
      <c r="X719" s="213"/>
      <c r="Y719" s="2"/>
    </row>
    <row r="720" spans="10:25" ht="15.75" customHeight="1" x14ac:dyDescent="0.25">
      <c r="J720" s="120"/>
      <c r="K720" s="120"/>
      <c r="M720" s="120"/>
      <c r="V720" s="212"/>
      <c r="W720" s="212"/>
      <c r="X720" s="213"/>
      <c r="Y720" s="2"/>
    </row>
    <row r="721" spans="10:25" ht="15.75" customHeight="1" x14ac:dyDescent="0.25">
      <c r="J721" s="120"/>
      <c r="K721" s="120"/>
      <c r="M721" s="120"/>
      <c r="V721" s="212"/>
      <c r="W721" s="212"/>
      <c r="X721" s="213"/>
      <c r="Y721" s="2"/>
    </row>
    <row r="722" spans="10:25" ht="15.75" customHeight="1" x14ac:dyDescent="0.25">
      <c r="J722" s="120"/>
      <c r="K722" s="120"/>
      <c r="M722" s="120"/>
      <c r="V722" s="212"/>
      <c r="W722" s="212"/>
      <c r="X722" s="213"/>
      <c r="Y722" s="2"/>
    </row>
    <row r="723" spans="10:25" ht="15.75" customHeight="1" x14ac:dyDescent="0.25">
      <c r="J723" s="120"/>
      <c r="K723" s="120"/>
      <c r="M723" s="120"/>
      <c r="V723" s="212"/>
      <c r="W723" s="212"/>
      <c r="X723" s="213"/>
      <c r="Y723" s="2"/>
    </row>
    <row r="724" spans="10:25" ht="15.75" customHeight="1" x14ac:dyDescent="0.25">
      <c r="J724" s="120"/>
      <c r="K724" s="120"/>
      <c r="M724" s="120"/>
      <c r="V724" s="212"/>
      <c r="W724" s="212"/>
      <c r="X724" s="213"/>
      <c r="Y724" s="2"/>
    </row>
    <row r="725" spans="10:25" ht="15.75" customHeight="1" x14ac:dyDescent="0.25">
      <c r="J725" s="120"/>
      <c r="K725" s="120"/>
      <c r="M725" s="120"/>
      <c r="V725" s="212"/>
      <c r="W725" s="212"/>
      <c r="X725" s="213"/>
      <c r="Y725" s="2"/>
    </row>
    <row r="726" spans="10:25" ht="15.75" customHeight="1" x14ac:dyDescent="0.25">
      <c r="J726" s="120"/>
      <c r="K726" s="120"/>
      <c r="M726" s="120"/>
      <c r="V726" s="212"/>
      <c r="W726" s="212"/>
      <c r="X726" s="213"/>
      <c r="Y726" s="2"/>
    </row>
    <row r="727" spans="10:25" ht="15.75" customHeight="1" x14ac:dyDescent="0.25">
      <c r="J727" s="120"/>
      <c r="K727" s="120"/>
      <c r="M727" s="120"/>
      <c r="V727" s="212"/>
      <c r="W727" s="212"/>
      <c r="X727" s="213"/>
      <c r="Y727" s="2"/>
    </row>
    <row r="728" spans="10:25" ht="15.75" customHeight="1" x14ac:dyDescent="0.25">
      <c r="J728" s="120"/>
      <c r="K728" s="120"/>
      <c r="M728" s="120"/>
      <c r="V728" s="212"/>
      <c r="W728" s="212"/>
      <c r="X728" s="213"/>
      <c r="Y728" s="2"/>
    </row>
    <row r="729" spans="10:25" ht="15.75" customHeight="1" x14ac:dyDescent="0.25">
      <c r="J729" s="120"/>
      <c r="K729" s="120"/>
      <c r="M729" s="120"/>
      <c r="V729" s="212"/>
      <c r="W729" s="212"/>
      <c r="X729" s="213"/>
      <c r="Y729" s="2"/>
    </row>
    <row r="730" spans="10:25" ht="15.75" customHeight="1" x14ac:dyDescent="0.25">
      <c r="J730" s="120"/>
      <c r="K730" s="120"/>
      <c r="M730" s="120"/>
      <c r="V730" s="212"/>
      <c r="W730" s="212"/>
      <c r="X730" s="213"/>
      <c r="Y730" s="2"/>
    </row>
    <row r="731" spans="10:25" ht="15.75" customHeight="1" x14ac:dyDescent="0.25">
      <c r="J731" s="120"/>
      <c r="K731" s="120"/>
      <c r="M731" s="120"/>
      <c r="V731" s="212"/>
      <c r="W731" s="212"/>
      <c r="X731" s="213"/>
      <c r="Y731" s="2"/>
    </row>
    <row r="732" spans="10:25" ht="15.75" customHeight="1" x14ac:dyDescent="0.25">
      <c r="J732" s="120"/>
      <c r="K732" s="120"/>
      <c r="M732" s="120"/>
      <c r="V732" s="212"/>
      <c r="W732" s="212"/>
      <c r="X732" s="213"/>
      <c r="Y732" s="2"/>
    </row>
    <row r="733" spans="10:25" ht="15.75" customHeight="1" x14ac:dyDescent="0.25">
      <c r="J733" s="120"/>
      <c r="K733" s="120"/>
      <c r="M733" s="120"/>
      <c r="V733" s="212"/>
      <c r="W733" s="212"/>
      <c r="X733" s="213"/>
      <c r="Y733" s="2"/>
    </row>
    <row r="734" spans="10:25" ht="15.75" customHeight="1" x14ac:dyDescent="0.25">
      <c r="J734" s="120"/>
      <c r="K734" s="120"/>
      <c r="M734" s="120"/>
      <c r="V734" s="212"/>
      <c r="W734" s="212"/>
      <c r="X734" s="213"/>
      <c r="Y734" s="2"/>
    </row>
    <row r="735" spans="10:25" ht="15.75" customHeight="1" x14ac:dyDescent="0.25">
      <c r="J735" s="120"/>
      <c r="K735" s="120"/>
      <c r="M735" s="120"/>
      <c r="V735" s="212"/>
      <c r="W735" s="212"/>
      <c r="X735" s="213"/>
      <c r="Y735" s="2"/>
    </row>
    <row r="736" spans="10:25" ht="15.75" customHeight="1" x14ac:dyDescent="0.25">
      <c r="J736" s="120"/>
      <c r="K736" s="120"/>
      <c r="M736" s="120"/>
      <c r="V736" s="212"/>
      <c r="W736" s="212"/>
      <c r="X736" s="213"/>
      <c r="Y736" s="2"/>
    </row>
    <row r="737" spans="10:25" ht="15.75" customHeight="1" x14ac:dyDescent="0.25">
      <c r="J737" s="120"/>
      <c r="K737" s="120"/>
      <c r="M737" s="120"/>
      <c r="V737" s="212"/>
      <c r="W737" s="212"/>
      <c r="X737" s="213"/>
      <c r="Y737" s="2"/>
    </row>
    <row r="738" spans="10:25" ht="15.75" customHeight="1" x14ac:dyDescent="0.25">
      <c r="J738" s="120"/>
      <c r="K738" s="120"/>
      <c r="M738" s="120"/>
      <c r="V738" s="212"/>
      <c r="W738" s="212"/>
      <c r="X738" s="213"/>
      <c r="Y738" s="2"/>
    </row>
    <row r="739" spans="10:25" ht="15.75" customHeight="1" x14ac:dyDescent="0.25">
      <c r="J739" s="120"/>
      <c r="K739" s="120"/>
      <c r="M739" s="120"/>
      <c r="V739" s="212"/>
      <c r="W739" s="212"/>
      <c r="X739" s="213"/>
      <c r="Y739" s="2"/>
    </row>
    <row r="740" spans="10:25" ht="15.75" customHeight="1" x14ac:dyDescent="0.25">
      <c r="J740" s="120"/>
      <c r="K740" s="120"/>
      <c r="M740" s="120"/>
      <c r="V740" s="212"/>
      <c r="W740" s="212"/>
      <c r="X740" s="213"/>
      <c r="Y740" s="2"/>
    </row>
    <row r="741" spans="10:25" ht="15.75" customHeight="1" x14ac:dyDescent="0.25">
      <c r="J741" s="120"/>
      <c r="K741" s="120"/>
      <c r="M741" s="120"/>
      <c r="V741" s="212"/>
      <c r="W741" s="212"/>
      <c r="X741" s="213"/>
      <c r="Y741" s="2"/>
    </row>
    <row r="742" spans="10:25" ht="15.75" customHeight="1" x14ac:dyDescent="0.25">
      <c r="J742" s="120"/>
      <c r="K742" s="120"/>
      <c r="M742" s="120"/>
      <c r="V742" s="212"/>
      <c r="W742" s="212"/>
      <c r="X742" s="213"/>
      <c r="Y742" s="2"/>
    </row>
    <row r="743" spans="10:25" ht="15.75" customHeight="1" x14ac:dyDescent="0.25">
      <c r="J743" s="120"/>
      <c r="K743" s="120"/>
      <c r="M743" s="120"/>
      <c r="V743" s="212"/>
      <c r="W743" s="212"/>
      <c r="X743" s="213"/>
      <c r="Y743" s="2"/>
    </row>
    <row r="744" spans="10:25" ht="15.75" customHeight="1" x14ac:dyDescent="0.25">
      <c r="J744" s="120"/>
      <c r="K744" s="120"/>
      <c r="M744" s="120"/>
      <c r="V744" s="212"/>
      <c r="W744" s="212"/>
      <c r="X744" s="213"/>
      <c r="Y744" s="2"/>
    </row>
    <row r="745" spans="10:25" ht="15.75" customHeight="1" x14ac:dyDescent="0.25">
      <c r="J745" s="120"/>
      <c r="K745" s="120"/>
      <c r="M745" s="120"/>
      <c r="V745" s="212"/>
      <c r="W745" s="212"/>
      <c r="X745" s="213"/>
      <c r="Y745" s="2"/>
    </row>
    <row r="746" spans="10:25" ht="15.75" customHeight="1" x14ac:dyDescent="0.25">
      <c r="J746" s="120"/>
      <c r="K746" s="120"/>
      <c r="M746" s="120"/>
      <c r="V746" s="212"/>
      <c r="W746" s="212"/>
      <c r="X746" s="213"/>
      <c r="Y746" s="2"/>
    </row>
    <row r="747" spans="10:25" ht="15.75" customHeight="1" x14ac:dyDescent="0.25">
      <c r="J747" s="120"/>
      <c r="K747" s="120"/>
      <c r="M747" s="120"/>
      <c r="V747" s="212"/>
      <c r="W747" s="212"/>
      <c r="X747" s="213"/>
      <c r="Y747" s="2"/>
    </row>
    <row r="748" spans="10:25" ht="15.75" customHeight="1" x14ac:dyDescent="0.25">
      <c r="J748" s="120"/>
      <c r="K748" s="120"/>
      <c r="M748" s="120"/>
      <c r="V748" s="212"/>
      <c r="W748" s="212"/>
      <c r="X748" s="213"/>
      <c r="Y748" s="2"/>
    </row>
    <row r="749" spans="10:25" ht="15.75" customHeight="1" x14ac:dyDescent="0.25">
      <c r="J749" s="120"/>
      <c r="K749" s="120"/>
      <c r="M749" s="120"/>
      <c r="V749" s="212"/>
      <c r="W749" s="212"/>
      <c r="X749" s="213"/>
      <c r="Y749" s="2"/>
    </row>
    <row r="750" spans="10:25" ht="15.75" customHeight="1" x14ac:dyDescent="0.25">
      <c r="J750" s="120"/>
      <c r="K750" s="120"/>
      <c r="M750" s="120"/>
      <c r="V750" s="212"/>
      <c r="W750" s="212"/>
      <c r="X750" s="213"/>
      <c r="Y750" s="2"/>
    </row>
    <row r="751" spans="10:25" ht="15.75" customHeight="1" x14ac:dyDescent="0.25">
      <c r="J751" s="120"/>
      <c r="K751" s="120"/>
      <c r="M751" s="120"/>
      <c r="V751" s="212"/>
      <c r="W751" s="212"/>
      <c r="X751" s="213"/>
      <c r="Y751" s="2"/>
    </row>
    <row r="752" spans="10:25" ht="15.75" customHeight="1" x14ac:dyDescent="0.25">
      <c r="J752" s="120"/>
      <c r="K752" s="120"/>
      <c r="M752" s="120"/>
      <c r="V752" s="212"/>
      <c r="W752" s="212"/>
      <c r="X752" s="213"/>
      <c r="Y752" s="2"/>
    </row>
    <row r="753" spans="10:25" ht="15.75" customHeight="1" x14ac:dyDescent="0.25">
      <c r="J753" s="120"/>
      <c r="K753" s="120"/>
      <c r="M753" s="120"/>
      <c r="V753" s="212"/>
      <c r="W753" s="212"/>
      <c r="X753" s="213"/>
      <c r="Y753" s="2"/>
    </row>
    <row r="754" spans="10:25" ht="15.75" customHeight="1" x14ac:dyDescent="0.25">
      <c r="J754" s="120"/>
      <c r="K754" s="120"/>
      <c r="M754" s="120"/>
      <c r="V754" s="212"/>
      <c r="W754" s="212"/>
      <c r="X754" s="213"/>
      <c r="Y754" s="2"/>
    </row>
    <row r="755" spans="10:25" ht="15.75" customHeight="1" x14ac:dyDescent="0.25">
      <c r="J755" s="120"/>
      <c r="K755" s="120"/>
      <c r="M755" s="120"/>
      <c r="V755" s="212"/>
      <c r="W755" s="212"/>
      <c r="X755" s="213"/>
      <c r="Y755" s="2"/>
    </row>
    <row r="756" spans="10:25" ht="15.75" customHeight="1" x14ac:dyDescent="0.25">
      <c r="J756" s="120"/>
      <c r="K756" s="120"/>
      <c r="M756" s="120"/>
      <c r="V756" s="212"/>
      <c r="W756" s="212"/>
      <c r="X756" s="213"/>
      <c r="Y756" s="2"/>
    </row>
    <row r="757" spans="10:25" ht="15.75" customHeight="1" x14ac:dyDescent="0.25">
      <c r="J757" s="120"/>
      <c r="K757" s="120"/>
      <c r="M757" s="120"/>
      <c r="V757" s="212"/>
      <c r="W757" s="212"/>
      <c r="X757" s="213"/>
      <c r="Y757" s="2"/>
    </row>
    <row r="758" spans="10:25" ht="15.75" customHeight="1" x14ac:dyDescent="0.25">
      <c r="J758" s="120"/>
      <c r="K758" s="120"/>
      <c r="M758" s="120"/>
      <c r="V758" s="212"/>
      <c r="W758" s="212"/>
      <c r="X758" s="213"/>
      <c r="Y758" s="2"/>
    </row>
    <row r="759" spans="10:25" ht="15.75" customHeight="1" x14ac:dyDescent="0.25">
      <c r="J759" s="120"/>
      <c r="K759" s="120"/>
      <c r="M759" s="120"/>
      <c r="V759" s="212"/>
      <c r="W759" s="212"/>
      <c r="X759" s="213"/>
      <c r="Y759" s="2"/>
    </row>
    <row r="760" spans="10:25" ht="15.75" customHeight="1" x14ac:dyDescent="0.25">
      <c r="J760" s="120"/>
      <c r="K760" s="120"/>
      <c r="M760" s="120"/>
      <c r="V760" s="212"/>
      <c r="W760" s="212"/>
      <c r="X760" s="213"/>
      <c r="Y760" s="2"/>
    </row>
    <row r="761" spans="10:25" ht="15.75" customHeight="1" x14ac:dyDescent="0.25">
      <c r="J761" s="120"/>
      <c r="K761" s="120"/>
      <c r="M761" s="120"/>
      <c r="V761" s="212"/>
      <c r="W761" s="212"/>
      <c r="X761" s="213"/>
      <c r="Y761" s="2"/>
    </row>
    <row r="762" spans="10:25" ht="15.75" customHeight="1" x14ac:dyDescent="0.25">
      <c r="J762" s="120"/>
      <c r="K762" s="120"/>
      <c r="M762" s="120"/>
      <c r="V762" s="212"/>
      <c r="W762" s="212"/>
      <c r="X762" s="213"/>
      <c r="Y762" s="2"/>
    </row>
    <row r="763" spans="10:25" ht="15.75" customHeight="1" x14ac:dyDescent="0.25">
      <c r="J763" s="120"/>
      <c r="K763" s="120"/>
      <c r="M763" s="120"/>
      <c r="V763" s="212"/>
      <c r="W763" s="212"/>
      <c r="X763" s="213"/>
      <c r="Y763" s="2"/>
    </row>
    <row r="764" spans="10:25" ht="15.75" customHeight="1" x14ac:dyDescent="0.25">
      <c r="J764" s="120"/>
      <c r="K764" s="120"/>
      <c r="M764" s="120"/>
      <c r="V764" s="212"/>
      <c r="W764" s="212"/>
      <c r="X764" s="213"/>
      <c r="Y764" s="2"/>
    </row>
    <row r="765" spans="10:25" ht="15.75" customHeight="1" x14ac:dyDescent="0.25">
      <c r="J765" s="120"/>
      <c r="K765" s="120"/>
      <c r="M765" s="120"/>
      <c r="V765" s="212"/>
      <c r="W765" s="212"/>
      <c r="X765" s="213"/>
      <c r="Y765" s="2"/>
    </row>
    <row r="766" spans="10:25" ht="15.75" customHeight="1" x14ac:dyDescent="0.25">
      <c r="J766" s="120"/>
      <c r="K766" s="120"/>
      <c r="M766" s="120"/>
      <c r="V766" s="212"/>
      <c r="W766" s="212"/>
      <c r="X766" s="213"/>
      <c r="Y766" s="2"/>
    </row>
    <row r="767" spans="10:25" ht="15.75" customHeight="1" x14ac:dyDescent="0.25">
      <c r="J767" s="120"/>
      <c r="K767" s="120"/>
      <c r="M767" s="120"/>
      <c r="V767" s="212"/>
      <c r="W767" s="212"/>
      <c r="X767" s="213"/>
      <c r="Y767" s="2"/>
    </row>
    <row r="768" spans="10:25" ht="15.75" customHeight="1" x14ac:dyDescent="0.25">
      <c r="J768" s="120"/>
      <c r="K768" s="120"/>
      <c r="M768" s="120"/>
      <c r="V768" s="212"/>
      <c r="W768" s="212"/>
      <c r="X768" s="213"/>
      <c r="Y768" s="2"/>
    </row>
    <row r="769" spans="10:25" ht="15.75" customHeight="1" x14ac:dyDescent="0.25">
      <c r="J769" s="120"/>
      <c r="K769" s="120"/>
      <c r="M769" s="120"/>
      <c r="V769" s="212"/>
      <c r="W769" s="212"/>
      <c r="X769" s="213"/>
      <c r="Y769" s="2"/>
    </row>
    <row r="770" spans="10:25" ht="15.75" customHeight="1" x14ac:dyDescent="0.25">
      <c r="J770" s="120"/>
      <c r="K770" s="120"/>
      <c r="M770" s="120"/>
      <c r="V770" s="212"/>
      <c r="W770" s="212"/>
      <c r="X770" s="213"/>
      <c r="Y770" s="2"/>
    </row>
    <row r="771" spans="10:25" ht="15.75" customHeight="1" x14ac:dyDescent="0.25">
      <c r="J771" s="120"/>
      <c r="K771" s="120"/>
      <c r="M771" s="120"/>
      <c r="V771" s="212"/>
      <c r="W771" s="212"/>
      <c r="X771" s="213"/>
      <c r="Y771" s="2"/>
    </row>
    <row r="772" spans="10:25" ht="15.75" customHeight="1" x14ac:dyDescent="0.25">
      <c r="J772" s="120"/>
      <c r="K772" s="120"/>
      <c r="M772" s="120"/>
      <c r="V772" s="212"/>
      <c r="W772" s="212"/>
      <c r="X772" s="213"/>
      <c r="Y772" s="2"/>
    </row>
    <row r="773" spans="10:25" ht="15.75" customHeight="1" x14ac:dyDescent="0.25">
      <c r="J773" s="120"/>
      <c r="K773" s="120"/>
      <c r="M773" s="120"/>
      <c r="V773" s="212"/>
      <c r="W773" s="212"/>
      <c r="X773" s="213"/>
      <c r="Y773" s="2"/>
    </row>
    <row r="774" spans="10:25" ht="15.75" customHeight="1" x14ac:dyDescent="0.25">
      <c r="J774" s="120"/>
      <c r="K774" s="120"/>
      <c r="M774" s="120"/>
      <c r="V774" s="212"/>
      <c r="W774" s="212"/>
      <c r="X774" s="213"/>
      <c r="Y774" s="2"/>
    </row>
    <row r="775" spans="10:25" ht="15.75" customHeight="1" x14ac:dyDescent="0.25">
      <c r="J775" s="120"/>
      <c r="K775" s="120"/>
      <c r="M775" s="120"/>
      <c r="V775" s="212"/>
      <c r="W775" s="212"/>
      <c r="X775" s="213"/>
      <c r="Y775" s="2"/>
    </row>
    <row r="776" spans="10:25" ht="15.75" customHeight="1" x14ac:dyDescent="0.25">
      <c r="J776" s="120"/>
      <c r="K776" s="120"/>
      <c r="M776" s="120"/>
      <c r="V776" s="212"/>
      <c r="W776" s="212"/>
      <c r="X776" s="213"/>
      <c r="Y776" s="2"/>
    </row>
    <row r="777" spans="10:25" ht="15.75" customHeight="1" x14ac:dyDescent="0.25">
      <c r="J777" s="120"/>
      <c r="K777" s="120"/>
      <c r="M777" s="120"/>
      <c r="V777" s="212"/>
      <c r="W777" s="212"/>
      <c r="X777" s="213"/>
      <c r="Y777" s="2"/>
    </row>
    <row r="778" spans="10:25" ht="15.75" customHeight="1" x14ac:dyDescent="0.25">
      <c r="J778" s="120"/>
      <c r="K778" s="120"/>
      <c r="M778" s="120"/>
      <c r="V778" s="212"/>
      <c r="W778" s="212"/>
      <c r="X778" s="213"/>
      <c r="Y778" s="2"/>
    </row>
    <row r="779" spans="10:25" ht="15.75" customHeight="1" x14ac:dyDescent="0.25">
      <c r="J779" s="120"/>
      <c r="K779" s="120"/>
      <c r="M779" s="120"/>
      <c r="V779" s="212"/>
      <c r="W779" s="212"/>
      <c r="X779" s="213"/>
      <c r="Y779" s="2"/>
    </row>
    <row r="780" spans="10:25" ht="15.75" customHeight="1" x14ac:dyDescent="0.25">
      <c r="J780" s="120"/>
      <c r="K780" s="120"/>
      <c r="M780" s="120"/>
      <c r="V780" s="212"/>
      <c r="W780" s="212"/>
      <c r="X780" s="213"/>
      <c r="Y780" s="2"/>
    </row>
    <row r="781" spans="10:25" ht="15.75" customHeight="1" x14ac:dyDescent="0.25">
      <c r="J781" s="120"/>
      <c r="K781" s="120"/>
      <c r="M781" s="120"/>
      <c r="V781" s="212"/>
      <c r="W781" s="212"/>
      <c r="X781" s="213"/>
      <c r="Y781" s="2"/>
    </row>
    <row r="782" spans="10:25" ht="15.75" customHeight="1" x14ac:dyDescent="0.25">
      <c r="J782" s="120"/>
      <c r="K782" s="120"/>
      <c r="M782" s="120"/>
      <c r="V782" s="212"/>
      <c r="W782" s="212"/>
      <c r="X782" s="213"/>
      <c r="Y782" s="2"/>
    </row>
    <row r="783" spans="10:25" ht="15.75" customHeight="1" x14ac:dyDescent="0.25">
      <c r="J783" s="120"/>
      <c r="K783" s="120"/>
      <c r="M783" s="120"/>
      <c r="V783" s="212"/>
      <c r="W783" s="212"/>
      <c r="X783" s="213"/>
      <c r="Y783" s="2"/>
    </row>
    <row r="784" spans="10:25" ht="15.75" customHeight="1" x14ac:dyDescent="0.25">
      <c r="J784" s="120"/>
      <c r="K784" s="120"/>
      <c r="M784" s="120"/>
      <c r="V784" s="212"/>
      <c r="W784" s="212"/>
      <c r="X784" s="213"/>
      <c r="Y784" s="2"/>
    </row>
    <row r="785" spans="10:25" ht="15.75" customHeight="1" x14ac:dyDescent="0.25">
      <c r="J785" s="120"/>
      <c r="K785" s="120"/>
      <c r="M785" s="120"/>
      <c r="V785" s="212"/>
      <c r="W785" s="212"/>
      <c r="X785" s="213"/>
      <c r="Y785" s="2"/>
    </row>
    <row r="786" spans="10:25" ht="15.75" customHeight="1" x14ac:dyDescent="0.25">
      <c r="J786" s="120"/>
      <c r="K786" s="120"/>
      <c r="M786" s="120"/>
      <c r="V786" s="212"/>
      <c r="W786" s="212"/>
      <c r="X786" s="213"/>
      <c r="Y786" s="2"/>
    </row>
    <row r="787" spans="10:25" ht="15.75" customHeight="1" x14ac:dyDescent="0.25">
      <c r="J787" s="120"/>
      <c r="K787" s="120"/>
      <c r="M787" s="120"/>
      <c r="V787" s="212"/>
      <c r="W787" s="212"/>
      <c r="X787" s="213"/>
      <c r="Y787" s="2"/>
    </row>
    <row r="788" spans="10:25" ht="15.75" customHeight="1" x14ac:dyDescent="0.25">
      <c r="J788" s="120"/>
      <c r="K788" s="120"/>
      <c r="M788" s="120"/>
      <c r="V788" s="212"/>
      <c r="W788" s="212"/>
      <c r="X788" s="213"/>
      <c r="Y788" s="2"/>
    </row>
    <row r="789" spans="10:25" ht="15.75" customHeight="1" x14ac:dyDescent="0.25">
      <c r="J789" s="120"/>
      <c r="K789" s="120"/>
      <c r="M789" s="120"/>
      <c r="V789" s="212"/>
      <c r="W789" s="212"/>
      <c r="X789" s="213"/>
      <c r="Y789" s="2"/>
    </row>
    <row r="790" spans="10:25" ht="15.75" customHeight="1" x14ac:dyDescent="0.25">
      <c r="J790" s="120"/>
      <c r="K790" s="120"/>
      <c r="M790" s="120"/>
      <c r="V790" s="212"/>
      <c r="W790" s="212"/>
      <c r="X790" s="213"/>
      <c r="Y790" s="2"/>
    </row>
    <row r="791" spans="10:25" ht="15.75" customHeight="1" x14ac:dyDescent="0.25">
      <c r="J791" s="120"/>
      <c r="K791" s="120"/>
      <c r="M791" s="120"/>
      <c r="V791" s="212"/>
      <c r="W791" s="212"/>
      <c r="X791" s="213"/>
      <c r="Y791" s="2"/>
    </row>
    <row r="792" spans="10:25" ht="15.75" customHeight="1" x14ac:dyDescent="0.25">
      <c r="J792" s="120"/>
      <c r="K792" s="120"/>
      <c r="M792" s="120"/>
      <c r="V792" s="212"/>
      <c r="W792" s="212"/>
      <c r="X792" s="213"/>
      <c r="Y792" s="2"/>
    </row>
    <row r="793" spans="10:25" ht="15.75" customHeight="1" x14ac:dyDescent="0.25">
      <c r="J793" s="120"/>
      <c r="K793" s="120"/>
      <c r="M793" s="120"/>
      <c r="V793" s="212"/>
      <c r="W793" s="212"/>
      <c r="X793" s="213"/>
      <c r="Y793" s="2"/>
    </row>
    <row r="794" spans="10:25" ht="15.75" customHeight="1" x14ac:dyDescent="0.25">
      <c r="J794" s="120"/>
      <c r="K794" s="120"/>
      <c r="M794" s="120"/>
      <c r="V794" s="212"/>
      <c r="W794" s="212"/>
      <c r="X794" s="213"/>
      <c r="Y794" s="2"/>
    </row>
    <row r="795" spans="10:25" ht="15.75" customHeight="1" x14ac:dyDescent="0.25">
      <c r="J795" s="120"/>
      <c r="K795" s="120"/>
      <c r="M795" s="120"/>
      <c r="V795" s="212"/>
      <c r="W795" s="212"/>
      <c r="X795" s="213"/>
      <c r="Y795" s="2"/>
    </row>
    <row r="796" spans="10:25" ht="15.75" customHeight="1" x14ac:dyDescent="0.25">
      <c r="J796" s="120"/>
      <c r="K796" s="120"/>
      <c r="M796" s="120"/>
      <c r="V796" s="212"/>
      <c r="W796" s="212"/>
      <c r="X796" s="213"/>
      <c r="Y796" s="2"/>
    </row>
    <row r="797" spans="10:25" ht="15.75" customHeight="1" x14ac:dyDescent="0.25">
      <c r="J797" s="120"/>
      <c r="K797" s="120"/>
      <c r="M797" s="120"/>
      <c r="V797" s="212"/>
      <c r="W797" s="212"/>
      <c r="X797" s="213"/>
      <c r="Y797" s="2"/>
    </row>
    <row r="798" spans="10:25" ht="15.75" customHeight="1" x14ac:dyDescent="0.25">
      <c r="J798" s="120"/>
      <c r="K798" s="120"/>
      <c r="M798" s="120"/>
      <c r="V798" s="212"/>
      <c r="W798" s="212"/>
      <c r="X798" s="213"/>
      <c r="Y798" s="2"/>
    </row>
    <row r="799" spans="10:25" ht="15.75" customHeight="1" x14ac:dyDescent="0.25">
      <c r="J799" s="120"/>
      <c r="K799" s="120"/>
      <c r="M799" s="120"/>
      <c r="V799" s="212"/>
      <c r="W799" s="212"/>
      <c r="X799" s="213"/>
      <c r="Y799" s="2"/>
    </row>
    <row r="800" spans="10:25" ht="15.75" customHeight="1" x14ac:dyDescent="0.25">
      <c r="J800" s="120"/>
      <c r="K800" s="120"/>
      <c r="M800" s="120"/>
      <c r="V800" s="212"/>
      <c r="W800" s="212"/>
      <c r="X800" s="213"/>
      <c r="Y800" s="2"/>
    </row>
    <row r="801" spans="10:25" ht="15.75" customHeight="1" x14ac:dyDescent="0.25">
      <c r="J801" s="120"/>
      <c r="K801" s="120"/>
      <c r="M801" s="120"/>
      <c r="V801" s="212"/>
      <c r="W801" s="212"/>
      <c r="X801" s="213"/>
      <c r="Y801" s="2"/>
    </row>
    <row r="802" spans="10:25" ht="15.75" customHeight="1" x14ac:dyDescent="0.25">
      <c r="J802" s="120"/>
      <c r="K802" s="120"/>
      <c r="M802" s="120"/>
      <c r="V802" s="212"/>
      <c r="W802" s="212"/>
      <c r="X802" s="213"/>
      <c r="Y802" s="2"/>
    </row>
    <row r="803" spans="10:25" ht="15.75" customHeight="1" x14ac:dyDescent="0.25">
      <c r="J803" s="120"/>
      <c r="K803" s="120"/>
      <c r="M803" s="120"/>
      <c r="V803" s="212"/>
      <c r="W803" s="212"/>
      <c r="X803" s="213"/>
      <c r="Y803" s="2"/>
    </row>
    <row r="804" spans="10:25" ht="15.75" customHeight="1" x14ac:dyDescent="0.25">
      <c r="J804" s="120"/>
      <c r="K804" s="120"/>
      <c r="M804" s="120"/>
      <c r="V804" s="212"/>
      <c r="W804" s="212"/>
      <c r="X804" s="213"/>
      <c r="Y804" s="2"/>
    </row>
    <row r="805" spans="10:25" ht="15.75" customHeight="1" x14ac:dyDescent="0.25">
      <c r="J805" s="120"/>
      <c r="K805" s="120"/>
      <c r="M805" s="120"/>
      <c r="V805" s="212"/>
      <c r="W805" s="212"/>
      <c r="X805" s="213"/>
      <c r="Y805" s="2"/>
    </row>
    <row r="806" spans="10:25" ht="15.75" customHeight="1" x14ac:dyDescent="0.25">
      <c r="J806" s="120"/>
      <c r="K806" s="120"/>
      <c r="M806" s="120"/>
      <c r="V806" s="212"/>
      <c r="W806" s="212"/>
      <c r="X806" s="213"/>
      <c r="Y806" s="2"/>
    </row>
    <row r="807" spans="10:25" ht="15.75" customHeight="1" x14ac:dyDescent="0.25">
      <c r="J807" s="120"/>
      <c r="K807" s="120"/>
      <c r="M807" s="120"/>
      <c r="V807" s="212"/>
      <c r="W807" s="212"/>
      <c r="X807" s="213"/>
      <c r="Y807" s="2"/>
    </row>
    <row r="808" spans="10:25" ht="15.75" customHeight="1" x14ac:dyDescent="0.25">
      <c r="J808" s="120"/>
      <c r="K808" s="120"/>
      <c r="M808" s="120"/>
      <c r="V808" s="212"/>
      <c r="W808" s="212"/>
      <c r="X808" s="213"/>
      <c r="Y808" s="2"/>
    </row>
    <row r="809" spans="10:25" ht="15.75" customHeight="1" x14ac:dyDescent="0.25">
      <c r="J809" s="120"/>
      <c r="K809" s="120"/>
      <c r="M809" s="120"/>
      <c r="V809" s="212"/>
      <c r="W809" s="212"/>
      <c r="X809" s="213"/>
      <c r="Y809" s="2"/>
    </row>
    <row r="810" spans="10:25" ht="15.75" customHeight="1" x14ac:dyDescent="0.25">
      <c r="J810" s="120"/>
      <c r="K810" s="120"/>
      <c r="M810" s="120"/>
      <c r="V810" s="212"/>
      <c r="W810" s="212"/>
      <c r="X810" s="213"/>
      <c r="Y810" s="2"/>
    </row>
    <row r="811" spans="10:25" ht="15.75" customHeight="1" x14ac:dyDescent="0.25">
      <c r="J811" s="120"/>
      <c r="K811" s="120"/>
      <c r="M811" s="120"/>
      <c r="V811" s="212"/>
      <c r="W811" s="212"/>
      <c r="X811" s="213"/>
      <c r="Y811" s="2"/>
    </row>
    <row r="812" spans="10:25" ht="15.75" customHeight="1" x14ac:dyDescent="0.25">
      <c r="J812" s="120"/>
      <c r="K812" s="120"/>
      <c r="M812" s="120"/>
      <c r="V812" s="212"/>
      <c r="W812" s="212"/>
      <c r="X812" s="213"/>
      <c r="Y812" s="2"/>
    </row>
    <row r="813" spans="10:25" ht="15.75" customHeight="1" x14ac:dyDescent="0.25">
      <c r="J813" s="120"/>
      <c r="K813" s="120"/>
      <c r="M813" s="120"/>
      <c r="V813" s="212"/>
      <c r="W813" s="212"/>
      <c r="X813" s="213"/>
      <c r="Y813" s="2"/>
    </row>
    <row r="814" spans="10:25" ht="15.75" customHeight="1" x14ac:dyDescent="0.25">
      <c r="J814" s="120"/>
      <c r="K814" s="120"/>
      <c r="M814" s="120"/>
      <c r="V814" s="212"/>
      <c r="W814" s="212"/>
      <c r="X814" s="213"/>
      <c r="Y814" s="2"/>
    </row>
    <row r="815" spans="10:25" ht="15.75" customHeight="1" x14ac:dyDescent="0.25">
      <c r="J815" s="120"/>
      <c r="K815" s="120"/>
      <c r="M815" s="120"/>
      <c r="V815" s="212"/>
      <c r="W815" s="212"/>
      <c r="X815" s="213"/>
      <c r="Y815" s="2"/>
    </row>
    <row r="816" spans="10:25" ht="15.75" customHeight="1" x14ac:dyDescent="0.25">
      <c r="J816" s="120"/>
      <c r="K816" s="120"/>
      <c r="M816" s="120"/>
      <c r="V816" s="212"/>
      <c r="W816" s="212"/>
      <c r="X816" s="213"/>
      <c r="Y816" s="2"/>
    </row>
    <row r="817" spans="10:25" ht="15.75" customHeight="1" x14ac:dyDescent="0.25">
      <c r="J817" s="120"/>
      <c r="K817" s="120"/>
      <c r="M817" s="120"/>
      <c r="V817" s="212"/>
      <c r="W817" s="212"/>
      <c r="X817" s="213"/>
      <c r="Y817" s="2"/>
    </row>
    <row r="818" spans="10:25" ht="15.75" customHeight="1" x14ac:dyDescent="0.25">
      <c r="J818" s="120"/>
      <c r="K818" s="120"/>
      <c r="M818" s="120"/>
      <c r="V818" s="212"/>
      <c r="W818" s="212"/>
      <c r="X818" s="213"/>
      <c r="Y818" s="2"/>
    </row>
    <row r="819" spans="10:25" ht="15.75" customHeight="1" x14ac:dyDescent="0.25">
      <c r="J819" s="120"/>
      <c r="K819" s="120"/>
      <c r="M819" s="120"/>
      <c r="V819" s="212"/>
      <c r="W819" s="212"/>
      <c r="X819" s="213"/>
      <c r="Y819" s="2"/>
    </row>
    <row r="820" spans="10:25" ht="15.75" customHeight="1" x14ac:dyDescent="0.25">
      <c r="J820" s="120"/>
      <c r="K820" s="120"/>
      <c r="M820" s="120"/>
      <c r="V820" s="212"/>
      <c r="W820" s="212"/>
      <c r="X820" s="213"/>
      <c r="Y820" s="2"/>
    </row>
    <row r="821" spans="10:25" ht="15.75" customHeight="1" x14ac:dyDescent="0.25">
      <c r="J821" s="120"/>
      <c r="K821" s="120"/>
      <c r="M821" s="120"/>
      <c r="V821" s="212"/>
      <c r="W821" s="212"/>
      <c r="X821" s="213"/>
      <c r="Y821" s="2"/>
    </row>
    <row r="822" spans="10:25" ht="15.75" customHeight="1" x14ac:dyDescent="0.25">
      <c r="J822" s="120"/>
      <c r="K822" s="120"/>
      <c r="M822" s="120"/>
      <c r="V822" s="212"/>
      <c r="W822" s="212"/>
      <c r="X822" s="213"/>
      <c r="Y822" s="2"/>
    </row>
    <row r="823" spans="10:25" ht="15.75" customHeight="1" x14ac:dyDescent="0.25">
      <c r="J823" s="120"/>
      <c r="K823" s="120"/>
      <c r="M823" s="120"/>
      <c r="V823" s="212"/>
      <c r="W823" s="212"/>
      <c r="X823" s="213"/>
      <c r="Y823" s="2"/>
    </row>
    <row r="824" spans="10:25" ht="15.75" customHeight="1" x14ac:dyDescent="0.25">
      <c r="J824" s="120"/>
      <c r="K824" s="120"/>
      <c r="M824" s="120"/>
      <c r="V824" s="212"/>
      <c r="W824" s="212"/>
      <c r="X824" s="213"/>
      <c r="Y824" s="2"/>
    </row>
    <row r="825" spans="10:25" ht="15.75" customHeight="1" x14ac:dyDescent="0.25">
      <c r="J825" s="120"/>
      <c r="K825" s="120"/>
      <c r="M825" s="120"/>
      <c r="V825" s="212"/>
      <c r="W825" s="212"/>
      <c r="X825" s="213"/>
      <c r="Y825" s="2"/>
    </row>
    <row r="826" spans="10:25" ht="15.75" customHeight="1" x14ac:dyDescent="0.25">
      <c r="J826" s="120"/>
      <c r="K826" s="120"/>
      <c r="M826" s="120"/>
      <c r="V826" s="212"/>
      <c r="W826" s="212"/>
      <c r="X826" s="213"/>
      <c r="Y826" s="2"/>
    </row>
    <row r="827" spans="10:25" ht="15.75" customHeight="1" x14ac:dyDescent="0.25">
      <c r="J827" s="120"/>
      <c r="K827" s="120"/>
      <c r="M827" s="120"/>
      <c r="V827" s="212"/>
      <c r="W827" s="212"/>
      <c r="X827" s="213"/>
      <c r="Y827" s="2"/>
    </row>
    <row r="828" spans="10:25" ht="15.75" customHeight="1" x14ac:dyDescent="0.25">
      <c r="J828" s="120"/>
      <c r="K828" s="120"/>
      <c r="M828" s="120"/>
      <c r="V828" s="212"/>
      <c r="W828" s="212"/>
      <c r="X828" s="213"/>
      <c r="Y828" s="2"/>
    </row>
    <row r="829" spans="10:25" ht="15.75" customHeight="1" x14ac:dyDescent="0.25">
      <c r="J829" s="120"/>
      <c r="K829" s="120"/>
      <c r="M829" s="120"/>
      <c r="V829" s="212"/>
      <c r="W829" s="212"/>
      <c r="X829" s="213"/>
      <c r="Y829" s="2"/>
    </row>
    <row r="830" spans="10:25" ht="15.75" customHeight="1" x14ac:dyDescent="0.25">
      <c r="J830" s="120"/>
      <c r="K830" s="120"/>
      <c r="M830" s="120"/>
      <c r="V830" s="212"/>
      <c r="W830" s="212"/>
      <c r="X830" s="213"/>
      <c r="Y830" s="2"/>
    </row>
    <row r="831" spans="10:25" ht="15.75" customHeight="1" x14ac:dyDescent="0.25">
      <c r="J831" s="120"/>
      <c r="K831" s="120"/>
      <c r="M831" s="120"/>
      <c r="V831" s="212"/>
      <c r="W831" s="212"/>
      <c r="X831" s="213"/>
      <c r="Y831" s="2"/>
    </row>
    <row r="832" spans="10:25" ht="15.75" customHeight="1" x14ac:dyDescent="0.25">
      <c r="J832" s="120"/>
      <c r="K832" s="120"/>
      <c r="M832" s="120"/>
      <c r="V832" s="212"/>
      <c r="W832" s="212"/>
      <c r="X832" s="213"/>
      <c r="Y832" s="2"/>
    </row>
    <row r="833" spans="10:25" ht="15.75" customHeight="1" x14ac:dyDescent="0.25">
      <c r="J833" s="120"/>
      <c r="K833" s="120"/>
      <c r="M833" s="120"/>
      <c r="V833" s="212"/>
      <c r="W833" s="212"/>
      <c r="X833" s="213"/>
      <c r="Y833" s="2"/>
    </row>
    <row r="834" spans="10:25" ht="15.75" customHeight="1" x14ac:dyDescent="0.25">
      <c r="J834" s="120"/>
      <c r="K834" s="120"/>
      <c r="M834" s="120"/>
      <c r="V834" s="212"/>
      <c r="W834" s="212"/>
      <c r="X834" s="213"/>
      <c r="Y834" s="2"/>
    </row>
    <row r="835" spans="10:25" ht="15.75" customHeight="1" x14ac:dyDescent="0.25">
      <c r="J835" s="120"/>
      <c r="K835" s="120"/>
      <c r="M835" s="120"/>
      <c r="V835" s="212"/>
      <c r="W835" s="212"/>
      <c r="X835" s="213"/>
      <c r="Y835" s="2"/>
    </row>
    <row r="836" spans="10:25" ht="15.75" customHeight="1" x14ac:dyDescent="0.25">
      <c r="J836" s="120"/>
      <c r="K836" s="120"/>
      <c r="M836" s="120"/>
      <c r="V836" s="212"/>
      <c r="W836" s="212"/>
      <c r="X836" s="213"/>
      <c r="Y836" s="2"/>
    </row>
    <row r="837" spans="10:25" ht="15.75" customHeight="1" x14ac:dyDescent="0.25">
      <c r="J837" s="120"/>
      <c r="K837" s="120"/>
      <c r="M837" s="120"/>
      <c r="V837" s="212"/>
      <c r="W837" s="212"/>
      <c r="X837" s="213"/>
      <c r="Y837" s="2"/>
    </row>
    <row r="838" spans="10:25" ht="15.75" customHeight="1" x14ac:dyDescent="0.25">
      <c r="J838" s="120"/>
      <c r="K838" s="120"/>
      <c r="M838" s="120"/>
      <c r="V838" s="212"/>
      <c r="W838" s="212"/>
      <c r="X838" s="213"/>
      <c r="Y838" s="2"/>
    </row>
    <row r="839" spans="10:25" ht="15.75" customHeight="1" x14ac:dyDescent="0.25">
      <c r="J839" s="120"/>
      <c r="K839" s="120"/>
      <c r="M839" s="120"/>
      <c r="V839" s="212"/>
      <c r="W839" s="212"/>
      <c r="X839" s="213"/>
      <c r="Y839" s="2"/>
    </row>
    <row r="840" spans="10:25" ht="15.75" customHeight="1" x14ac:dyDescent="0.25">
      <c r="J840" s="120"/>
      <c r="K840" s="120"/>
      <c r="M840" s="120"/>
      <c r="V840" s="212"/>
      <c r="W840" s="212"/>
      <c r="X840" s="213"/>
      <c r="Y840" s="2"/>
    </row>
    <row r="841" spans="10:25" ht="15.75" customHeight="1" x14ac:dyDescent="0.25">
      <c r="J841" s="120"/>
      <c r="K841" s="120"/>
      <c r="M841" s="120"/>
      <c r="V841" s="212"/>
      <c r="W841" s="212"/>
      <c r="X841" s="213"/>
      <c r="Y841" s="2"/>
    </row>
    <row r="842" spans="10:25" ht="15.75" customHeight="1" x14ac:dyDescent="0.25">
      <c r="J842" s="120"/>
      <c r="K842" s="120"/>
      <c r="M842" s="120"/>
      <c r="V842" s="212"/>
      <c r="W842" s="212"/>
      <c r="X842" s="213"/>
      <c r="Y842" s="2"/>
    </row>
    <row r="843" spans="10:25" ht="15.75" customHeight="1" x14ac:dyDescent="0.25">
      <c r="J843" s="120"/>
      <c r="K843" s="120"/>
      <c r="M843" s="120"/>
      <c r="V843" s="212"/>
      <c r="W843" s="212"/>
      <c r="X843" s="213"/>
      <c r="Y843" s="2"/>
    </row>
    <row r="844" spans="10:25" ht="15.75" customHeight="1" x14ac:dyDescent="0.25">
      <c r="J844" s="120"/>
      <c r="K844" s="120"/>
      <c r="M844" s="120"/>
      <c r="V844" s="212"/>
      <c r="W844" s="212"/>
      <c r="X844" s="213"/>
      <c r="Y844" s="2"/>
    </row>
    <row r="845" spans="10:25" ht="15.75" customHeight="1" x14ac:dyDescent="0.25">
      <c r="J845" s="120"/>
      <c r="K845" s="120"/>
      <c r="M845" s="120"/>
      <c r="V845" s="212"/>
      <c r="W845" s="212"/>
      <c r="X845" s="213"/>
      <c r="Y845" s="2"/>
    </row>
    <row r="846" spans="10:25" ht="15.75" customHeight="1" x14ac:dyDescent="0.25">
      <c r="J846" s="120"/>
      <c r="K846" s="120"/>
      <c r="M846" s="120"/>
      <c r="V846" s="212"/>
      <c r="W846" s="212"/>
      <c r="X846" s="213"/>
      <c r="Y846" s="2"/>
    </row>
    <row r="847" spans="10:25" ht="15.75" customHeight="1" x14ac:dyDescent="0.25">
      <c r="J847" s="120"/>
      <c r="K847" s="120"/>
      <c r="M847" s="120"/>
      <c r="V847" s="212"/>
      <c r="W847" s="212"/>
      <c r="X847" s="213"/>
      <c r="Y847" s="2"/>
    </row>
    <row r="848" spans="10:25" ht="15.75" customHeight="1" x14ac:dyDescent="0.25">
      <c r="J848" s="120"/>
      <c r="K848" s="120"/>
      <c r="M848" s="120"/>
      <c r="V848" s="212"/>
      <c r="W848" s="212"/>
      <c r="X848" s="213"/>
      <c r="Y848" s="2"/>
    </row>
    <row r="849" spans="10:25" ht="15.75" customHeight="1" x14ac:dyDescent="0.25">
      <c r="J849" s="120"/>
      <c r="K849" s="120"/>
      <c r="M849" s="120"/>
      <c r="V849" s="212"/>
      <c r="W849" s="212"/>
      <c r="X849" s="213"/>
      <c r="Y849" s="2"/>
    </row>
    <row r="850" spans="10:25" ht="15.75" customHeight="1" x14ac:dyDescent="0.25">
      <c r="J850" s="120"/>
      <c r="K850" s="120"/>
      <c r="M850" s="120"/>
      <c r="V850" s="212"/>
      <c r="W850" s="212"/>
      <c r="X850" s="213"/>
      <c r="Y850" s="2"/>
    </row>
    <row r="851" spans="10:25" ht="15.75" customHeight="1" x14ac:dyDescent="0.25">
      <c r="J851" s="120"/>
      <c r="K851" s="120"/>
      <c r="M851" s="120"/>
      <c r="V851" s="212"/>
      <c r="W851" s="212"/>
      <c r="X851" s="213"/>
      <c r="Y851" s="2"/>
    </row>
    <row r="852" spans="10:25" ht="15.75" customHeight="1" x14ac:dyDescent="0.25">
      <c r="J852" s="120"/>
      <c r="K852" s="120"/>
      <c r="M852" s="120"/>
      <c r="V852" s="212"/>
      <c r="W852" s="212"/>
      <c r="X852" s="213"/>
      <c r="Y852" s="2"/>
    </row>
    <row r="853" spans="10:25" ht="15.75" customHeight="1" x14ac:dyDescent="0.25">
      <c r="J853" s="120"/>
      <c r="K853" s="120"/>
      <c r="M853" s="120"/>
      <c r="V853" s="212"/>
      <c r="W853" s="212"/>
      <c r="X853" s="213"/>
      <c r="Y853" s="2"/>
    </row>
    <row r="854" spans="10:25" ht="15.75" customHeight="1" x14ac:dyDescent="0.25">
      <c r="J854" s="120"/>
      <c r="K854" s="120"/>
      <c r="M854" s="120"/>
      <c r="V854" s="212"/>
      <c r="W854" s="212"/>
      <c r="X854" s="213"/>
      <c r="Y854" s="2"/>
    </row>
    <row r="855" spans="10:25" ht="15.75" customHeight="1" x14ac:dyDescent="0.25">
      <c r="J855" s="120"/>
      <c r="K855" s="120"/>
      <c r="M855" s="120"/>
      <c r="V855" s="212"/>
      <c r="W855" s="212"/>
      <c r="X855" s="213"/>
      <c r="Y855" s="2"/>
    </row>
    <row r="856" spans="10:25" ht="15.75" customHeight="1" x14ac:dyDescent="0.25">
      <c r="J856" s="120"/>
      <c r="K856" s="120"/>
      <c r="M856" s="120"/>
      <c r="V856" s="212"/>
      <c r="W856" s="212"/>
      <c r="X856" s="213"/>
      <c r="Y856" s="2"/>
    </row>
    <row r="857" spans="10:25" ht="15.75" customHeight="1" x14ac:dyDescent="0.25">
      <c r="J857" s="120"/>
      <c r="K857" s="120"/>
      <c r="M857" s="120"/>
      <c r="V857" s="212"/>
      <c r="W857" s="212"/>
      <c r="X857" s="213"/>
      <c r="Y857" s="2"/>
    </row>
    <row r="858" spans="10:25" ht="15.75" customHeight="1" x14ac:dyDescent="0.25">
      <c r="J858" s="120"/>
      <c r="K858" s="120"/>
      <c r="M858" s="120"/>
      <c r="V858" s="212"/>
      <c r="W858" s="212"/>
      <c r="X858" s="213"/>
      <c r="Y858" s="2"/>
    </row>
    <row r="859" spans="10:25" ht="15.75" customHeight="1" x14ac:dyDescent="0.25">
      <c r="J859" s="120"/>
      <c r="K859" s="120"/>
      <c r="M859" s="120"/>
      <c r="V859" s="212"/>
      <c r="W859" s="212"/>
      <c r="X859" s="213"/>
      <c r="Y859" s="2"/>
    </row>
    <row r="860" spans="10:25" ht="15.75" customHeight="1" x14ac:dyDescent="0.25">
      <c r="J860" s="120"/>
      <c r="K860" s="120"/>
      <c r="M860" s="120"/>
      <c r="V860" s="212"/>
      <c r="W860" s="212"/>
      <c r="X860" s="213"/>
      <c r="Y860" s="2"/>
    </row>
    <row r="861" spans="10:25" ht="15.75" customHeight="1" x14ac:dyDescent="0.25">
      <c r="J861" s="120"/>
      <c r="K861" s="120"/>
      <c r="M861" s="120"/>
      <c r="V861" s="212"/>
      <c r="W861" s="212"/>
      <c r="X861" s="213"/>
      <c r="Y861" s="2"/>
    </row>
    <row r="862" spans="10:25" ht="15.75" customHeight="1" x14ac:dyDescent="0.25">
      <c r="J862" s="120"/>
      <c r="K862" s="120"/>
      <c r="M862" s="120"/>
      <c r="V862" s="212"/>
      <c r="W862" s="212"/>
      <c r="X862" s="213"/>
      <c r="Y862" s="2"/>
    </row>
    <row r="863" spans="10:25" ht="15.75" customHeight="1" x14ac:dyDescent="0.25">
      <c r="J863" s="120"/>
      <c r="K863" s="120"/>
      <c r="M863" s="120"/>
      <c r="V863" s="212"/>
      <c r="W863" s="212"/>
      <c r="X863" s="213"/>
      <c r="Y863" s="2"/>
    </row>
    <row r="864" spans="10:25" ht="15.75" customHeight="1" x14ac:dyDescent="0.25">
      <c r="J864" s="120"/>
      <c r="K864" s="120"/>
      <c r="M864" s="120"/>
      <c r="V864" s="212"/>
      <c r="W864" s="212"/>
      <c r="X864" s="213"/>
      <c r="Y864" s="2"/>
    </row>
    <row r="865" spans="10:25" ht="15.75" customHeight="1" x14ac:dyDescent="0.25">
      <c r="J865" s="120"/>
      <c r="K865" s="120"/>
      <c r="M865" s="120"/>
      <c r="V865" s="212"/>
      <c r="W865" s="212"/>
      <c r="X865" s="213"/>
      <c r="Y865" s="2"/>
    </row>
    <row r="866" spans="10:25" ht="15.75" customHeight="1" x14ac:dyDescent="0.25">
      <c r="J866" s="120"/>
      <c r="K866" s="120"/>
      <c r="M866" s="120"/>
      <c r="V866" s="212"/>
      <c r="W866" s="212"/>
      <c r="X866" s="213"/>
      <c r="Y866" s="2"/>
    </row>
    <row r="867" spans="10:25" ht="15.75" customHeight="1" x14ac:dyDescent="0.25">
      <c r="J867" s="120"/>
      <c r="K867" s="120"/>
      <c r="M867" s="120"/>
      <c r="V867" s="212"/>
      <c r="W867" s="212"/>
      <c r="X867" s="213"/>
      <c r="Y867" s="2"/>
    </row>
    <row r="868" spans="10:25" ht="15.75" customHeight="1" x14ac:dyDescent="0.25">
      <c r="J868" s="120"/>
      <c r="K868" s="120"/>
      <c r="M868" s="120"/>
      <c r="V868" s="212"/>
      <c r="W868" s="212"/>
      <c r="X868" s="213"/>
      <c r="Y868" s="2"/>
    </row>
    <row r="869" spans="10:25" ht="15.75" customHeight="1" x14ac:dyDescent="0.25">
      <c r="J869" s="120"/>
      <c r="K869" s="120"/>
      <c r="M869" s="120"/>
      <c r="V869" s="212"/>
      <c r="W869" s="212"/>
      <c r="X869" s="213"/>
      <c r="Y869" s="2"/>
    </row>
    <row r="870" spans="10:25" ht="15.75" customHeight="1" x14ac:dyDescent="0.25">
      <c r="J870" s="120"/>
      <c r="K870" s="120"/>
      <c r="M870" s="120"/>
      <c r="V870" s="212"/>
      <c r="W870" s="212"/>
      <c r="X870" s="213"/>
      <c r="Y870" s="2"/>
    </row>
    <row r="871" spans="10:25" ht="15.75" customHeight="1" x14ac:dyDescent="0.25">
      <c r="J871" s="120"/>
      <c r="K871" s="120"/>
      <c r="M871" s="120"/>
      <c r="V871" s="212"/>
      <c r="W871" s="212"/>
      <c r="X871" s="213"/>
      <c r="Y871" s="2"/>
    </row>
    <row r="872" spans="10:25" ht="15.75" customHeight="1" x14ac:dyDescent="0.25">
      <c r="J872" s="120"/>
      <c r="K872" s="120"/>
      <c r="M872" s="120"/>
      <c r="V872" s="212"/>
      <c r="W872" s="212"/>
      <c r="X872" s="213"/>
      <c r="Y872" s="2"/>
    </row>
    <row r="873" spans="10:25" ht="15.75" customHeight="1" x14ac:dyDescent="0.25">
      <c r="J873" s="120"/>
      <c r="K873" s="120"/>
      <c r="M873" s="120"/>
      <c r="V873" s="212"/>
      <c r="W873" s="212"/>
      <c r="X873" s="213"/>
      <c r="Y873" s="2"/>
    </row>
    <row r="874" spans="10:25" ht="15.75" customHeight="1" x14ac:dyDescent="0.25">
      <c r="J874" s="120"/>
      <c r="K874" s="120"/>
      <c r="M874" s="120"/>
      <c r="V874" s="212"/>
      <c r="W874" s="212"/>
      <c r="X874" s="213"/>
      <c r="Y874" s="2"/>
    </row>
    <row r="875" spans="10:25" ht="15.75" customHeight="1" x14ac:dyDescent="0.25">
      <c r="J875" s="120"/>
      <c r="K875" s="120"/>
      <c r="M875" s="120"/>
      <c r="V875" s="212"/>
      <c r="W875" s="212"/>
      <c r="X875" s="213"/>
      <c r="Y875" s="2"/>
    </row>
    <row r="876" spans="10:25" ht="15.75" customHeight="1" x14ac:dyDescent="0.25">
      <c r="J876" s="120"/>
      <c r="K876" s="120"/>
      <c r="M876" s="120"/>
      <c r="V876" s="212"/>
      <c r="W876" s="212"/>
      <c r="X876" s="213"/>
      <c r="Y876" s="2"/>
    </row>
    <row r="877" spans="10:25" ht="15.75" customHeight="1" x14ac:dyDescent="0.25">
      <c r="J877" s="120"/>
      <c r="K877" s="120"/>
      <c r="M877" s="120"/>
      <c r="V877" s="212"/>
      <c r="W877" s="212"/>
      <c r="X877" s="213"/>
      <c r="Y877" s="2"/>
    </row>
    <row r="878" spans="10:25" ht="15.75" customHeight="1" x14ac:dyDescent="0.25">
      <c r="J878" s="120"/>
      <c r="K878" s="120"/>
      <c r="M878" s="120"/>
      <c r="V878" s="212"/>
      <c r="W878" s="212"/>
      <c r="X878" s="213"/>
      <c r="Y878" s="2"/>
    </row>
    <row r="879" spans="10:25" ht="15.75" customHeight="1" x14ac:dyDescent="0.25">
      <c r="J879" s="120"/>
      <c r="K879" s="120"/>
      <c r="M879" s="120"/>
      <c r="V879" s="212"/>
      <c r="W879" s="212"/>
      <c r="X879" s="213"/>
      <c r="Y879" s="2"/>
    </row>
    <row r="880" spans="10:25" ht="15.75" customHeight="1" x14ac:dyDescent="0.25">
      <c r="J880" s="120"/>
      <c r="K880" s="120"/>
      <c r="M880" s="120"/>
    </row>
    <row r="881" spans="10:13" ht="15.75" customHeight="1" x14ac:dyDescent="0.25">
      <c r="J881" s="120"/>
      <c r="K881" s="120"/>
      <c r="M881" s="120"/>
    </row>
    <row r="882" spans="10:13" ht="15.75" customHeight="1" x14ac:dyDescent="0.25">
      <c r="J882" s="120"/>
      <c r="K882" s="120"/>
      <c r="M882" s="120"/>
    </row>
    <row r="883" spans="10:13" ht="15.75" customHeight="1" x14ac:dyDescent="0.25">
      <c r="J883" s="120"/>
      <c r="K883" s="120"/>
      <c r="M883" s="120"/>
    </row>
    <row r="884" spans="10:13" ht="15.75" customHeight="1" x14ac:dyDescent="0.25">
      <c r="J884" s="120"/>
      <c r="K884" s="120"/>
      <c r="M884" s="120"/>
    </row>
    <row r="885" spans="10:13" ht="15.75" customHeight="1" x14ac:dyDescent="0.25">
      <c r="J885" s="120"/>
      <c r="K885" s="120"/>
      <c r="M885" s="120"/>
    </row>
    <row r="886" spans="10:13" ht="15.75" customHeight="1" x14ac:dyDescent="0.25">
      <c r="J886" s="120"/>
      <c r="K886" s="120"/>
      <c r="M886" s="120"/>
    </row>
    <row r="887" spans="10:13" ht="15.75" customHeight="1" x14ac:dyDescent="0.25">
      <c r="J887" s="120"/>
      <c r="K887" s="120"/>
      <c r="M887" s="120"/>
    </row>
    <row r="888" spans="10:13" ht="15.75" customHeight="1" x14ac:dyDescent="0.25">
      <c r="J888" s="120"/>
      <c r="K888" s="120"/>
      <c r="M888" s="120"/>
    </row>
    <row r="889" spans="10:13" ht="15.75" customHeight="1" x14ac:dyDescent="0.25">
      <c r="J889" s="120"/>
      <c r="K889" s="120"/>
      <c r="M889" s="120"/>
    </row>
    <row r="890" spans="10:13" ht="15.75" customHeight="1" x14ac:dyDescent="0.25">
      <c r="J890" s="120"/>
      <c r="K890" s="120"/>
      <c r="M890" s="120"/>
    </row>
    <row r="891" spans="10:13" ht="15.75" customHeight="1" x14ac:dyDescent="0.25">
      <c r="J891" s="120"/>
      <c r="K891" s="120"/>
      <c r="M891" s="120"/>
    </row>
    <row r="892" spans="10:13" ht="15.75" customHeight="1" x14ac:dyDescent="0.25">
      <c r="J892" s="120"/>
      <c r="K892" s="120"/>
      <c r="M892" s="120"/>
    </row>
    <row r="893" spans="10:13" ht="15.75" customHeight="1" x14ac:dyDescent="0.25">
      <c r="J893" s="120"/>
      <c r="K893" s="120"/>
      <c r="M893" s="120"/>
    </row>
    <row r="894" spans="10:13" ht="15.75" customHeight="1" x14ac:dyDescent="0.25">
      <c r="J894" s="120"/>
      <c r="K894" s="120"/>
      <c r="M894" s="120"/>
    </row>
    <row r="895" spans="10:13" ht="15.75" customHeight="1" x14ac:dyDescent="0.25">
      <c r="J895" s="120"/>
      <c r="K895" s="120"/>
      <c r="M895" s="120"/>
    </row>
    <row r="896" spans="10:13" ht="15.75" customHeight="1" x14ac:dyDescent="0.25">
      <c r="J896" s="120"/>
      <c r="K896" s="120"/>
      <c r="M896" s="120"/>
    </row>
    <row r="897" spans="10:13" ht="15.75" customHeight="1" x14ac:dyDescent="0.25">
      <c r="J897" s="120"/>
      <c r="K897" s="120"/>
      <c r="M897" s="120"/>
    </row>
    <row r="898" spans="10:13" ht="15.75" customHeight="1" x14ac:dyDescent="0.25">
      <c r="J898" s="120"/>
      <c r="K898" s="120"/>
      <c r="M898" s="120"/>
    </row>
    <row r="899" spans="10:13" ht="15.75" customHeight="1" x14ac:dyDescent="0.25">
      <c r="J899" s="120"/>
      <c r="K899" s="120"/>
      <c r="M899" s="120"/>
    </row>
    <row r="900" spans="10:13" ht="15.75" customHeight="1" x14ac:dyDescent="0.25">
      <c r="J900" s="120"/>
      <c r="K900" s="120"/>
      <c r="M900" s="120"/>
    </row>
    <row r="901" spans="10:13" ht="15.75" customHeight="1" x14ac:dyDescent="0.25">
      <c r="J901" s="120"/>
      <c r="K901" s="120"/>
      <c r="M901" s="120"/>
    </row>
    <row r="902" spans="10:13" ht="15.75" customHeight="1" x14ac:dyDescent="0.25">
      <c r="J902" s="120"/>
      <c r="K902" s="120"/>
      <c r="M902" s="120"/>
    </row>
    <row r="903" spans="10:13" ht="15.75" customHeight="1" x14ac:dyDescent="0.25">
      <c r="J903" s="120"/>
      <c r="K903" s="120"/>
      <c r="M903" s="120"/>
    </row>
    <row r="904" spans="10:13" ht="15.75" customHeight="1" x14ac:dyDescent="0.25">
      <c r="J904" s="120"/>
      <c r="K904" s="120"/>
      <c r="M904" s="120"/>
    </row>
    <row r="905" spans="10:13" ht="15.75" customHeight="1" x14ac:dyDescent="0.25">
      <c r="J905" s="120"/>
      <c r="K905" s="120"/>
      <c r="M905" s="120"/>
    </row>
    <row r="906" spans="10:13" ht="15.75" customHeight="1" x14ac:dyDescent="0.25">
      <c r="J906" s="120"/>
      <c r="K906" s="120"/>
      <c r="M906" s="120"/>
    </row>
    <row r="907" spans="10:13" ht="15.75" customHeight="1" x14ac:dyDescent="0.25">
      <c r="J907" s="120"/>
      <c r="K907" s="120"/>
      <c r="M907" s="120"/>
    </row>
    <row r="908" spans="10:13" ht="15.75" customHeight="1" x14ac:dyDescent="0.25">
      <c r="J908" s="120"/>
      <c r="K908" s="120"/>
      <c r="M908" s="120"/>
    </row>
    <row r="909" spans="10:13" ht="15.75" customHeight="1" x14ac:dyDescent="0.25">
      <c r="J909" s="120"/>
      <c r="K909" s="120"/>
      <c r="M909" s="120"/>
    </row>
    <row r="910" spans="10:13" ht="15.75" customHeight="1" x14ac:dyDescent="0.25">
      <c r="J910" s="120"/>
      <c r="K910" s="120"/>
      <c r="M910" s="120"/>
    </row>
    <row r="911" spans="10:13" ht="15.75" customHeight="1" x14ac:dyDescent="0.25">
      <c r="J911" s="120"/>
      <c r="K911" s="120"/>
      <c r="M911" s="120"/>
    </row>
    <row r="912" spans="10:13" ht="15.75" customHeight="1" x14ac:dyDescent="0.25">
      <c r="J912" s="120"/>
      <c r="K912" s="120"/>
      <c r="M912" s="120"/>
    </row>
    <row r="913" spans="10:13" ht="15.75" customHeight="1" x14ac:dyDescent="0.25">
      <c r="J913" s="120"/>
      <c r="K913" s="120"/>
      <c r="M913" s="120"/>
    </row>
    <row r="914" spans="10:13" ht="15.75" customHeight="1" x14ac:dyDescent="0.25">
      <c r="J914" s="120"/>
      <c r="K914" s="120"/>
      <c r="M914" s="120"/>
    </row>
    <row r="915" spans="10:13" ht="15.75" customHeight="1" x14ac:dyDescent="0.25">
      <c r="J915" s="120"/>
      <c r="K915" s="120"/>
      <c r="M915" s="120"/>
    </row>
    <row r="916" spans="10:13" ht="15.75" customHeight="1" x14ac:dyDescent="0.25">
      <c r="J916" s="120"/>
      <c r="K916" s="120"/>
      <c r="M916" s="120"/>
    </row>
    <row r="917" spans="10:13" ht="15.75" customHeight="1" x14ac:dyDescent="0.25">
      <c r="J917" s="120"/>
      <c r="K917" s="120"/>
      <c r="M917" s="120"/>
    </row>
    <row r="918" spans="10:13" ht="15.75" customHeight="1" x14ac:dyDescent="0.25">
      <c r="J918" s="120"/>
      <c r="K918" s="120"/>
      <c r="M918" s="120"/>
    </row>
    <row r="919" spans="10:13" ht="15.75" customHeight="1" x14ac:dyDescent="0.25">
      <c r="J919" s="120"/>
      <c r="K919" s="120"/>
      <c r="M919" s="120"/>
    </row>
    <row r="920" spans="10:13" ht="15.75" customHeight="1" x14ac:dyDescent="0.25">
      <c r="J920" s="120"/>
      <c r="K920" s="120"/>
      <c r="M920" s="120"/>
    </row>
    <row r="921" spans="10:13" ht="15.75" customHeight="1" x14ac:dyDescent="0.25">
      <c r="J921" s="120"/>
      <c r="K921" s="120"/>
      <c r="M921" s="120"/>
    </row>
    <row r="922" spans="10:13" ht="15.75" customHeight="1" x14ac:dyDescent="0.25">
      <c r="J922" s="120"/>
      <c r="K922" s="120"/>
      <c r="M922" s="120"/>
    </row>
    <row r="923" spans="10:13" ht="15.75" customHeight="1" x14ac:dyDescent="0.25">
      <c r="J923" s="120"/>
      <c r="K923" s="120"/>
      <c r="M923" s="120"/>
    </row>
    <row r="924" spans="10:13" ht="15.75" customHeight="1" x14ac:dyDescent="0.25">
      <c r="J924" s="120"/>
      <c r="K924" s="120"/>
      <c r="M924" s="120"/>
    </row>
    <row r="925" spans="10:13" ht="15.75" customHeight="1" x14ac:dyDescent="0.25">
      <c r="J925" s="120"/>
      <c r="K925" s="120"/>
      <c r="M925" s="120"/>
    </row>
    <row r="926" spans="10:13" ht="15.75" customHeight="1" x14ac:dyDescent="0.25">
      <c r="J926" s="120"/>
      <c r="K926" s="120"/>
      <c r="M926" s="120"/>
    </row>
    <row r="927" spans="10:13" ht="15.75" customHeight="1" x14ac:dyDescent="0.25">
      <c r="J927" s="120"/>
      <c r="K927" s="120"/>
      <c r="M927" s="120"/>
    </row>
    <row r="928" spans="10:13" ht="15.75" customHeight="1" x14ac:dyDescent="0.25">
      <c r="J928" s="120"/>
      <c r="K928" s="120"/>
      <c r="M928" s="120"/>
    </row>
    <row r="929" spans="10:13" ht="15.75" customHeight="1" x14ac:dyDescent="0.25">
      <c r="J929" s="120"/>
      <c r="K929" s="120"/>
      <c r="M929" s="120"/>
    </row>
    <row r="930" spans="10:13" ht="15.75" customHeight="1" x14ac:dyDescent="0.25">
      <c r="J930" s="120"/>
      <c r="K930" s="120"/>
      <c r="M930" s="120"/>
    </row>
    <row r="931" spans="10:13" ht="15.75" customHeight="1" x14ac:dyDescent="0.25">
      <c r="J931" s="120"/>
      <c r="K931" s="120"/>
      <c r="M931" s="120"/>
    </row>
    <row r="932" spans="10:13" ht="15.75" customHeight="1" x14ac:dyDescent="0.25">
      <c r="J932" s="120"/>
      <c r="K932" s="120"/>
      <c r="M932" s="120"/>
    </row>
    <row r="933" spans="10:13" ht="15.75" customHeight="1" x14ac:dyDescent="0.25">
      <c r="J933" s="120"/>
      <c r="K933" s="120"/>
      <c r="M933" s="120"/>
    </row>
    <row r="934" spans="10:13" ht="15.75" customHeight="1" x14ac:dyDescent="0.25">
      <c r="J934" s="120"/>
      <c r="K934" s="120"/>
      <c r="M934" s="120"/>
    </row>
    <row r="935" spans="10:13" ht="15.75" customHeight="1" x14ac:dyDescent="0.25">
      <c r="J935" s="120"/>
      <c r="K935" s="120"/>
      <c r="M935" s="120"/>
    </row>
    <row r="936" spans="10:13" ht="15.75" customHeight="1" x14ac:dyDescent="0.25">
      <c r="J936" s="120"/>
      <c r="K936" s="120"/>
      <c r="M936" s="120"/>
    </row>
    <row r="937" spans="10:13" ht="15.75" customHeight="1" x14ac:dyDescent="0.25">
      <c r="J937" s="120"/>
      <c r="K937" s="120"/>
      <c r="M937" s="120"/>
    </row>
    <row r="938" spans="10:13" ht="15.75" customHeight="1" x14ac:dyDescent="0.25">
      <c r="J938" s="120"/>
      <c r="K938" s="120"/>
      <c r="M938" s="120"/>
    </row>
    <row r="939" spans="10:13" ht="15.75" customHeight="1" x14ac:dyDescent="0.25">
      <c r="J939" s="120"/>
      <c r="K939" s="120"/>
      <c r="M939" s="120"/>
    </row>
    <row r="940" spans="10:13" ht="15.75" customHeight="1" x14ac:dyDescent="0.25">
      <c r="J940" s="120"/>
      <c r="K940" s="120"/>
      <c r="M940" s="120"/>
    </row>
    <row r="941" spans="10:13" ht="15.75" customHeight="1" x14ac:dyDescent="0.25">
      <c r="J941" s="120"/>
      <c r="K941" s="120"/>
      <c r="M941" s="120"/>
    </row>
    <row r="942" spans="10:13" ht="15.75" customHeight="1" x14ac:dyDescent="0.25">
      <c r="J942" s="120"/>
      <c r="K942" s="120"/>
      <c r="M942" s="120"/>
    </row>
    <row r="943" spans="10:13" ht="15.75" customHeight="1" x14ac:dyDescent="0.25">
      <c r="J943" s="120"/>
      <c r="K943" s="120"/>
      <c r="M943" s="120"/>
    </row>
    <row r="944" spans="10:13" ht="15.75" customHeight="1" x14ac:dyDescent="0.25">
      <c r="J944" s="120"/>
      <c r="K944" s="120"/>
      <c r="M944" s="120"/>
    </row>
    <row r="945" spans="10:13" ht="15.75" customHeight="1" x14ac:dyDescent="0.25">
      <c r="J945" s="120"/>
      <c r="K945" s="120"/>
      <c r="M945" s="120"/>
    </row>
    <row r="946" spans="10:13" ht="15.75" customHeight="1" x14ac:dyDescent="0.25">
      <c r="J946" s="120"/>
      <c r="K946" s="120"/>
      <c r="M946" s="120"/>
    </row>
    <row r="947" spans="10:13" ht="15.75" customHeight="1" x14ac:dyDescent="0.25">
      <c r="J947" s="120"/>
      <c r="K947" s="120"/>
      <c r="M947" s="120"/>
    </row>
    <row r="948" spans="10:13" ht="15.75" customHeight="1" x14ac:dyDescent="0.25">
      <c r="J948" s="120"/>
      <c r="K948" s="120"/>
      <c r="M948" s="120"/>
    </row>
    <row r="949" spans="10:13" ht="15.75" customHeight="1" x14ac:dyDescent="0.25">
      <c r="J949" s="120"/>
      <c r="K949" s="120"/>
      <c r="M949" s="120"/>
    </row>
    <row r="950" spans="10:13" ht="15.75" customHeight="1" x14ac:dyDescent="0.25">
      <c r="J950" s="120"/>
      <c r="K950" s="120"/>
      <c r="M950" s="120"/>
    </row>
    <row r="951" spans="10:13" ht="15.75" customHeight="1" x14ac:dyDescent="0.25">
      <c r="J951" s="120"/>
      <c r="K951" s="120"/>
      <c r="M951" s="120"/>
    </row>
    <row r="952" spans="10:13" ht="15.75" customHeight="1" x14ac:dyDescent="0.25">
      <c r="J952" s="120"/>
      <c r="K952" s="120"/>
      <c r="M952" s="120"/>
    </row>
    <row r="953" spans="10:13" ht="15.75" customHeight="1" x14ac:dyDescent="0.25">
      <c r="J953" s="120"/>
      <c r="K953" s="120"/>
      <c r="M953" s="120"/>
    </row>
    <row r="954" spans="10:13" ht="15.75" customHeight="1" x14ac:dyDescent="0.25">
      <c r="J954" s="120"/>
      <c r="K954" s="120"/>
      <c r="M954" s="120"/>
    </row>
    <row r="955" spans="10:13" ht="15.75" customHeight="1" x14ac:dyDescent="0.25">
      <c r="J955" s="120"/>
      <c r="K955" s="120"/>
      <c r="M955" s="120"/>
    </row>
    <row r="956" spans="10:13" ht="15.75" customHeight="1" x14ac:dyDescent="0.25">
      <c r="J956" s="120"/>
      <c r="K956" s="120"/>
      <c r="M956" s="120"/>
    </row>
    <row r="957" spans="10:13" ht="15.75" customHeight="1" x14ac:dyDescent="0.25">
      <c r="J957" s="120"/>
      <c r="K957" s="120"/>
      <c r="M957" s="120"/>
    </row>
    <row r="958" spans="10:13" ht="15.75" customHeight="1" x14ac:dyDescent="0.25">
      <c r="J958" s="120"/>
      <c r="K958" s="120"/>
      <c r="M958" s="120"/>
    </row>
    <row r="959" spans="10:13" ht="15.75" customHeight="1" x14ac:dyDescent="0.25">
      <c r="J959" s="120"/>
      <c r="K959" s="120"/>
      <c r="M959" s="120"/>
    </row>
    <row r="960" spans="10:13" ht="15.75" customHeight="1" x14ac:dyDescent="0.25">
      <c r="J960" s="120"/>
      <c r="K960" s="120"/>
      <c r="M960" s="120"/>
    </row>
    <row r="961" spans="10:13" ht="15.75" customHeight="1" x14ac:dyDescent="0.25">
      <c r="J961" s="120"/>
      <c r="K961" s="120"/>
      <c r="M961" s="120"/>
    </row>
    <row r="962" spans="10:13" ht="15.75" customHeight="1" x14ac:dyDescent="0.25">
      <c r="J962" s="120"/>
      <c r="K962" s="120"/>
      <c r="M962" s="120"/>
    </row>
    <row r="963" spans="10:13" ht="15.75" customHeight="1" x14ac:dyDescent="0.25">
      <c r="J963" s="120"/>
      <c r="K963" s="120"/>
      <c r="M963" s="120"/>
    </row>
    <row r="964" spans="10:13" ht="15.75" customHeight="1" x14ac:dyDescent="0.25">
      <c r="J964" s="120"/>
      <c r="K964" s="120"/>
      <c r="M964" s="120"/>
    </row>
    <row r="965" spans="10:13" ht="15.75" customHeight="1" x14ac:dyDescent="0.25">
      <c r="J965" s="120"/>
      <c r="K965" s="120"/>
      <c r="M965" s="120"/>
    </row>
    <row r="966" spans="10:13" ht="15.75" customHeight="1" x14ac:dyDescent="0.25">
      <c r="J966" s="120"/>
      <c r="K966" s="120"/>
      <c r="M966" s="120"/>
    </row>
    <row r="967" spans="10:13" ht="15.75" customHeight="1" x14ac:dyDescent="0.25">
      <c r="J967" s="120"/>
      <c r="K967" s="120"/>
      <c r="M967" s="120"/>
    </row>
    <row r="968" spans="10:13" ht="15.75" customHeight="1" x14ac:dyDescent="0.25">
      <c r="J968" s="120"/>
      <c r="K968" s="120"/>
      <c r="M968" s="120"/>
    </row>
    <row r="969" spans="10:13" ht="15.75" customHeight="1" x14ac:dyDescent="0.25">
      <c r="J969" s="120"/>
      <c r="K969" s="120"/>
      <c r="M969" s="120"/>
    </row>
    <row r="970" spans="10:13" ht="15.75" customHeight="1" x14ac:dyDescent="0.25">
      <c r="J970" s="120"/>
      <c r="K970" s="120"/>
      <c r="M970" s="120"/>
    </row>
    <row r="971" spans="10:13" ht="15.75" customHeight="1" x14ac:dyDescent="0.25">
      <c r="J971" s="120"/>
      <c r="K971" s="120"/>
      <c r="M971" s="120"/>
    </row>
    <row r="972" spans="10:13" ht="15.75" customHeight="1" x14ac:dyDescent="0.25">
      <c r="J972" s="120"/>
      <c r="K972" s="120"/>
      <c r="M972" s="120"/>
    </row>
    <row r="973" spans="10:13" ht="15.75" customHeight="1" x14ac:dyDescent="0.25">
      <c r="J973" s="120"/>
      <c r="K973" s="120"/>
      <c r="M973" s="120"/>
    </row>
    <row r="974" spans="10:13" ht="15.75" customHeight="1" x14ac:dyDescent="0.25">
      <c r="J974" s="120"/>
      <c r="K974" s="120"/>
      <c r="M974" s="120"/>
    </row>
    <row r="975" spans="10:13" ht="15.75" customHeight="1" x14ac:dyDescent="0.25">
      <c r="J975" s="120"/>
      <c r="K975" s="120"/>
      <c r="M975" s="120"/>
    </row>
    <row r="976" spans="10:13" ht="15.75" customHeight="1" x14ac:dyDescent="0.25">
      <c r="J976" s="120"/>
      <c r="K976" s="120"/>
      <c r="M976" s="120"/>
    </row>
    <row r="977" spans="10:13" ht="15.75" customHeight="1" x14ac:dyDescent="0.25">
      <c r="J977" s="120"/>
      <c r="K977" s="120"/>
      <c r="M977" s="120"/>
    </row>
    <row r="978" spans="10:13" ht="15.75" customHeight="1" x14ac:dyDescent="0.25">
      <c r="J978" s="120"/>
      <c r="K978" s="120"/>
      <c r="M978" s="120"/>
    </row>
    <row r="979" spans="10:13" ht="15.75" customHeight="1" x14ac:dyDescent="0.25">
      <c r="J979" s="120"/>
      <c r="K979" s="120"/>
      <c r="M979" s="120"/>
    </row>
    <row r="980" spans="10:13" ht="15.75" customHeight="1" x14ac:dyDescent="0.25">
      <c r="J980" s="120"/>
      <c r="K980" s="120"/>
      <c r="M980" s="120"/>
    </row>
    <row r="981" spans="10:13" ht="15.75" customHeight="1" x14ac:dyDescent="0.25">
      <c r="J981" s="120"/>
      <c r="K981" s="120"/>
      <c r="M981" s="120"/>
    </row>
    <row r="982" spans="10:13" ht="15.75" customHeight="1" x14ac:dyDescent="0.25">
      <c r="J982" s="120"/>
      <c r="K982" s="120"/>
      <c r="M982" s="120"/>
    </row>
  </sheetData>
  <pageMargins left="0.70866141732283472" right="0.70866141732283472" top="0.74803149606299213" bottom="0.74803149606299213" header="0.39370078740157483" footer="0"/>
  <pageSetup paperSize="8" scale="67" pageOrder="overThenDown" orientation="landscape"/>
  <headerFooter>
    <oddHeader>&amp;R&amp;F - &amp;A
&amp;P of &amp;N</oddHeader>
  </headerFooter>
  <colBreaks count="2" manualBreakCount="2">
    <brk id="8" max="1048575" man="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2.xml><?xml version="1.0" encoding="utf-8"?>
<ds:datastoreItem xmlns:ds="http://schemas.openxmlformats.org/officeDocument/2006/customXml" ds:itemID="{D80B835E-90D1-417D-838C-C1637DD0D220}"/>
</file>

<file path=customXml/itemProps3.xml><?xml version="1.0" encoding="utf-8"?>
<ds:datastoreItem xmlns:ds="http://schemas.openxmlformats.org/officeDocument/2006/customXml" ds:itemID="{EBC6BC54-F18F-45FC-96AE-98E91E82322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 </vt:lpstr>
      <vt:lpstr>Table 6.1 Aquaculture SocEcon</vt:lpstr>
      <vt:lpstr>Table 7.1 Processing SocEcon</vt:lpstr>
      <vt:lpstr>DropDownList-HowToDelete</vt:lpstr>
      <vt:lpstr>'DropDownList-HowToDelete'!Print_Area</vt:lpstr>
      <vt:lpstr>MasterCodeList!Print_Area</vt:lpstr>
      <vt:lpstr>'Table 0'!Print_Area</vt:lpstr>
      <vt:lpstr>'Table 1.1 Data availability'!Print_Area</vt:lpstr>
      <vt:lpstr>'Table 2.1 Stocks'!Print_Area</vt:lpstr>
      <vt:lpstr>'Table 7.1 Processing SocEcon'!Print_Area</vt:lpstr>
      <vt:lpstr>'Table 1.1 Data availability'!Print_Titles</vt:lpstr>
      <vt:lpstr>'Table 1.3 Bi-multilaterals'!Print_Titles</vt:lpstr>
      <vt:lpstr>'Table 2.1 Stocks'!Print_Titles</vt:lpstr>
      <vt:lpstr>'Table 2.2 Biol variables'!Print_Titles</vt:lpstr>
      <vt:lpstr>'Table 2.3 Diadromous'!Print_Titles</vt:lpstr>
      <vt:lpstr>'Table 2.4 Recreational'!Print_Titles</vt:lpstr>
      <vt:lpstr>'Table 2.5 Sampling plan biol'!Print_Titles</vt:lpstr>
      <vt:lpstr>'Table 2.6 Surveys-at-sea'!Print_Titles</vt:lpstr>
      <vt:lpstr>'Table 3.1 Fishing activity'!Print_Titles</vt:lpstr>
      <vt:lpstr>'Table 4.1 Stomach'!Print_Titles</vt:lpstr>
      <vt:lpstr>'Table 5.1 Fleet population'!Print_Titles</vt:lpstr>
      <vt:lpstr>'Table 5.2 Fleet SocEcon '!Print_Titles</vt:lpstr>
      <vt:lpstr>'Table 6.1 Aquaculture SocEcon'!Print_Titles</vt:lpstr>
      <vt:lpstr>'Table 7.1 Processing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BOUCHAREB Nadia (MARE-EXT)</cp:lastModifiedBy>
  <cp:revision/>
  <dcterms:created xsi:type="dcterms:W3CDTF">2020-11-05T12:04:58Z</dcterms:created>
  <dcterms:modified xsi:type="dcterms:W3CDTF">2023-11-17T11:02:21Z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6bd9ddd1-4d20-43f6-abfa-fc3c07406f94_Enabled">
    <vt:lpwstr>true</vt:lpwstr>
  </property>
  <property fmtid="{D5CDD505-2E9C-101B-9397-08002B2CF9AE}" pid="4" name="MSIP_Label_6bd9ddd1-4d20-43f6-abfa-fc3c07406f94_SetDate">
    <vt:lpwstr>2023-11-17T11:01:50Z</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iteId">
    <vt:lpwstr>b24c8b06-522c-46fe-9080-70926f8dddb1</vt:lpwstr>
  </property>
  <property fmtid="{D5CDD505-2E9C-101B-9397-08002B2CF9AE}" pid="8" name="MSIP_Label_6bd9ddd1-4d20-43f6-abfa-fc3c07406f94_ActionId">
    <vt:lpwstr>93392698-dca8-433a-a13c-4c292725a8ab</vt:lpwstr>
  </property>
  <property fmtid="{D5CDD505-2E9C-101B-9397-08002B2CF9AE}" pid="9" name="MSIP_Label_6bd9ddd1-4d20-43f6-abfa-fc3c07406f94_ContentBits">
    <vt:lpwstr>0</vt:lpwstr>
  </property>
</Properties>
</file>